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ilfred/Documents/MDSA/605 Actionable Visualization and Analytics/Project/"/>
    </mc:Choice>
  </mc:AlternateContent>
  <xr:revisionPtr revIDLastSave="0" documentId="13_ncr:1_{60301409-E80E-3A45-9650-BE099B7A9161}" xr6:coauthVersionLast="47" xr6:coauthVersionMax="47" xr10:uidLastSave="{00000000-0000-0000-0000-000000000000}"/>
  <bookViews>
    <workbookView xWindow="0" yWindow="760" windowWidth="30240" windowHeight="17920" activeTab="2" xr2:uid="{00000000-000D-0000-FFFF-FFFF00000000}"/>
  </bookViews>
  <sheets>
    <sheet name="Chart Pattern" sheetId="1" r:id="rId1"/>
    <sheet name="Sheet2" sheetId="2" r:id="rId2"/>
    <sheet name="Buy and Hol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L2" i="3"/>
  <c r="H3" i="3" s="1"/>
  <c r="M3" i="3" s="1"/>
  <c r="L295" i="3"/>
  <c r="L359" i="3"/>
  <c r="L389" i="3"/>
  <c r="L2" i="1"/>
  <c r="M9" i="1"/>
  <c r="K2" i="3"/>
  <c r="J2" i="3"/>
  <c r="I410" i="3"/>
  <c r="I408" i="3"/>
  <c r="I407" i="3"/>
  <c r="I406" i="3"/>
  <c r="I396" i="3"/>
  <c r="I355" i="3"/>
  <c r="I351" i="3"/>
  <c r="I330" i="3"/>
  <c r="I327" i="3"/>
  <c r="I306" i="3"/>
  <c r="I271" i="3"/>
  <c r="I243" i="3"/>
  <c r="I231" i="3"/>
  <c r="L231" i="3" s="1"/>
  <c r="I226" i="3"/>
  <c r="I181" i="3"/>
  <c r="I147" i="3"/>
  <c r="I145" i="3"/>
  <c r="L145" i="3" s="1"/>
  <c r="I108" i="3"/>
  <c r="I105" i="3"/>
  <c r="L105" i="3" s="1"/>
  <c r="I83" i="3"/>
  <c r="I8" i="3"/>
  <c r="I5" i="3"/>
  <c r="L5" i="3" s="1"/>
  <c r="I3" i="3"/>
  <c r="G406" i="3"/>
  <c r="G401" i="3"/>
  <c r="I401" i="3" s="1"/>
  <c r="G396" i="3"/>
  <c r="G395" i="3"/>
  <c r="I395" i="3" s="1"/>
  <c r="L395" i="3" s="1"/>
  <c r="G391" i="3"/>
  <c r="I391" i="3" s="1"/>
  <c r="G381" i="3"/>
  <c r="I381" i="3" s="1"/>
  <c r="G376" i="3"/>
  <c r="I376" i="3" s="1"/>
  <c r="G374" i="3"/>
  <c r="I374" i="3" s="1"/>
  <c r="L374" i="3" s="1"/>
  <c r="G373" i="3"/>
  <c r="I373" i="3" s="1"/>
  <c r="G371" i="3"/>
  <c r="I371" i="3" s="1"/>
  <c r="G366" i="3"/>
  <c r="I366" i="3" s="1"/>
  <c r="G356" i="3"/>
  <c r="I356" i="3" s="1"/>
  <c r="G351" i="3"/>
  <c r="G346" i="3"/>
  <c r="I346" i="3" s="1"/>
  <c r="L346" i="3" s="1"/>
  <c r="G345" i="3"/>
  <c r="I345" i="3" s="1"/>
  <c r="G341" i="3"/>
  <c r="I341" i="3" s="1"/>
  <c r="G336" i="3"/>
  <c r="I336" i="3" s="1"/>
  <c r="G331" i="3"/>
  <c r="I331" i="3" s="1"/>
  <c r="G326" i="3"/>
  <c r="I326" i="3" s="1"/>
  <c r="G324" i="3"/>
  <c r="I324" i="3" s="1"/>
  <c r="L324" i="3" s="1"/>
  <c r="G323" i="3"/>
  <c r="I323" i="3" s="1"/>
  <c r="G321" i="3"/>
  <c r="I321" i="3" s="1"/>
  <c r="G316" i="3"/>
  <c r="I316" i="3" s="1"/>
  <c r="G306" i="3"/>
  <c r="G301" i="3"/>
  <c r="I301" i="3" s="1"/>
  <c r="G296" i="3"/>
  <c r="I296" i="3" s="1"/>
  <c r="L296" i="3" s="1"/>
  <c r="G295" i="3"/>
  <c r="I295" i="3" s="1"/>
  <c r="G291" i="3"/>
  <c r="I291" i="3" s="1"/>
  <c r="G286" i="3"/>
  <c r="I286" i="3" s="1"/>
  <c r="G281" i="3"/>
  <c r="I281" i="3" s="1"/>
  <c r="G276" i="3"/>
  <c r="I276" i="3" s="1"/>
  <c r="G274" i="3"/>
  <c r="I274" i="3" s="1"/>
  <c r="L274" i="3" s="1"/>
  <c r="G273" i="3"/>
  <c r="I273" i="3" s="1"/>
  <c r="G271" i="3"/>
  <c r="G266" i="3"/>
  <c r="I266" i="3" s="1"/>
  <c r="G256" i="3"/>
  <c r="I256" i="3" s="1"/>
  <c r="G251" i="3"/>
  <c r="I251" i="3" s="1"/>
  <c r="G246" i="3"/>
  <c r="I246" i="3" s="1"/>
  <c r="G245" i="3"/>
  <c r="I245" i="3" s="1"/>
  <c r="G241" i="3"/>
  <c r="I241" i="3" s="1"/>
  <c r="G236" i="3"/>
  <c r="I236" i="3" s="1"/>
  <c r="G231" i="3"/>
  <c r="G226" i="3"/>
  <c r="G224" i="3"/>
  <c r="I224" i="3" s="1"/>
  <c r="L224" i="3" s="1"/>
  <c r="G223" i="3"/>
  <c r="I223" i="3" s="1"/>
  <c r="G221" i="3"/>
  <c r="I221" i="3" s="1"/>
  <c r="G216" i="3"/>
  <c r="I216" i="3" s="1"/>
  <c r="G206" i="3"/>
  <c r="I206" i="3" s="1"/>
  <c r="G201" i="3"/>
  <c r="I201" i="3" s="1"/>
  <c r="G196" i="3"/>
  <c r="I196" i="3" s="1"/>
  <c r="G195" i="3"/>
  <c r="I195" i="3" s="1"/>
  <c r="L195" i="3" s="1"/>
  <c r="G191" i="3"/>
  <c r="I191" i="3" s="1"/>
  <c r="G186" i="3"/>
  <c r="I186" i="3" s="1"/>
  <c r="G181" i="3"/>
  <c r="G176" i="3"/>
  <c r="I176" i="3" s="1"/>
  <c r="G174" i="3"/>
  <c r="I174" i="3" s="1"/>
  <c r="L174" i="3" s="1"/>
  <c r="G173" i="3"/>
  <c r="I173" i="3" s="1"/>
  <c r="G171" i="3"/>
  <c r="I171" i="3" s="1"/>
  <c r="L171" i="3" s="1"/>
  <c r="G166" i="3"/>
  <c r="I166" i="3" s="1"/>
  <c r="G156" i="3"/>
  <c r="I156" i="3" s="1"/>
  <c r="G151" i="3"/>
  <c r="I151" i="3" s="1"/>
  <c r="G147" i="3"/>
  <c r="G146" i="3"/>
  <c r="I146" i="3" s="1"/>
  <c r="G145" i="3"/>
  <c r="G141" i="3"/>
  <c r="I141" i="3" s="1"/>
  <c r="G136" i="3"/>
  <c r="I136" i="3" s="1"/>
  <c r="G131" i="3"/>
  <c r="I131" i="3" s="1"/>
  <c r="G126" i="3"/>
  <c r="I126" i="3" s="1"/>
  <c r="G124" i="3"/>
  <c r="I124" i="3" s="1"/>
  <c r="L124" i="3" s="1"/>
  <c r="G123" i="3"/>
  <c r="I123" i="3" s="1"/>
  <c r="G121" i="3"/>
  <c r="I121" i="3" s="1"/>
  <c r="G116" i="3"/>
  <c r="I116" i="3" s="1"/>
  <c r="G108" i="3"/>
  <c r="G106" i="3"/>
  <c r="I106" i="3" s="1"/>
  <c r="G101" i="3"/>
  <c r="I101" i="3" s="1"/>
  <c r="G97" i="3"/>
  <c r="I97" i="3" s="1"/>
  <c r="G96" i="3"/>
  <c r="I96" i="3" s="1"/>
  <c r="G95" i="3"/>
  <c r="I95" i="3" s="1"/>
  <c r="G91" i="3"/>
  <c r="I91" i="3" s="1"/>
  <c r="G86" i="3"/>
  <c r="I86" i="3" s="1"/>
  <c r="G81" i="3"/>
  <c r="I81" i="3" s="1"/>
  <c r="L81" i="3" s="1"/>
  <c r="G76" i="3"/>
  <c r="I76" i="3" s="1"/>
  <c r="G74" i="3"/>
  <c r="I74" i="3" s="1"/>
  <c r="L74" i="3" s="1"/>
  <c r="G73" i="3"/>
  <c r="I73" i="3" s="1"/>
  <c r="G71" i="3"/>
  <c r="I71" i="3" s="1"/>
  <c r="G66" i="3"/>
  <c r="I66" i="3" s="1"/>
  <c r="G62" i="3"/>
  <c r="I62" i="3" s="1"/>
  <c r="G58" i="3"/>
  <c r="I58" i="3" s="1"/>
  <c r="G56" i="3"/>
  <c r="I56" i="3" s="1"/>
  <c r="G55" i="3"/>
  <c r="I55" i="3" s="1"/>
  <c r="G51" i="3"/>
  <c r="I51" i="3" s="1"/>
  <c r="G47" i="3"/>
  <c r="I47" i="3" s="1"/>
  <c r="G46" i="3"/>
  <c r="I46" i="3" s="1"/>
  <c r="G45" i="3"/>
  <c r="I45" i="3" s="1"/>
  <c r="L45" i="3" s="1"/>
  <c r="G41" i="3"/>
  <c r="I41" i="3" s="1"/>
  <c r="G36" i="3"/>
  <c r="I36" i="3" s="1"/>
  <c r="G31" i="3"/>
  <c r="I31" i="3" s="1"/>
  <c r="G26" i="3"/>
  <c r="I26" i="3" s="1"/>
  <c r="G24" i="3"/>
  <c r="I24" i="3" s="1"/>
  <c r="L24" i="3" s="1"/>
  <c r="G23" i="3"/>
  <c r="I23" i="3" s="1"/>
  <c r="G21" i="3"/>
  <c r="I21" i="3" s="1"/>
  <c r="G16" i="3"/>
  <c r="I16" i="3" s="1"/>
  <c r="G12" i="3"/>
  <c r="I12" i="3" s="1"/>
  <c r="G8" i="3"/>
  <c r="G6" i="3"/>
  <c r="I6" i="3" s="1"/>
  <c r="L6" i="3" s="1"/>
  <c r="G5" i="3"/>
  <c r="G403" i="3"/>
  <c r="I403" i="3" s="1"/>
  <c r="G400" i="3"/>
  <c r="I400" i="3" s="1"/>
  <c r="G399" i="3"/>
  <c r="I399" i="3" s="1"/>
  <c r="L399" i="3" s="1"/>
  <c r="G393" i="3"/>
  <c r="I393" i="3" s="1"/>
  <c r="G390" i="3"/>
  <c r="I390" i="3" s="1"/>
  <c r="G389" i="3"/>
  <c r="I389" i="3" s="1"/>
  <c r="G385" i="3"/>
  <c r="I385" i="3" s="1"/>
  <c r="G383" i="3"/>
  <c r="I383" i="3" s="1"/>
  <c r="G380" i="3"/>
  <c r="I380" i="3" s="1"/>
  <c r="G379" i="3"/>
  <c r="I379" i="3" s="1"/>
  <c r="L379" i="3" s="1"/>
  <c r="G375" i="3"/>
  <c r="I375" i="3" s="1"/>
  <c r="G370" i="3"/>
  <c r="I370" i="3" s="1"/>
  <c r="G369" i="3"/>
  <c r="I369" i="3" s="1"/>
  <c r="L369" i="3" s="1"/>
  <c r="G365" i="3"/>
  <c r="I365" i="3" s="1"/>
  <c r="G363" i="3"/>
  <c r="I363" i="3" s="1"/>
  <c r="G360" i="3"/>
  <c r="I360" i="3" s="1"/>
  <c r="G359" i="3"/>
  <c r="I359" i="3" s="1"/>
  <c r="G355" i="3"/>
  <c r="G353" i="3"/>
  <c r="I353" i="3" s="1"/>
  <c r="G350" i="3"/>
  <c r="I350" i="3" s="1"/>
  <c r="G349" i="3"/>
  <c r="I349" i="3" s="1"/>
  <c r="L349" i="3" s="1"/>
  <c r="G343" i="3"/>
  <c r="I343" i="3" s="1"/>
  <c r="G340" i="3"/>
  <c r="I340" i="3" s="1"/>
  <c r="G339" i="3"/>
  <c r="I339" i="3" s="1"/>
  <c r="L339" i="3" s="1"/>
  <c r="G335" i="3"/>
  <c r="I335" i="3" s="1"/>
  <c r="G333" i="3"/>
  <c r="I333" i="3" s="1"/>
  <c r="G330" i="3"/>
  <c r="G329" i="3"/>
  <c r="I329" i="3" s="1"/>
  <c r="L329" i="3" s="1"/>
  <c r="G325" i="3"/>
  <c r="I325" i="3" s="1"/>
  <c r="G320" i="3"/>
  <c r="I320" i="3" s="1"/>
  <c r="G319" i="3"/>
  <c r="I319" i="3" s="1"/>
  <c r="L319" i="3" s="1"/>
  <c r="G315" i="3"/>
  <c r="I315" i="3" s="1"/>
  <c r="L315" i="3" s="1"/>
  <c r="G313" i="3"/>
  <c r="I313" i="3" s="1"/>
  <c r="G310" i="3"/>
  <c r="I310" i="3" s="1"/>
  <c r="G309" i="3"/>
  <c r="I309" i="3" s="1"/>
  <c r="L309" i="3" s="1"/>
  <c r="G305" i="3"/>
  <c r="I305" i="3" s="1"/>
  <c r="G303" i="3"/>
  <c r="I303" i="3" s="1"/>
  <c r="G300" i="3"/>
  <c r="I300" i="3" s="1"/>
  <c r="G299" i="3"/>
  <c r="I299" i="3" s="1"/>
  <c r="L299" i="3" s="1"/>
  <c r="G293" i="3"/>
  <c r="I293" i="3" s="1"/>
  <c r="G290" i="3"/>
  <c r="I290" i="3" s="1"/>
  <c r="G289" i="3"/>
  <c r="I289" i="3" s="1"/>
  <c r="L289" i="3" s="1"/>
  <c r="G285" i="3"/>
  <c r="I285" i="3" s="1"/>
  <c r="G283" i="3"/>
  <c r="I283" i="3" s="1"/>
  <c r="G280" i="3"/>
  <c r="I280" i="3" s="1"/>
  <c r="G279" i="3"/>
  <c r="I279" i="3" s="1"/>
  <c r="L279" i="3" s="1"/>
  <c r="G275" i="3"/>
  <c r="I275" i="3" s="1"/>
  <c r="G270" i="3"/>
  <c r="I270" i="3" s="1"/>
  <c r="G269" i="3"/>
  <c r="I269" i="3" s="1"/>
  <c r="L269" i="3" s="1"/>
  <c r="G265" i="3"/>
  <c r="I265" i="3" s="1"/>
  <c r="L265" i="3" s="1"/>
  <c r="G263" i="3"/>
  <c r="I263" i="3" s="1"/>
  <c r="G260" i="3"/>
  <c r="I260" i="3" s="1"/>
  <c r="G259" i="3"/>
  <c r="I259" i="3" s="1"/>
  <c r="L259" i="3" s="1"/>
  <c r="G255" i="3"/>
  <c r="I255" i="3" s="1"/>
  <c r="L255" i="3" s="1"/>
  <c r="G253" i="3"/>
  <c r="I253" i="3" s="1"/>
  <c r="G250" i="3"/>
  <c r="I250" i="3" s="1"/>
  <c r="G249" i="3"/>
  <c r="I249" i="3" s="1"/>
  <c r="L249" i="3" s="1"/>
  <c r="G243" i="3"/>
  <c r="G240" i="3"/>
  <c r="I240" i="3" s="1"/>
  <c r="G239" i="3"/>
  <c r="I239" i="3" s="1"/>
  <c r="L239" i="3" s="1"/>
  <c r="G235" i="3"/>
  <c r="I235" i="3" s="1"/>
  <c r="G233" i="3"/>
  <c r="I233" i="3" s="1"/>
  <c r="G230" i="3"/>
  <c r="I230" i="3" s="1"/>
  <c r="G229" i="3"/>
  <c r="I229" i="3" s="1"/>
  <c r="L229" i="3" s="1"/>
  <c r="G225" i="3"/>
  <c r="I225" i="3" s="1"/>
  <c r="L225" i="3" s="1"/>
  <c r="G220" i="3"/>
  <c r="I220" i="3" s="1"/>
  <c r="G219" i="3"/>
  <c r="I219" i="3" s="1"/>
  <c r="L219" i="3" s="1"/>
  <c r="G215" i="3"/>
  <c r="I215" i="3" s="1"/>
  <c r="G213" i="3"/>
  <c r="I213" i="3" s="1"/>
  <c r="G210" i="3"/>
  <c r="I210" i="3" s="1"/>
  <c r="G209" i="3"/>
  <c r="I209" i="3" s="1"/>
  <c r="L209" i="3" s="1"/>
  <c r="G205" i="3"/>
  <c r="I205" i="3" s="1"/>
  <c r="L205" i="3" s="1"/>
  <c r="G203" i="3"/>
  <c r="I203" i="3" s="1"/>
  <c r="G200" i="3"/>
  <c r="I200" i="3" s="1"/>
  <c r="G199" i="3"/>
  <c r="I199" i="3" s="1"/>
  <c r="L199" i="3" s="1"/>
  <c r="G193" i="3"/>
  <c r="I193" i="3" s="1"/>
  <c r="G190" i="3"/>
  <c r="I190" i="3" s="1"/>
  <c r="G189" i="3"/>
  <c r="I189" i="3" s="1"/>
  <c r="L189" i="3" s="1"/>
  <c r="G185" i="3"/>
  <c r="I185" i="3" s="1"/>
  <c r="G183" i="3"/>
  <c r="I183" i="3" s="1"/>
  <c r="G180" i="3"/>
  <c r="I180" i="3" s="1"/>
  <c r="G179" i="3"/>
  <c r="I179" i="3" s="1"/>
  <c r="L179" i="3" s="1"/>
  <c r="G175" i="3"/>
  <c r="I175" i="3" s="1"/>
  <c r="L175" i="3" s="1"/>
  <c r="G170" i="3"/>
  <c r="I170" i="3" s="1"/>
  <c r="G169" i="3"/>
  <c r="I169" i="3" s="1"/>
  <c r="L169" i="3" s="1"/>
  <c r="G165" i="3"/>
  <c r="I165" i="3" s="1"/>
  <c r="L165" i="3" s="1"/>
  <c r="G163" i="3"/>
  <c r="I163" i="3" s="1"/>
  <c r="G160" i="3"/>
  <c r="I160" i="3" s="1"/>
  <c r="G159" i="3"/>
  <c r="I159" i="3" s="1"/>
  <c r="L159" i="3" s="1"/>
  <c r="G155" i="3"/>
  <c r="I155" i="3" s="1"/>
  <c r="G153" i="3"/>
  <c r="I153" i="3" s="1"/>
  <c r="G150" i="3"/>
  <c r="I150" i="3" s="1"/>
  <c r="G149" i="3"/>
  <c r="I149" i="3" s="1"/>
  <c r="L149" i="3" s="1"/>
  <c r="G143" i="3"/>
  <c r="I143" i="3" s="1"/>
  <c r="G140" i="3"/>
  <c r="I140" i="3" s="1"/>
  <c r="G139" i="3"/>
  <c r="I139" i="3" s="1"/>
  <c r="L139" i="3" s="1"/>
  <c r="G135" i="3"/>
  <c r="I135" i="3" s="1"/>
  <c r="G133" i="3"/>
  <c r="I133" i="3" s="1"/>
  <c r="G130" i="3"/>
  <c r="I130" i="3" s="1"/>
  <c r="G129" i="3"/>
  <c r="I129" i="3" s="1"/>
  <c r="L129" i="3" s="1"/>
  <c r="G125" i="3"/>
  <c r="I125" i="3" s="1"/>
  <c r="G120" i="3"/>
  <c r="I120" i="3" s="1"/>
  <c r="G119" i="3"/>
  <c r="I119" i="3" s="1"/>
  <c r="L119" i="3" s="1"/>
  <c r="G115" i="3"/>
  <c r="I115" i="3" s="1"/>
  <c r="G113" i="3"/>
  <c r="I113" i="3" s="1"/>
  <c r="G110" i="3"/>
  <c r="I110" i="3" s="1"/>
  <c r="G109" i="3"/>
  <c r="I109" i="3" s="1"/>
  <c r="L109" i="3" s="1"/>
  <c r="G105" i="3"/>
  <c r="G103" i="3"/>
  <c r="I103" i="3" s="1"/>
  <c r="G100" i="3"/>
  <c r="I100" i="3" s="1"/>
  <c r="G99" i="3"/>
  <c r="I99" i="3" s="1"/>
  <c r="L99" i="3" s="1"/>
  <c r="G93" i="3"/>
  <c r="I93" i="3" s="1"/>
  <c r="G90" i="3"/>
  <c r="I90" i="3" s="1"/>
  <c r="G89" i="3"/>
  <c r="I89" i="3" s="1"/>
  <c r="L89" i="3" s="1"/>
  <c r="G85" i="3"/>
  <c r="I85" i="3" s="1"/>
  <c r="G83" i="3"/>
  <c r="G80" i="3"/>
  <c r="I80" i="3" s="1"/>
  <c r="G79" i="3"/>
  <c r="I79" i="3" s="1"/>
  <c r="L79" i="3" s="1"/>
  <c r="G75" i="3"/>
  <c r="I75" i="3" s="1"/>
  <c r="L75" i="3" s="1"/>
  <c r="G70" i="3"/>
  <c r="I70" i="3" s="1"/>
  <c r="G69" i="3"/>
  <c r="I69" i="3" s="1"/>
  <c r="L69" i="3" s="1"/>
  <c r="G65" i="3"/>
  <c r="I65" i="3" s="1"/>
  <c r="G63" i="3"/>
  <c r="I63" i="3" s="1"/>
  <c r="G60" i="3"/>
  <c r="I60" i="3" s="1"/>
  <c r="G59" i="3"/>
  <c r="I59" i="3" s="1"/>
  <c r="L59" i="3" s="1"/>
  <c r="G53" i="3"/>
  <c r="I53" i="3" s="1"/>
  <c r="G50" i="3"/>
  <c r="I50" i="3" s="1"/>
  <c r="G49" i="3"/>
  <c r="I49" i="3" s="1"/>
  <c r="L49" i="3" s="1"/>
  <c r="G43" i="3"/>
  <c r="I43" i="3" s="1"/>
  <c r="G40" i="3"/>
  <c r="I40" i="3" s="1"/>
  <c r="G39" i="3"/>
  <c r="I39" i="3" s="1"/>
  <c r="L39" i="3" s="1"/>
  <c r="G35" i="3"/>
  <c r="I35" i="3" s="1"/>
  <c r="G33" i="3"/>
  <c r="I33" i="3" s="1"/>
  <c r="G30" i="3"/>
  <c r="I30" i="3" s="1"/>
  <c r="G29" i="3"/>
  <c r="I29" i="3" s="1"/>
  <c r="L29" i="3" s="1"/>
  <c r="G25" i="3"/>
  <c r="I25" i="3" s="1"/>
  <c r="G20" i="3"/>
  <c r="I20" i="3" s="1"/>
  <c r="G19" i="3"/>
  <c r="I19" i="3" s="1"/>
  <c r="L19" i="3" s="1"/>
  <c r="G15" i="3"/>
  <c r="I15" i="3" s="1"/>
  <c r="G13" i="3"/>
  <c r="I13" i="3" s="1"/>
  <c r="G10" i="3"/>
  <c r="I10" i="3" s="1"/>
  <c r="G9" i="3"/>
  <c r="I9" i="3" s="1"/>
  <c r="L9" i="3" s="1"/>
  <c r="G3" i="3"/>
  <c r="G411" i="3"/>
  <c r="I411" i="3" s="1"/>
  <c r="G410" i="3"/>
  <c r="G409" i="3"/>
  <c r="I409" i="3" s="1"/>
  <c r="L409" i="3" s="1"/>
  <c r="G408" i="3"/>
  <c r="G407" i="3"/>
  <c r="G405" i="3"/>
  <c r="I405" i="3" s="1"/>
  <c r="G404" i="3"/>
  <c r="I404" i="3" s="1"/>
  <c r="L404" i="3" s="1"/>
  <c r="G402" i="3"/>
  <c r="I402" i="3" s="1"/>
  <c r="G398" i="3"/>
  <c r="I398" i="3" s="1"/>
  <c r="G397" i="3"/>
  <c r="I397" i="3" s="1"/>
  <c r="G394" i="3"/>
  <c r="I394" i="3" s="1"/>
  <c r="L394" i="3" s="1"/>
  <c r="G392" i="3"/>
  <c r="I392" i="3" s="1"/>
  <c r="G388" i="3"/>
  <c r="I388" i="3" s="1"/>
  <c r="G387" i="3"/>
  <c r="I387" i="3" s="1"/>
  <c r="G386" i="3"/>
  <c r="I386" i="3" s="1"/>
  <c r="G384" i="3"/>
  <c r="I384" i="3" s="1"/>
  <c r="L384" i="3" s="1"/>
  <c r="G382" i="3"/>
  <c r="I382" i="3" s="1"/>
  <c r="G378" i="3"/>
  <c r="I378" i="3" s="1"/>
  <c r="G377" i="3"/>
  <c r="I377" i="3" s="1"/>
  <c r="G372" i="3"/>
  <c r="I372" i="3" s="1"/>
  <c r="G368" i="3"/>
  <c r="I368" i="3" s="1"/>
  <c r="G367" i="3"/>
  <c r="I367" i="3" s="1"/>
  <c r="G364" i="3"/>
  <c r="I364" i="3" s="1"/>
  <c r="L364" i="3" s="1"/>
  <c r="G362" i="3"/>
  <c r="I362" i="3" s="1"/>
  <c r="G361" i="3"/>
  <c r="I361" i="3" s="1"/>
  <c r="G358" i="3"/>
  <c r="I358" i="3" s="1"/>
  <c r="G357" i="3"/>
  <c r="I357" i="3" s="1"/>
  <c r="G354" i="3"/>
  <c r="I354" i="3" s="1"/>
  <c r="L354" i="3" s="1"/>
  <c r="G352" i="3"/>
  <c r="I352" i="3" s="1"/>
  <c r="G348" i="3"/>
  <c r="I348" i="3" s="1"/>
  <c r="G347" i="3"/>
  <c r="I347" i="3" s="1"/>
  <c r="G344" i="3"/>
  <c r="I344" i="3" s="1"/>
  <c r="L344" i="3" s="1"/>
  <c r="G342" i="3"/>
  <c r="I342" i="3" s="1"/>
  <c r="G338" i="3"/>
  <c r="I338" i="3" s="1"/>
  <c r="G337" i="3"/>
  <c r="I337" i="3" s="1"/>
  <c r="G334" i="3"/>
  <c r="I334" i="3" s="1"/>
  <c r="L334" i="3" s="1"/>
  <c r="G332" i="3"/>
  <c r="I332" i="3" s="1"/>
  <c r="G328" i="3"/>
  <c r="I328" i="3" s="1"/>
  <c r="G327" i="3"/>
  <c r="G322" i="3"/>
  <c r="I322" i="3" s="1"/>
  <c r="G318" i="3"/>
  <c r="I318" i="3" s="1"/>
  <c r="G317" i="3"/>
  <c r="I317" i="3" s="1"/>
  <c r="G314" i="3"/>
  <c r="I314" i="3" s="1"/>
  <c r="L314" i="3" s="1"/>
  <c r="G312" i="3"/>
  <c r="I312" i="3" s="1"/>
  <c r="G311" i="3"/>
  <c r="I311" i="3" s="1"/>
  <c r="G308" i="3"/>
  <c r="I308" i="3" s="1"/>
  <c r="G307" i="3"/>
  <c r="I307" i="3" s="1"/>
  <c r="G304" i="3"/>
  <c r="I304" i="3" s="1"/>
  <c r="L304" i="3" s="1"/>
  <c r="G302" i="3"/>
  <c r="I302" i="3" s="1"/>
  <c r="G298" i="3"/>
  <c r="I298" i="3" s="1"/>
  <c r="G297" i="3"/>
  <c r="I297" i="3" s="1"/>
  <c r="G294" i="3"/>
  <c r="I294" i="3" s="1"/>
  <c r="L294" i="3" s="1"/>
  <c r="G292" i="3"/>
  <c r="I292" i="3" s="1"/>
  <c r="G288" i="3"/>
  <c r="I288" i="3" s="1"/>
  <c r="G287" i="3"/>
  <c r="I287" i="3" s="1"/>
  <c r="G284" i="3"/>
  <c r="I284" i="3" s="1"/>
  <c r="L284" i="3" s="1"/>
  <c r="G282" i="3"/>
  <c r="I282" i="3" s="1"/>
  <c r="G278" i="3"/>
  <c r="I278" i="3" s="1"/>
  <c r="G277" i="3"/>
  <c r="I277" i="3" s="1"/>
  <c r="G272" i="3"/>
  <c r="I272" i="3" s="1"/>
  <c r="G268" i="3"/>
  <c r="I268" i="3" s="1"/>
  <c r="G267" i="3"/>
  <c r="I267" i="3" s="1"/>
  <c r="G264" i="3"/>
  <c r="I264" i="3" s="1"/>
  <c r="L264" i="3" s="1"/>
  <c r="G262" i="3"/>
  <c r="I262" i="3" s="1"/>
  <c r="G261" i="3"/>
  <c r="I261" i="3" s="1"/>
  <c r="G258" i="3"/>
  <c r="I258" i="3" s="1"/>
  <c r="G257" i="3"/>
  <c r="I257" i="3" s="1"/>
  <c r="G254" i="3"/>
  <c r="I254" i="3" s="1"/>
  <c r="L254" i="3" s="1"/>
  <c r="G252" i="3"/>
  <c r="I252" i="3" s="1"/>
  <c r="G248" i="3"/>
  <c r="I248" i="3" s="1"/>
  <c r="G247" i="3"/>
  <c r="I247" i="3" s="1"/>
  <c r="G244" i="3"/>
  <c r="I244" i="3" s="1"/>
  <c r="L244" i="3" s="1"/>
  <c r="G242" i="3"/>
  <c r="I242" i="3" s="1"/>
  <c r="G238" i="3"/>
  <c r="I238" i="3" s="1"/>
  <c r="G237" i="3"/>
  <c r="I237" i="3" s="1"/>
  <c r="G234" i="3"/>
  <c r="I234" i="3" s="1"/>
  <c r="L234" i="3" s="1"/>
  <c r="G232" i="3"/>
  <c r="I232" i="3" s="1"/>
  <c r="G228" i="3"/>
  <c r="I228" i="3" s="1"/>
  <c r="G227" i="3"/>
  <c r="I227" i="3" s="1"/>
  <c r="G222" i="3"/>
  <c r="I222" i="3" s="1"/>
  <c r="G218" i="3"/>
  <c r="I218" i="3" s="1"/>
  <c r="G217" i="3"/>
  <c r="I217" i="3" s="1"/>
  <c r="G214" i="3"/>
  <c r="I214" i="3" s="1"/>
  <c r="L214" i="3" s="1"/>
  <c r="G212" i="3"/>
  <c r="I212" i="3" s="1"/>
  <c r="G211" i="3"/>
  <c r="I211" i="3" s="1"/>
  <c r="G208" i="3"/>
  <c r="I208" i="3" s="1"/>
  <c r="G207" i="3"/>
  <c r="I207" i="3" s="1"/>
  <c r="G204" i="3"/>
  <c r="I204" i="3" s="1"/>
  <c r="L204" i="3" s="1"/>
  <c r="G202" i="3"/>
  <c r="I202" i="3" s="1"/>
  <c r="G198" i="3"/>
  <c r="I198" i="3" s="1"/>
  <c r="G197" i="3"/>
  <c r="I197" i="3" s="1"/>
  <c r="G194" i="3"/>
  <c r="I194" i="3" s="1"/>
  <c r="L194" i="3" s="1"/>
  <c r="G192" i="3"/>
  <c r="I192" i="3" s="1"/>
  <c r="G188" i="3"/>
  <c r="I188" i="3" s="1"/>
  <c r="G187" i="3"/>
  <c r="I187" i="3" s="1"/>
  <c r="G184" i="3"/>
  <c r="I184" i="3" s="1"/>
  <c r="L184" i="3" s="1"/>
  <c r="G182" i="3"/>
  <c r="I182" i="3" s="1"/>
  <c r="G178" i="3"/>
  <c r="I178" i="3" s="1"/>
  <c r="G177" i="3"/>
  <c r="I177" i="3" s="1"/>
  <c r="G172" i="3"/>
  <c r="I172" i="3" s="1"/>
  <c r="G168" i="3"/>
  <c r="I168" i="3" s="1"/>
  <c r="G167" i="3"/>
  <c r="I167" i="3" s="1"/>
  <c r="G164" i="3"/>
  <c r="I164" i="3" s="1"/>
  <c r="L164" i="3" s="1"/>
  <c r="G162" i="3"/>
  <c r="I162" i="3" s="1"/>
  <c r="G161" i="3"/>
  <c r="I161" i="3" s="1"/>
  <c r="G158" i="3"/>
  <c r="I158" i="3" s="1"/>
  <c r="G157" i="3"/>
  <c r="I157" i="3" s="1"/>
  <c r="G154" i="3"/>
  <c r="I154" i="3" s="1"/>
  <c r="L154" i="3" s="1"/>
  <c r="G152" i="3"/>
  <c r="I152" i="3" s="1"/>
  <c r="G148" i="3"/>
  <c r="I148" i="3" s="1"/>
  <c r="G144" i="3"/>
  <c r="I144" i="3" s="1"/>
  <c r="L144" i="3" s="1"/>
  <c r="G142" i="3"/>
  <c r="I142" i="3" s="1"/>
  <c r="G138" i="3"/>
  <c r="I138" i="3" s="1"/>
  <c r="G137" i="3"/>
  <c r="I137" i="3" s="1"/>
  <c r="G134" i="3"/>
  <c r="I134" i="3" s="1"/>
  <c r="L134" i="3" s="1"/>
  <c r="G132" i="3"/>
  <c r="I132" i="3" s="1"/>
  <c r="G128" i="3"/>
  <c r="I128" i="3" s="1"/>
  <c r="G127" i="3"/>
  <c r="I127" i="3" s="1"/>
  <c r="G122" i="3"/>
  <c r="I122" i="3" s="1"/>
  <c r="G118" i="3"/>
  <c r="I118" i="3" s="1"/>
  <c r="G117" i="3"/>
  <c r="I117" i="3" s="1"/>
  <c r="G114" i="3"/>
  <c r="I114" i="3" s="1"/>
  <c r="L114" i="3" s="1"/>
  <c r="G112" i="3"/>
  <c r="I112" i="3" s="1"/>
  <c r="G111" i="3"/>
  <c r="I111" i="3" s="1"/>
  <c r="G107" i="3"/>
  <c r="I107" i="3" s="1"/>
  <c r="G104" i="3"/>
  <c r="I104" i="3" s="1"/>
  <c r="L104" i="3" s="1"/>
  <c r="G102" i="3"/>
  <c r="I102" i="3" s="1"/>
  <c r="G98" i="3"/>
  <c r="I98" i="3" s="1"/>
  <c r="G94" i="3"/>
  <c r="I94" i="3" s="1"/>
  <c r="L94" i="3" s="1"/>
  <c r="G92" i="3"/>
  <c r="I92" i="3" s="1"/>
  <c r="G88" i="3"/>
  <c r="I88" i="3" s="1"/>
  <c r="G87" i="3"/>
  <c r="I87" i="3" s="1"/>
  <c r="G84" i="3"/>
  <c r="I84" i="3" s="1"/>
  <c r="L84" i="3" s="1"/>
  <c r="G82" i="3"/>
  <c r="I82" i="3" s="1"/>
  <c r="G78" i="3"/>
  <c r="I78" i="3" s="1"/>
  <c r="G77" i="3"/>
  <c r="I77" i="3" s="1"/>
  <c r="G72" i="3"/>
  <c r="I72" i="3" s="1"/>
  <c r="G68" i="3"/>
  <c r="I68" i="3" s="1"/>
  <c r="G67" i="3"/>
  <c r="I67" i="3" s="1"/>
  <c r="G64" i="3"/>
  <c r="I64" i="3" s="1"/>
  <c r="L64" i="3" s="1"/>
  <c r="G61" i="3"/>
  <c r="I61" i="3" s="1"/>
  <c r="G57" i="3"/>
  <c r="I57" i="3" s="1"/>
  <c r="G54" i="3"/>
  <c r="I54" i="3" s="1"/>
  <c r="L54" i="3" s="1"/>
  <c r="G52" i="3"/>
  <c r="I52" i="3" s="1"/>
  <c r="G48" i="3"/>
  <c r="I48" i="3" s="1"/>
  <c r="G44" i="3"/>
  <c r="I44" i="3" s="1"/>
  <c r="L44" i="3" s="1"/>
  <c r="G42" i="3"/>
  <c r="I42" i="3" s="1"/>
  <c r="G38" i="3"/>
  <c r="I38" i="3" s="1"/>
  <c r="G37" i="3"/>
  <c r="I37" i="3" s="1"/>
  <c r="G34" i="3"/>
  <c r="I34" i="3" s="1"/>
  <c r="L34" i="3" s="1"/>
  <c r="G32" i="3"/>
  <c r="I32" i="3" s="1"/>
  <c r="G28" i="3"/>
  <c r="I28" i="3" s="1"/>
  <c r="G27" i="3"/>
  <c r="I27" i="3" s="1"/>
  <c r="G22" i="3"/>
  <c r="I22" i="3" s="1"/>
  <c r="G18" i="3"/>
  <c r="I18" i="3" s="1"/>
  <c r="G17" i="3"/>
  <c r="I17" i="3" s="1"/>
  <c r="G14" i="3"/>
  <c r="I14" i="3" s="1"/>
  <c r="L14" i="3" s="1"/>
  <c r="G11" i="3"/>
  <c r="I11" i="3" s="1"/>
  <c r="G7" i="3"/>
  <c r="I7" i="3" s="1"/>
  <c r="G4" i="3"/>
  <c r="I4" i="3" s="1"/>
  <c r="L4" i="3" s="1"/>
  <c r="G2" i="3"/>
  <c r="I2" i="3" s="1"/>
  <c r="J2" i="1"/>
  <c r="G3" i="1"/>
  <c r="G4" i="1"/>
  <c r="G5" i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G16" i="1"/>
  <c r="H16" i="1" s="1"/>
  <c r="G17" i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G25" i="1"/>
  <c r="H25" i="1" s="1"/>
  <c r="G26" i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G45" i="1"/>
  <c r="G46" i="1"/>
  <c r="H46" i="1" s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H62" i="1" s="1"/>
  <c r="G63" i="1"/>
  <c r="H63" i="1" s="1"/>
  <c r="G64" i="1"/>
  <c r="G65" i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G75" i="1"/>
  <c r="G76" i="1"/>
  <c r="G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G85" i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G142" i="1"/>
  <c r="H142" i="1" s="1"/>
  <c r="G143" i="1"/>
  <c r="H143" i="1" s="1"/>
  <c r="G144" i="1"/>
  <c r="G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G156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G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H405" i="1"/>
  <c r="H406" i="1"/>
  <c r="H407" i="1"/>
  <c r="H408" i="1"/>
  <c r="H409" i="1"/>
  <c r="H410" i="1"/>
  <c r="H411" i="1"/>
  <c r="G2" i="1"/>
  <c r="H2" i="1" s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H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H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H166" i="1"/>
  <c r="L165" i="1"/>
  <c r="K165" i="1"/>
  <c r="H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H156" i="1"/>
  <c r="L155" i="1"/>
  <c r="K155" i="1"/>
  <c r="H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H145" i="1"/>
  <c r="L144" i="1"/>
  <c r="K144" i="1"/>
  <c r="H144" i="1"/>
  <c r="L143" i="1"/>
  <c r="K143" i="1"/>
  <c r="L142" i="1"/>
  <c r="K142" i="1"/>
  <c r="L141" i="1"/>
  <c r="K141" i="1"/>
  <c r="H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H135" i="1"/>
  <c r="L134" i="1"/>
  <c r="K134" i="1"/>
  <c r="H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H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H116" i="1"/>
  <c r="L115" i="1"/>
  <c r="K115" i="1"/>
  <c r="L114" i="1"/>
  <c r="K114" i="1"/>
  <c r="H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H105" i="1"/>
  <c r="L104" i="1"/>
  <c r="K104" i="1"/>
  <c r="H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H96" i="1"/>
  <c r="L95" i="1"/>
  <c r="K95" i="1"/>
  <c r="L94" i="1"/>
  <c r="K94" i="1"/>
  <c r="H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H86" i="1"/>
  <c r="L85" i="1"/>
  <c r="K85" i="1"/>
  <c r="H85" i="1"/>
  <c r="L84" i="1"/>
  <c r="K84" i="1"/>
  <c r="H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N2" i="1"/>
  <c r="I3" i="1" s="1"/>
  <c r="J3" i="1" s="1"/>
  <c r="M10" i="1" s="1"/>
  <c r="K2" i="1"/>
  <c r="H3" i="1"/>
  <c r="H4" i="1"/>
  <c r="H5" i="1"/>
  <c r="H6" i="1"/>
  <c r="H7" i="1"/>
  <c r="H14" i="1"/>
  <c r="H15" i="1"/>
  <c r="H17" i="1"/>
  <c r="H21" i="1"/>
  <c r="H24" i="1"/>
  <c r="H26" i="1"/>
  <c r="H27" i="1"/>
  <c r="H34" i="1"/>
  <c r="H35" i="1"/>
  <c r="H36" i="1"/>
  <c r="H44" i="1"/>
  <c r="H45" i="1"/>
  <c r="H48" i="1"/>
  <c r="H54" i="1"/>
  <c r="H61" i="1"/>
  <c r="H64" i="1"/>
  <c r="H65" i="1"/>
  <c r="H66" i="1"/>
  <c r="H74" i="1"/>
  <c r="H75" i="1"/>
  <c r="H76" i="1"/>
  <c r="H77" i="1"/>
  <c r="L407" i="3" l="1"/>
  <c r="L392" i="3"/>
  <c r="L410" i="3"/>
  <c r="L385" i="3"/>
  <c r="L375" i="3"/>
  <c r="L360" i="3"/>
  <c r="L355" i="3"/>
  <c r="L335" i="3"/>
  <c r="L275" i="3"/>
  <c r="L215" i="3"/>
  <c r="L135" i="3"/>
  <c r="L125" i="3"/>
  <c r="L110" i="3"/>
  <c r="L85" i="3"/>
  <c r="L55" i="3"/>
  <c r="L15" i="3"/>
  <c r="L402" i="3"/>
  <c r="L397" i="3"/>
  <c r="L387" i="3"/>
  <c r="L382" i="3"/>
  <c r="L372" i="3"/>
  <c r="L367" i="3"/>
  <c r="L362" i="3"/>
  <c r="L357" i="3"/>
  <c r="L352" i="3"/>
  <c r="L347" i="3"/>
  <c r="L342" i="3"/>
  <c r="L337" i="3"/>
  <c r="L332" i="3"/>
  <c r="L327" i="3"/>
  <c r="L322" i="3"/>
  <c r="L317" i="3"/>
  <c r="L312" i="3"/>
  <c r="L307" i="3"/>
  <c r="L302" i="3"/>
  <c r="L297" i="3"/>
  <c r="L292" i="3"/>
  <c r="L287" i="3"/>
  <c r="L282" i="3"/>
  <c r="L272" i="3"/>
  <c r="L267" i="3"/>
  <c r="L262" i="3"/>
  <c r="L257" i="3"/>
  <c r="L252" i="3"/>
  <c r="L247" i="3"/>
  <c r="L242" i="3"/>
  <c r="L237" i="3"/>
  <c r="L232" i="3"/>
  <c r="L222" i="3"/>
  <c r="L217" i="3"/>
  <c r="L212" i="3"/>
  <c r="L207" i="3"/>
  <c r="L202" i="3"/>
  <c r="L197" i="3"/>
  <c r="L192" i="3"/>
  <c r="L187" i="3"/>
  <c r="L182" i="3"/>
  <c r="L177" i="3"/>
  <c r="L172" i="3"/>
  <c r="L167" i="3"/>
  <c r="L162" i="3"/>
  <c r="L157" i="3"/>
  <c r="L152" i="3"/>
  <c r="L147" i="3"/>
  <c r="L142" i="3"/>
  <c r="L137" i="3"/>
  <c r="L132" i="3"/>
  <c r="L127" i="3"/>
  <c r="L122" i="3"/>
  <c r="L112" i="3"/>
  <c r="L107" i="3"/>
  <c r="L102" i="3"/>
  <c r="L97" i="3"/>
  <c r="L92" i="3"/>
  <c r="L87" i="3"/>
  <c r="L82" i="3"/>
  <c r="L77" i="3"/>
  <c r="L72" i="3"/>
  <c r="L67" i="3"/>
  <c r="L62" i="3"/>
  <c r="L57" i="3"/>
  <c r="L52" i="3"/>
  <c r="L47" i="3"/>
  <c r="L42" i="3"/>
  <c r="L37" i="3"/>
  <c r="L32" i="3"/>
  <c r="L27" i="3"/>
  <c r="L22" i="3"/>
  <c r="L17" i="3"/>
  <c r="L12" i="3"/>
  <c r="L7" i="3"/>
  <c r="L396" i="3"/>
  <c r="L391" i="3"/>
  <c r="L386" i="3"/>
  <c r="L376" i="3"/>
  <c r="L371" i="3"/>
  <c r="L366" i="3"/>
  <c r="L361" i="3"/>
  <c r="L356" i="3"/>
  <c r="L351" i="3"/>
  <c r="L341" i="3"/>
  <c r="L336" i="3"/>
  <c r="L326" i="3"/>
  <c r="L321" i="3"/>
  <c r="L316" i="3"/>
  <c r="L311" i="3"/>
  <c r="L306" i="3"/>
  <c r="L301" i="3"/>
  <c r="L286" i="3"/>
  <c r="L281" i="3"/>
  <c r="L271" i="3"/>
  <c r="L266" i="3"/>
  <c r="L261" i="3"/>
  <c r="L251" i="3"/>
  <c r="L246" i="3"/>
  <c r="L236" i="3"/>
  <c r="L226" i="3"/>
  <c r="L221" i="3"/>
  <c r="L211" i="3"/>
  <c r="L201" i="3"/>
  <c r="L196" i="3"/>
  <c r="L191" i="3"/>
  <c r="L186" i="3"/>
  <c r="L181" i="3"/>
  <c r="L176" i="3"/>
  <c r="L161" i="3"/>
  <c r="L156" i="3"/>
  <c r="L146" i="3"/>
  <c r="L141" i="3"/>
  <c r="L136" i="3"/>
  <c r="L131" i="3"/>
  <c r="L126" i="3"/>
  <c r="L121" i="3"/>
  <c r="L116" i="3"/>
  <c r="L111" i="3"/>
  <c r="L101" i="3"/>
  <c r="L96" i="3"/>
  <c r="L86" i="3"/>
  <c r="L71" i="3"/>
  <c r="L46" i="3"/>
  <c r="L41" i="3"/>
  <c r="L36" i="3"/>
  <c r="L26" i="3"/>
  <c r="L21" i="3"/>
  <c r="L16" i="3"/>
  <c r="L11" i="3"/>
  <c r="L411" i="3"/>
  <c r="L381" i="3"/>
  <c r="L331" i="3"/>
  <c r="L241" i="3"/>
  <c r="L277" i="3"/>
  <c r="L401" i="3"/>
  <c r="L276" i="3"/>
  <c r="L256" i="3"/>
  <c r="L216" i="3"/>
  <c r="L106" i="3"/>
  <c r="L91" i="3"/>
  <c r="L76" i="3"/>
  <c r="L66" i="3"/>
  <c r="L61" i="3"/>
  <c r="L56" i="3"/>
  <c r="L51" i="3"/>
  <c r="L31" i="3"/>
  <c r="L227" i="3"/>
  <c r="L206" i="3"/>
  <c r="L166" i="3"/>
  <c r="L245" i="3"/>
  <c r="L155" i="3"/>
  <c r="L115" i="3"/>
  <c r="L95" i="3"/>
  <c r="L65" i="3"/>
  <c r="L25" i="3"/>
  <c r="L377" i="3"/>
  <c r="L117" i="3"/>
  <c r="L406" i="3"/>
  <c r="L291" i="3"/>
  <c r="L151" i="3"/>
  <c r="L405" i="3"/>
  <c r="L350" i="3"/>
  <c r="L330" i="3"/>
  <c r="L310" i="3"/>
  <c r="L270" i="3"/>
  <c r="L235" i="3"/>
  <c r="L380" i="3"/>
  <c r="L370" i="3"/>
  <c r="L340" i="3"/>
  <c r="L320" i="3"/>
  <c r="L305" i="3"/>
  <c r="L285" i="3"/>
  <c r="L250" i="3"/>
  <c r="L210" i="3"/>
  <c r="L20" i="3"/>
  <c r="L400" i="3"/>
  <c r="L365" i="3"/>
  <c r="L290" i="3"/>
  <c r="L260" i="3"/>
  <c r="L240" i="3"/>
  <c r="L10" i="3"/>
  <c r="L390" i="3"/>
  <c r="L345" i="3"/>
  <c r="L325" i="3"/>
  <c r="L300" i="3"/>
  <c r="L280" i="3"/>
  <c r="L230" i="3"/>
  <c r="L220" i="3"/>
  <c r="L200" i="3"/>
  <c r="L190" i="3"/>
  <c r="L185" i="3"/>
  <c r="L180" i="3"/>
  <c r="L170" i="3"/>
  <c r="L160" i="3"/>
  <c r="L150" i="3"/>
  <c r="L140" i="3"/>
  <c r="L130" i="3"/>
  <c r="L120" i="3"/>
  <c r="L100" i="3"/>
  <c r="L90" i="3"/>
  <c r="L80" i="3"/>
  <c r="L70" i="3"/>
  <c r="L60" i="3"/>
  <c r="L50" i="3"/>
  <c r="L40" i="3"/>
  <c r="L35" i="3"/>
  <c r="L30" i="3"/>
  <c r="L408" i="3"/>
  <c r="L403" i="3"/>
  <c r="L398" i="3"/>
  <c r="L393" i="3"/>
  <c r="L388" i="3"/>
  <c r="L383" i="3"/>
  <c r="L378" i="3"/>
  <c r="L373" i="3"/>
  <c r="L368" i="3"/>
  <c r="L363" i="3"/>
  <c r="L358" i="3"/>
  <c r="L353" i="3"/>
  <c r="L348" i="3"/>
  <c r="L343" i="3"/>
  <c r="L338" i="3"/>
  <c r="L333" i="3"/>
  <c r="L328" i="3"/>
  <c r="L323" i="3"/>
  <c r="L318" i="3"/>
  <c r="L313" i="3"/>
  <c r="L308" i="3"/>
  <c r="L303" i="3"/>
  <c r="L298" i="3"/>
  <c r="L293" i="3"/>
  <c r="L288" i="3"/>
  <c r="L283" i="3"/>
  <c r="L278" i="3"/>
  <c r="L273" i="3"/>
  <c r="L268" i="3"/>
  <c r="L263" i="3"/>
  <c r="L258" i="3"/>
  <c r="L253" i="3"/>
  <c r="L248" i="3"/>
  <c r="L243" i="3"/>
  <c r="L238" i="3"/>
  <c r="L233" i="3"/>
  <c r="L228" i="3"/>
  <c r="L223" i="3"/>
  <c r="L218" i="3"/>
  <c r="L213" i="3"/>
  <c r="L208" i="3"/>
  <c r="L203" i="3"/>
  <c r="L198" i="3"/>
  <c r="L193" i="3"/>
  <c r="L188" i="3"/>
  <c r="L183" i="3"/>
  <c r="L178" i="3"/>
  <c r="L173" i="3"/>
  <c r="L168" i="3"/>
  <c r="L163" i="3"/>
  <c r="L158" i="3"/>
  <c r="L153" i="3"/>
  <c r="L148" i="3"/>
  <c r="L143" i="3"/>
  <c r="L138" i="3"/>
  <c r="L133" i="3"/>
  <c r="L128" i="3"/>
  <c r="L123" i="3"/>
  <c r="L118" i="3"/>
  <c r="L113" i="3"/>
  <c r="L108" i="3"/>
  <c r="L103" i="3"/>
  <c r="L98" i="3"/>
  <c r="L93" i="3"/>
  <c r="L88" i="3"/>
  <c r="L83" i="3"/>
  <c r="L78" i="3"/>
  <c r="L73" i="3"/>
  <c r="L68" i="3"/>
  <c r="L63" i="3"/>
  <c r="L58" i="3"/>
  <c r="L53" i="3"/>
  <c r="L48" i="3"/>
  <c r="L43" i="3"/>
  <c r="L38" i="3"/>
  <c r="L33" i="3"/>
  <c r="L28" i="3"/>
  <c r="L23" i="3"/>
  <c r="L18" i="3"/>
  <c r="L13" i="3"/>
  <c r="L8" i="3"/>
  <c r="L3" i="3"/>
  <c r="N3" i="1"/>
  <c r="I4" i="1" s="1"/>
  <c r="J4" i="1" s="1"/>
  <c r="M11" i="1" s="1"/>
  <c r="H411" i="3" l="1"/>
  <c r="H4" i="3"/>
  <c r="M4" i="3" s="1"/>
  <c r="N4" i="1"/>
  <c r="I5" i="1" s="1"/>
  <c r="J5" i="1" s="1"/>
  <c r="M12" i="1" s="1"/>
  <c r="H5" i="3" l="1"/>
  <c r="M5" i="3" s="1"/>
  <c r="N5" i="1"/>
  <c r="I6" i="1" s="1"/>
  <c r="J6" i="1" s="1"/>
  <c r="M13" i="1" s="1"/>
  <c r="H6" i="3" l="1"/>
  <c r="M6" i="3" s="1"/>
  <c r="N6" i="1"/>
  <c r="I7" i="1" s="1"/>
  <c r="J7" i="1" s="1"/>
  <c r="M14" i="1" s="1"/>
  <c r="N7" i="1" l="1"/>
  <c r="I8" i="1" s="1"/>
  <c r="J8" i="1" s="1"/>
  <c r="M15" i="1" s="1"/>
  <c r="H7" i="3" l="1"/>
  <c r="M7" i="3" s="1"/>
  <c r="N8" i="1"/>
  <c r="I9" i="1" s="1"/>
  <c r="J9" i="1" s="1"/>
  <c r="M16" i="1" s="1"/>
  <c r="N9" i="1" l="1"/>
  <c r="I10" i="1" s="1"/>
  <c r="J10" i="1" s="1"/>
  <c r="M17" i="1" s="1"/>
  <c r="H8" i="3" l="1"/>
  <c r="M8" i="3" s="1"/>
  <c r="N10" i="1"/>
  <c r="I11" i="1" s="1"/>
  <c r="J11" i="1" s="1"/>
  <c r="M18" i="1" s="1"/>
  <c r="H9" i="3" l="1"/>
  <c r="M9" i="3" s="1"/>
  <c r="N11" i="1"/>
  <c r="I12" i="1" s="1"/>
  <c r="J12" i="1" s="1"/>
  <c r="M19" i="1" s="1"/>
  <c r="N12" i="1" l="1"/>
  <c r="I13" i="1" s="1"/>
  <c r="J13" i="1" s="1"/>
  <c r="M20" i="1" s="1"/>
  <c r="H10" i="3" l="1"/>
  <c r="M10" i="3" s="1"/>
  <c r="N13" i="1"/>
  <c r="I14" i="1" s="1"/>
  <c r="J14" i="1" s="1"/>
  <c r="M21" i="1" s="1"/>
  <c r="N14" i="1" l="1"/>
  <c r="I15" i="1" s="1"/>
  <c r="J15" i="1" s="1"/>
  <c r="M22" i="1" s="1"/>
  <c r="H11" i="3" l="1"/>
  <c r="M11" i="3" s="1"/>
  <c r="N15" i="1"/>
  <c r="I16" i="1" s="1"/>
  <c r="J16" i="1" s="1"/>
  <c r="M23" i="1" s="1"/>
  <c r="N16" i="1" l="1"/>
  <c r="I17" i="1" s="1"/>
  <c r="J17" i="1" s="1"/>
  <c r="M24" i="1" s="1"/>
  <c r="H12" i="3" l="1"/>
  <c r="M12" i="3" s="1"/>
  <c r="N17" i="1"/>
  <c r="I18" i="1" s="1"/>
  <c r="J18" i="1" s="1"/>
  <c r="M25" i="1" s="1"/>
  <c r="N18" i="1" l="1"/>
  <c r="I19" i="1" s="1"/>
  <c r="J19" i="1" s="1"/>
  <c r="M26" i="1" s="1"/>
  <c r="H13" i="3" l="1"/>
  <c r="M13" i="3" s="1"/>
  <c r="N19" i="1"/>
  <c r="I20" i="1" s="1"/>
  <c r="J20" i="1" s="1"/>
  <c r="M27" i="1" s="1"/>
  <c r="N20" i="1" l="1"/>
  <c r="I21" i="1" s="1"/>
  <c r="J21" i="1" s="1"/>
  <c r="M28" i="1" s="1"/>
  <c r="H14" i="3" l="1"/>
  <c r="M14" i="3" s="1"/>
  <c r="N21" i="1"/>
  <c r="I22" i="1" s="1"/>
  <c r="J22" i="1" s="1"/>
  <c r="M29" i="1" s="1"/>
  <c r="H15" i="3" l="1"/>
  <c r="M15" i="3" s="1"/>
  <c r="N22" i="1"/>
  <c r="I23" i="1" s="1"/>
  <c r="J23" i="1" s="1"/>
  <c r="M30" i="1" s="1"/>
  <c r="N23" i="1" l="1"/>
  <c r="I24" i="1" s="1"/>
  <c r="J24" i="1" s="1"/>
  <c r="M31" i="1" s="1"/>
  <c r="H16" i="3" l="1"/>
  <c r="M16" i="3" s="1"/>
  <c r="N24" i="1"/>
  <c r="I25" i="1" s="1"/>
  <c r="J25" i="1" s="1"/>
  <c r="M32" i="1" s="1"/>
  <c r="H17" i="3" l="1"/>
  <c r="M17" i="3" s="1"/>
  <c r="N25" i="1"/>
  <c r="I26" i="1" s="1"/>
  <c r="J26" i="1" s="1"/>
  <c r="M33" i="1" s="1"/>
  <c r="N26" i="1" l="1"/>
  <c r="I27" i="1" s="1"/>
  <c r="J27" i="1" s="1"/>
  <c r="M34" i="1" s="1"/>
  <c r="H18" i="3" l="1"/>
  <c r="M18" i="3" s="1"/>
  <c r="N27" i="1"/>
  <c r="I28" i="1" s="1"/>
  <c r="J28" i="1" s="1"/>
  <c r="M35" i="1" s="1"/>
  <c r="N28" i="1" l="1"/>
  <c r="I29" i="1" s="1"/>
  <c r="J29" i="1" s="1"/>
  <c r="M36" i="1" s="1"/>
  <c r="H19" i="3" l="1"/>
  <c r="M19" i="3" s="1"/>
  <c r="N29" i="1"/>
  <c r="I30" i="1" s="1"/>
  <c r="J30" i="1" s="1"/>
  <c r="M37" i="1" s="1"/>
  <c r="N30" i="1" l="1"/>
  <c r="I31" i="1" s="1"/>
  <c r="J31" i="1" s="1"/>
  <c r="M38" i="1" s="1"/>
  <c r="H20" i="3" l="1"/>
  <c r="M20" i="3" s="1"/>
  <c r="N31" i="1"/>
  <c r="I32" i="1" s="1"/>
  <c r="J32" i="1" s="1"/>
  <c r="M39" i="1" s="1"/>
  <c r="N32" i="1" l="1"/>
  <c r="I33" i="1" s="1"/>
  <c r="J33" i="1" s="1"/>
  <c r="M40" i="1" s="1"/>
  <c r="H21" i="3" l="1"/>
  <c r="M21" i="3" s="1"/>
  <c r="N33" i="1"/>
  <c r="I34" i="1" s="1"/>
  <c r="J34" i="1" s="1"/>
  <c r="M41" i="1" s="1"/>
  <c r="N34" i="1" l="1"/>
  <c r="I35" i="1" s="1"/>
  <c r="J35" i="1" s="1"/>
  <c r="M42" i="1" s="1"/>
  <c r="H22" i="3" l="1"/>
  <c r="M22" i="3" s="1"/>
  <c r="N35" i="1"/>
  <c r="I36" i="1" s="1"/>
  <c r="J36" i="1" s="1"/>
  <c r="M43" i="1" s="1"/>
  <c r="H23" i="3" l="1"/>
  <c r="M23" i="3" s="1"/>
  <c r="N36" i="1"/>
  <c r="I37" i="1" s="1"/>
  <c r="J37" i="1" s="1"/>
  <c r="M44" i="1" s="1"/>
  <c r="N37" i="1" l="1"/>
  <c r="I38" i="1" s="1"/>
  <c r="J38" i="1" s="1"/>
  <c r="M45" i="1" s="1"/>
  <c r="H24" i="3" l="1"/>
  <c r="N38" i="1"/>
  <c r="I39" i="1" s="1"/>
  <c r="J39" i="1" s="1"/>
  <c r="M46" i="1" s="1"/>
  <c r="M24" i="3" l="1"/>
  <c r="H25" i="3" s="1"/>
  <c r="M25" i="3" s="1"/>
  <c r="N39" i="1"/>
  <c r="I40" i="1" s="1"/>
  <c r="J40" i="1" s="1"/>
  <c r="M47" i="1" s="1"/>
  <c r="H26" i="3" l="1"/>
  <c r="M26" i="3" s="1"/>
  <c r="N40" i="1"/>
  <c r="I41" i="1" s="1"/>
  <c r="J41" i="1" s="1"/>
  <c r="M48" i="1" s="1"/>
  <c r="N41" i="1" l="1"/>
  <c r="I42" i="1" s="1"/>
  <c r="J42" i="1" s="1"/>
  <c r="M49" i="1" s="1"/>
  <c r="H27" i="3" l="1"/>
  <c r="M27" i="3" s="1"/>
  <c r="N42" i="1"/>
  <c r="I43" i="1" s="1"/>
  <c r="J43" i="1" s="1"/>
  <c r="M50" i="1" s="1"/>
  <c r="N43" i="1" l="1"/>
  <c r="I44" i="1" s="1"/>
  <c r="J44" i="1" s="1"/>
  <c r="M51" i="1" s="1"/>
  <c r="H28" i="3" l="1"/>
  <c r="M28" i="3" s="1"/>
  <c r="N44" i="1"/>
  <c r="I45" i="1" s="1"/>
  <c r="J45" i="1" s="1"/>
  <c r="M52" i="1" s="1"/>
  <c r="H29" i="3" l="1"/>
  <c r="M29" i="3" s="1"/>
  <c r="N45" i="1"/>
  <c r="I46" i="1" s="1"/>
  <c r="J46" i="1" s="1"/>
  <c r="M53" i="1" s="1"/>
  <c r="N46" i="1" l="1"/>
  <c r="I47" i="1" s="1"/>
  <c r="J47" i="1" s="1"/>
  <c r="M54" i="1" s="1"/>
  <c r="H30" i="3" l="1"/>
  <c r="M30" i="3" s="1"/>
  <c r="N47" i="1"/>
  <c r="I48" i="1" s="1"/>
  <c r="J48" i="1" s="1"/>
  <c r="M55" i="1" s="1"/>
  <c r="N48" i="1" l="1"/>
  <c r="I49" i="1" s="1"/>
  <c r="J49" i="1" s="1"/>
  <c r="M56" i="1" s="1"/>
  <c r="H31" i="3" l="1"/>
  <c r="M31" i="3" s="1"/>
  <c r="N49" i="1"/>
  <c r="I50" i="1" s="1"/>
  <c r="J50" i="1" s="1"/>
  <c r="M57" i="1" s="1"/>
  <c r="N50" i="1" l="1"/>
  <c r="I51" i="1" s="1"/>
  <c r="J51" i="1" s="1"/>
  <c r="M58" i="1" s="1"/>
  <c r="H32" i="3" l="1"/>
  <c r="M32" i="3" s="1"/>
  <c r="N51" i="1"/>
  <c r="I52" i="1" s="1"/>
  <c r="J52" i="1" s="1"/>
  <c r="M59" i="1" s="1"/>
  <c r="N52" i="1" l="1"/>
  <c r="I53" i="1" s="1"/>
  <c r="J53" i="1" s="1"/>
  <c r="M60" i="1" s="1"/>
  <c r="H33" i="3" l="1"/>
  <c r="M33" i="3" s="1"/>
  <c r="N53" i="1"/>
  <c r="I54" i="1" s="1"/>
  <c r="J54" i="1" s="1"/>
  <c r="M61" i="1" s="1"/>
  <c r="N54" i="1" l="1"/>
  <c r="I55" i="1" s="1"/>
  <c r="J55" i="1" s="1"/>
  <c r="M62" i="1" s="1"/>
  <c r="H34" i="3" l="1"/>
  <c r="M34" i="3" s="1"/>
  <c r="N55" i="1"/>
  <c r="I56" i="1" s="1"/>
  <c r="J56" i="1" s="1"/>
  <c r="M63" i="1" s="1"/>
  <c r="H35" i="3" l="1"/>
  <c r="M35" i="3" s="1"/>
  <c r="N56" i="1"/>
  <c r="I57" i="1" s="1"/>
  <c r="J57" i="1" s="1"/>
  <c r="M64" i="1" s="1"/>
  <c r="N57" i="1" l="1"/>
  <c r="I58" i="1" s="1"/>
  <c r="J58" i="1" s="1"/>
  <c r="M65" i="1" s="1"/>
  <c r="H36" i="3" l="1"/>
  <c r="M36" i="3" s="1"/>
  <c r="N58" i="1"/>
  <c r="I59" i="1" s="1"/>
  <c r="J59" i="1" s="1"/>
  <c r="M66" i="1" s="1"/>
  <c r="N59" i="1" l="1"/>
  <c r="I60" i="1" s="1"/>
  <c r="J60" i="1" s="1"/>
  <c r="M67" i="1" s="1"/>
  <c r="H37" i="3" l="1"/>
  <c r="M37" i="3" s="1"/>
  <c r="N60" i="1"/>
  <c r="I61" i="1" s="1"/>
  <c r="J61" i="1" s="1"/>
  <c r="M68" i="1" s="1"/>
  <c r="H38" i="3" l="1"/>
  <c r="M38" i="3" s="1"/>
  <c r="N61" i="1"/>
  <c r="I62" i="1" s="1"/>
  <c r="J62" i="1" s="1"/>
  <c r="M69" i="1" s="1"/>
  <c r="H39" i="3" l="1"/>
  <c r="M39" i="3" s="1"/>
  <c r="N62" i="1"/>
  <c r="I63" i="1" s="1"/>
  <c r="J63" i="1" s="1"/>
  <c r="M70" i="1" s="1"/>
  <c r="N63" i="1" l="1"/>
  <c r="I64" i="1" s="1"/>
  <c r="J64" i="1" s="1"/>
  <c r="M71" i="1" s="1"/>
  <c r="H40" i="3" l="1"/>
  <c r="M40" i="3" s="1"/>
  <c r="N64" i="1"/>
  <c r="I65" i="1" s="1"/>
  <c r="J65" i="1" s="1"/>
  <c r="M72" i="1" s="1"/>
  <c r="N65" i="1" l="1"/>
  <c r="I66" i="1" s="1"/>
  <c r="J66" i="1" s="1"/>
  <c r="M73" i="1" s="1"/>
  <c r="H41" i="3" l="1"/>
  <c r="M41" i="3" s="1"/>
  <c r="N66" i="1"/>
  <c r="I67" i="1" s="1"/>
  <c r="J67" i="1" s="1"/>
  <c r="M74" i="1" s="1"/>
  <c r="H42" i="3" l="1"/>
  <c r="M42" i="3" s="1"/>
  <c r="N67" i="1"/>
  <c r="I68" i="1" s="1"/>
  <c r="J68" i="1" s="1"/>
  <c r="M75" i="1" s="1"/>
  <c r="N68" i="1" l="1"/>
  <c r="I69" i="1" s="1"/>
  <c r="J69" i="1" s="1"/>
  <c r="M76" i="1" s="1"/>
  <c r="H43" i="3" l="1"/>
  <c r="M43" i="3" s="1"/>
  <c r="N69" i="1"/>
  <c r="I70" i="1" s="1"/>
  <c r="J70" i="1" s="1"/>
  <c r="M77" i="1" s="1"/>
  <c r="N70" i="1" l="1"/>
  <c r="I71" i="1" s="1"/>
  <c r="J71" i="1" s="1"/>
  <c r="M78" i="1" s="1"/>
  <c r="H44" i="3" l="1"/>
  <c r="M44" i="3" s="1"/>
  <c r="N71" i="1"/>
  <c r="I72" i="1" s="1"/>
  <c r="J72" i="1" s="1"/>
  <c r="M79" i="1" s="1"/>
  <c r="H45" i="3" l="1"/>
  <c r="M45" i="3" s="1"/>
  <c r="N72" i="1"/>
  <c r="I73" i="1" s="1"/>
  <c r="J73" i="1" s="1"/>
  <c r="M80" i="1" s="1"/>
  <c r="N73" i="1" l="1"/>
  <c r="I74" i="1" s="1"/>
  <c r="J74" i="1" s="1"/>
  <c r="M81" i="1" s="1"/>
  <c r="H46" i="3" l="1"/>
  <c r="M46" i="3" s="1"/>
  <c r="N74" i="1"/>
  <c r="I75" i="1" s="1"/>
  <c r="J75" i="1" s="1"/>
  <c r="M82" i="1" s="1"/>
  <c r="H47" i="3" l="1"/>
  <c r="M47" i="3" s="1"/>
  <c r="N75" i="1"/>
  <c r="I76" i="1" s="1"/>
  <c r="J76" i="1" s="1"/>
  <c r="M83" i="1" s="1"/>
  <c r="H48" i="3" l="1"/>
  <c r="M48" i="3" s="1"/>
  <c r="N76" i="1"/>
  <c r="I77" i="1" s="1"/>
  <c r="J77" i="1" s="1"/>
  <c r="M84" i="1" s="1"/>
  <c r="H49" i="3" l="1"/>
  <c r="M49" i="3" s="1"/>
  <c r="N77" i="1"/>
  <c r="I78" i="1" s="1"/>
  <c r="J78" i="1" s="1"/>
  <c r="M85" i="1" s="1"/>
  <c r="H50" i="3" l="1"/>
  <c r="M50" i="3" s="1"/>
  <c r="N78" i="1"/>
  <c r="I79" i="1" s="1"/>
  <c r="J79" i="1" s="1"/>
  <c r="M86" i="1" s="1"/>
  <c r="N79" i="1" l="1"/>
  <c r="I80" i="1" s="1"/>
  <c r="J80" i="1" s="1"/>
  <c r="M87" i="1" s="1"/>
  <c r="H51" i="3" l="1"/>
  <c r="M51" i="3" s="1"/>
  <c r="N80" i="1"/>
  <c r="I81" i="1" s="1"/>
  <c r="J81" i="1" s="1"/>
  <c r="M88" i="1" s="1"/>
  <c r="H52" i="3" l="1"/>
  <c r="M52" i="3" s="1"/>
  <c r="N81" i="1"/>
  <c r="I82" i="1" s="1"/>
  <c r="J82" i="1" s="1"/>
  <c r="M89" i="1" s="1"/>
  <c r="N82" i="1" l="1"/>
  <c r="I83" i="1" s="1"/>
  <c r="J83" i="1" s="1"/>
  <c r="M90" i="1" s="1"/>
  <c r="H53" i="3" l="1"/>
  <c r="M53" i="3" s="1"/>
  <c r="N83" i="1"/>
  <c r="I84" i="1" s="1"/>
  <c r="J84" i="1" s="1"/>
  <c r="M91" i="1" s="1"/>
  <c r="H54" i="3" l="1"/>
  <c r="M54" i="3" s="1"/>
  <c r="N84" i="1"/>
  <c r="I85" i="1" s="1"/>
  <c r="J85" i="1" s="1"/>
  <c r="M92" i="1" s="1"/>
  <c r="H55" i="3" l="1"/>
  <c r="M55" i="3" s="1"/>
  <c r="N85" i="1"/>
  <c r="I86" i="1" s="1"/>
  <c r="J86" i="1" s="1"/>
  <c r="M93" i="1" s="1"/>
  <c r="N86" i="1" l="1"/>
  <c r="I87" i="1" s="1"/>
  <c r="J87" i="1" s="1"/>
  <c r="M94" i="1" s="1"/>
  <c r="H56" i="3" l="1"/>
  <c r="M56" i="3" s="1"/>
  <c r="N87" i="1"/>
  <c r="I88" i="1" s="1"/>
  <c r="J88" i="1" s="1"/>
  <c r="M95" i="1" s="1"/>
  <c r="H57" i="3" l="1"/>
  <c r="M57" i="3" s="1"/>
  <c r="N88" i="1"/>
  <c r="I89" i="1" s="1"/>
  <c r="J89" i="1" s="1"/>
  <c r="M96" i="1" s="1"/>
  <c r="N89" i="1" l="1"/>
  <c r="I90" i="1" s="1"/>
  <c r="J90" i="1" s="1"/>
  <c r="M97" i="1" s="1"/>
  <c r="H58" i="3" l="1"/>
  <c r="M58" i="3" s="1"/>
  <c r="N90" i="1"/>
  <c r="I91" i="1" s="1"/>
  <c r="J91" i="1" s="1"/>
  <c r="M98" i="1" s="1"/>
  <c r="N91" i="1" l="1"/>
  <c r="I92" i="1" s="1"/>
  <c r="J92" i="1" s="1"/>
  <c r="M99" i="1" s="1"/>
  <c r="H59" i="3" l="1"/>
  <c r="M59" i="3" s="1"/>
  <c r="N92" i="1"/>
  <c r="I93" i="1" s="1"/>
  <c r="J93" i="1" s="1"/>
  <c r="M100" i="1" s="1"/>
  <c r="H60" i="3" l="1"/>
  <c r="M60" i="3" s="1"/>
  <c r="N93" i="1"/>
  <c r="I94" i="1" s="1"/>
  <c r="J94" i="1" s="1"/>
  <c r="M101" i="1" s="1"/>
  <c r="N94" i="1" l="1"/>
  <c r="I95" i="1" s="1"/>
  <c r="J95" i="1" s="1"/>
  <c r="M102" i="1" s="1"/>
  <c r="H61" i="3" l="1"/>
  <c r="M61" i="3" s="1"/>
  <c r="N95" i="1"/>
  <c r="I96" i="1" s="1"/>
  <c r="J96" i="1" s="1"/>
  <c r="M103" i="1" s="1"/>
  <c r="H62" i="3" l="1"/>
  <c r="M62" i="3" s="1"/>
  <c r="N96" i="1"/>
  <c r="I97" i="1" s="1"/>
  <c r="J97" i="1" s="1"/>
  <c r="M104" i="1" s="1"/>
  <c r="N97" i="1" l="1"/>
  <c r="I98" i="1" s="1"/>
  <c r="J98" i="1" s="1"/>
  <c r="M105" i="1" s="1"/>
  <c r="H63" i="3" l="1"/>
  <c r="M63" i="3" s="1"/>
  <c r="N98" i="1"/>
  <c r="I99" i="1" s="1"/>
  <c r="J99" i="1" s="1"/>
  <c r="M106" i="1" s="1"/>
  <c r="H64" i="3" l="1"/>
  <c r="M64" i="3" s="1"/>
  <c r="N99" i="1"/>
  <c r="I100" i="1" s="1"/>
  <c r="J100" i="1" s="1"/>
  <c r="M107" i="1" s="1"/>
  <c r="H65" i="3" l="1"/>
  <c r="M65" i="3" s="1"/>
  <c r="N100" i="1"/>
  <c r="I101" i="1" s="1"/>
  <c r="J101" i="1" s="1"/>
  <c r="M108" i="1" s="1"/>
  <c r="N101" i="1" l="1"/>
  <c r="I102" i="1" s="1"/>
  <c r="J102" i="1" s="1"/>
  <c r="M109" i="1" s="1"/>
  <c r="H66" i="3" l="1"/>
  <c r="M66" i="3" s="1"/>
  <c r="N102" i="1"/>
  <c r="I103" i="1" s="1"/>
  <c r="J103" i="1" s="1"/>
  <c r="M110" i="1" s="1"/>
  <c r="N103" i="1" l="1"/>
  <c r="I104" i="1" s="1"/>
  <c r="J104" i="1" s="1"/>
  <c r="M111" i="1" s="1"/>
  <c r="H67" i="3" l="1"/>
  <c r="M67" i="3" s="1"/>
  <c r="N104" i="1"/>
  <c r="I105" i="1" s="1"/>
  <c r="J105" i="1" s="1"/>
  <c r="M112" i="1" s="1"/>
  <c r="H68" i="3" l="1"/>
  <c r="N105" i="1"/>
  <c r="I106" i="1" s="1"/>
  <c r="J106" i="1" s="1"/>
  <c r="M113" i="1" s="1"/>
  <c r="M68" i="3" l="1"/>
  <c r="H69" i="3" s="1"/>
  <c r="M69" i="3" s="1"/>
  <c r="N106" i="1"/>
  <c r="I107" i="1" s="1"/>
  <c r="J107" i="1" s="1"/>
  <c r="M114" i="1" s="1"/>
  <c r="H70" i="3" l="1"/>
  <c r="M70" i="3" s="1"/>
  <c r="N107" i="1"/>
  <c r="I108" i="1" s="1"/>
  <c r="J108" i="1" s="1"/>
  <c r="M115" i="1" s="1"/>
  <c r="N108" i="1" l="1"/>
  <c r="I109" i="1" s="1"/>
  <c r="J109" i="1" s="1"/>
  <c r="M116" i="1" s="1"/>
  <c r="H71" i="3" l="1"/>
  <c r="M71" i="3" s="1"/>
  <c r="N109" i="1"/>
  <c r="I110" i="1" s="1"/>
  <c r="J110" i="1" s="1"/>
  <c r="M117" i="1" s="1"/>
  <c r="N110" i="1" l="1"/>
  <c r="I111" i="1" s="1"/>
  <c r="J111" i="1" s="1"/>
  <c r="M118" i="1" s="1"/>
  <c r="H72" i="3" l="1"/>
  <c r="M72" i="3" s="1"/>
  <c r="N111" i="1"/>
  <c r="I112" i="1" s="1"/>
  <c r="J112" i="1" s="1"/>
  <c r="M119" i="1" s="1"/>
  <c r="H73" i="3" l="1"/>
  <c r="M73" i="3" s="1"/>
  <c r="N112" i="1"/>
  <c r="I113" i="1" s="1"/>
  <c r="J113" i="1" s="1"/>
  <c r="M120" i="1" s="1"/>
  <c r="H74" i="3" l="1"/>
  <c r="M74" i="3" s="1"/>
  <c r="N113" i="1"/>
  <c r="I114" i="1" s="1"/>
  <c r="J114" i="1" s="1"/>
  <c r="M121" i="1" s="1"/>
  <c r="H75" i="3" l="1"/>
  <c r="M75" i="3" s="1"/>
  <c r="N114" i="1"/>
  <c r="I115" i="1" s="1"/>
  <c r="J115" i="1" s="1"/>
  <c r="M122" i="1" s="1"/>
  <c r="N115" i="1" l="1"/>
  <c r="I116" i="1" s="1"/>
  <c r="J116" i="1" s="1"/>
  <c r="M123" i="1" s="1"/>
  <c r="H76" i="3" l="1"/>
  <c r="M76" i="3" s="1"/>
  <c r="N116" i="1"/>
  <c r="I117" i="1" s="1"/>
  <c r="J117" i="1" s="1"/>
  <c r="M124" i="1" s="1"/>
  <c r="H77" i="3" l="1"/>
  <c r="M77" i="3" s="1"/>
  <c r="N117" i="1"/>
  <c r="I118" i="1" s="1"/>
  <c r="J118" i="1" s="1"/>
  <c r="M125" i="1" s="1"/>
  <c r="N118" i="1" l="1"/>
  <c r="I119" i="1" s="1"/>
  <c r="J119" i="1" s="1"/>
  <c r="M126" i="1" s="1"/>
  <c r="H78" i="3" l="1"/>
  <c r="M78" i="3" s="1"/>
  <c r="N119" i="1"/>
  <c r="I120" i="1" s="1"/>
  <c r="J120" i="1" s="1"/>
  <c r="M127" i="1" s="1"/>
  <c r="H79" i="3" l="1"/>
  <c r="M79" i="3" s="1"/>
  <c r="N120" i="1"/>
  <c r="I121" i="1" s="1"/>
  <c r="J121" i="1" s="1"/>
  <c r="M128" i="1" s="1"/>
  <c r="N121" i="1" l="1"/>
  <c r="I122" i="1" s="1"/>
  <c r="J122" i="1" s="1"/>
  <c r="M129" i="1" s="1"/>
  <c r="H80" i="3" l="1"/>
  <c r="M80" i="3" s="1"/>
  <c r="N122" i="1"/>
  <c r="I123" i="1" s="1"/>
  <c r="J123" i="1" s="1"/>
  <c r="M130" i="1" s="1"/>
  <c r="N123" i="1" l="1"/>
  <c r="I124" i="1" s="1"/>
  <c r="J124" i="1" s="1"/>
  <c r="M131" i="1" s="1"/>
  <c r="H81" i="3" l="1"/>
  <c r="M81" i="3" s="1"/>
  <c r="N124" i="1"/>
  <c r="I125" i="1" s="1"/>
  <c r="J125" i="1" s="1"/>
  <c r="M132" i="1" s="1"/>
  <c r="N125" i="1" l="1"/>
  <c r="I126" i="1" s="1"/>
  <c r="J126" i="1" s="1"/>
  <c r="M133" i="1" s="1"/>
  <c r="H82" i="3" l="1"/>
  <c r="M82" i="3" s="1"/>
  <c r="N126" i="1"/>
  <c r="I127" i="1" s="1"/>
  <c r="J127" i="1" s="1"/>
  <c r="M134" i="1" s="1"/>
  <c r="H83" i="3" l="1"/>
  <c r="M83" i="3" s="1"/>
  <c r="N127" i="1"/>
  <c r="I128" i="1" s="1"/>
  <c r="J128" i="1" s="1"/>
  <c r="M135" i="1" s="1"/>
  <c r="H84" i="3" l="1"/>
  <c r="M84" i="3" s="1"/>
  <c r="N128" i="1"/>
  <c r="I129" i="1" s="1"/>
  <c r="J129" i="1" s="1"/>
  <c r="M136" i="1" s="1"/>
  <c r="N129" i="1" l="1"/>
  <c r="I130" i="1" s="1"/>
  <c r="J130" i="1" s="1"/>
  <c r="M137" i="1" s="1"/>
  <c r="H85" i="3" l="1"/>
  <c r="M85" i="3" s="1"/>
  <c r="N130" i="1"/>
  <c r="I131" i="1" s="1"/>
  <c r="J131" i="1" s="1"/>
  <c r="M138" i="1" s="1"/>
  <c r="N131" i="1" l="1"/>
  <c r="I132" i="1" s="1"/>
  <c r="J132" i="1" s="1"/>
  <c r="M139" i="1" s="1"/>
  <c r="H86" i="3" l="1"/>
  <c r="M86" i="3" s="1"/>
  <c r="N132" i="1"/>
  <c r="I133" i="1" s="1"/>
  <c r="J133" i="1" s="1"/>
  <c r="M140" i="1" s="1"/>
  <c r="N133" i="1" l="1"/>
  <c r="I134" i="1" s="1"/>
  <c r="J134" i="1" s="1"/>
  <c r="M141" i="1" s="1"/>
  <c r="H87" i="3" l="1"/>
  <c r="M87" i="3" s="1"/>
  <c r="N134" i="1"/>
  <c r="I135" i="1" s="1"/>
  <c r="J135" i="1" s="1"/>
  <c r="M142" i="1" s="1"/>
  <c r="N135" i="1" l="1"/>
  <c r="I136" i="1" s="1"/>
  <c r="J136" i="1" s="1"/>
  <c r="M143" i="1" s="1"/>
  <c r="H88" i="3" l="1"/>
  <c r="M88" i="3" s="1"/>
  <c r="N136" i="1"/>
  <c r="I137" i="1" s="1"/>
  <c r="J137" i="1" s="1"/>
  <c r="M144" i="1" s="1"/>
  <c r="H89" i="3" l="1"/>
  <c r="M89" i="3" s="1"/>
  <c r="N137" i="1"/>
  <c r="I138" i="1" s="1"/>
  <c r="J138" i="1" s="1"/>
  <c r="M145" i="1" s="1"/>
  <c r="N138" i="1" l="1"/>
  <c r="I139" i="1" s="1"/>
  <c r="J139" i="1" s="1"/>
  <c r="M146" i="1" s="1"/>
  <c r="H90" i="3" l="1"/>
  <c r="M90" i="3" s="1"/>
  <c r="N139" i="1"/>
  <c r="I140" i="1" s="1"/>
  <c r="J140" i="1" s="1"/>
  <c r="M147" i="1" s="1"/>
  <c r="H91" i="3" l="1"/>
  <c r="M91" i="3" s="1"/>
  <c r="N140" i="1"/>
  <c r="I141" i="1" s="1"/>
  <c r="J141" i="1" s="1"/>
  <c r="M148" i="1" s="1"/>
  <c r="N141" i="1" l="1"/>
  <c r="I142" i="1" s="1"/>
  <c r="J142" i="1" s="1"/>
  <c r="M149" i="1" s="1"/>
  <c r="H92" i="3" l="1"/>
  <c r="M92" i="3" s="1"/>
  <c r="N142" i="1"/>
  <c r="I143" i="1" s="1"/>
  <c r="J143" i="1" s="1"/>
  <c r="M150" i="1" s="1"/>
  <c r="H93" i="3" l="1"/>
  <c r="M93" i="3" s="1"/>
  <c r="N143" i="1"/>
  <c r="I144" i="1" s="1"/>
  <c r="J144" i="1" s="1"/>
  <c r="M151" i="1" s="1"/>
  <c r="H94" i="3" l="1"/>
  <c r="M94" i="3" s="1"/>
  <c r="N144" i="1"/>
  <c r="I145" i="1" s="1"/>
  <c r="J145" i="1" s="1"/>
  <c r="M152" i="1" s="1"/>
  <c r="H95" i="3" l="1"/>
  <c r="M95" i="3" s="1"/>
  <c r="N145" i="1"/>
  <c r="I146" i="1" s="1"/>
  <c r="J146" i="1" s="1"/>
  <c r="M153" i="1" s="1"/>
  <c r="N146" i="1" l="1"/>
  <c r="I147" i="1" s="1"/>
  <c r="J147" i="1" s="1"/>
  <c r="M154" i="1" s="1"/>
  <c r="H96" i="3" l="1"/>
  <c r="M96" i="3" s="1"/>
  <c r="N147" i="1"/>
  <c r="I148" i="1" s="1"/>
  <c r="J148" i="1" s="1"/>
  <c r="M155" i="1" s="1"/>
  <c r="N148" i="1" l="1"/>
  <c r="I149" i="1" s="1"/>
  <c r="J149" i="1" s="1"/>
  <c r="M156" i="1" s="1"/>
  <c r="H97" i="3" l="1"/>
  <c r="M97" i="3" s="1"/>
  <c r="N149" i="1"/>
  <c r="I150" i="1" s="1"/>
  <c r="J150" i="1" s="1"/>
  <c r="M157" i="1" s="1"/>
  <c r="H98" i="3" l="1"/>
  <c r="M98" i="3" s="1"/>
  <c r="N150" i="1"/>
  <c r="I151" i="1" s="1"/>
  <c r="J151" i="1" s="1"/>
  <c r="M158" i="1" s="1"/>
  <c r="H99" i="3" l="1"/>
  <c r="M99" i="3" s="1"/>
  <c r="N151" i="1"/>
  <c r="I152" i="1" s="1"/>
  <c r="J152" i="1" s="1"/>
  <c r="M159" i="1" s="1"/>
  <c r="N152" i="1" l="1"/>
  <c r="I153" i="1" s="1"/>
  <c r="J153" i="1" s="1"/>
  <c r="M160" i="1" s="1"/>
  <c r="H100" i="3" l="1"/>
  <c r="M100" i="3" s="1"/>
  <c r="N153" i="1"/>
  <c r="I154" i="1" s="1"/>
  <c r="J154" i="1" s="1"/>
  <c r="M161" i="1" s="1"/>
  <c r="H101" i="3" l="1"/>
  <c r="M101" i="3" s="1"/>
  <c r="N154" i="1"/>
  <c r="I155" i="1" s="1"/>
  <c r="J155" i="1" s="1"/>
  <c r="M162" i="1" s="1"/>
  <c r="N155" i="1" l="1"/>
  <c r="I156" i="1" s="1"/>
  <c r="J156" i="1" s="1"/>
  <c r="M163" i="1" s="1"/>
  <c r="H102" i="3" l="1"/>
  <c r="M102" i="3" s="1"/>
  <c r="N156" i="1"/>
  <c r="I157" i="1" s="1"/>
  <c r="J157" i="1" s="1"/>
  <c r="M164" i="1" s="1"/>
  <c r="H103" i="3" l="1"/>
  <c r="M103" i="3" s="1"/>
  <c r="N157" i="1"/>
  <c r="I158" i="1" s="1"/>
  <c r="J158" i="1" s="1"/>
  <c r="M165" i="1" s="1"/>
  <c r="H104" i="3" l="1"/>
  <c r="M104" i="3" s="1"/>
  <c r="N158" i="1"/>
  <c r="I159" i="1" s="1"/>
  <c r="J159" i="1" s="1"/>
  <c r="M166" i="1" s="1"/>
  <c r="H105" i="3" l="1"/>
  <c r="M105" i="3" s="1"/>
  <c r="N159" i="1"/>
  <c r="I160" i="1" s="1"/>
  <c r="J160" i="1" s="1"/>
  <c r="M167" i="1" s="1"/>
  <c r="N160" i="1" l="1"/>
  <c r="I161" i="1" s="1"/>
  <c r="J161" i="1" s="1"/>
  <c r="M168" i="1" s="1"/>
  <c r="H106" i="3" l="1"/>
  <c r="M106" i="3" s="1"/>
  <c r="N161" i="1"/>
  <c r="I162" i="1" s="1"/>
  <c r="J162" i="1" s="1"/>
  <c r="M169" i="1" s="1"/>
  <c r="H107" i="3" l="1"/>
  <c r="M107" i="3" s="1"/>
  <c r="N162" i="1"/>
  <c r="I163" i="1" s="1"/>
  <c r="J163" i="1" s="1"/>
  <c r="M170" i="1" s="1"/>
  <c r="N163" i="1" l="1"/>
  <c r="I164" i="1" s="1"/>
  <c r="J164" i="1" s="1"/>
  <c r="M171" i="1" s="1"/>
  <c r="H108" i="3" l="1"/>
  <c r="M108" i="3" s="1"/>
  <c r="N164" i="1"/>
  <c r="I165" i="1" s="1"/>
  <c r="J165" i="1" s="1"/>
  <c r="M172" i="1" s="1"/>
  <c r="H109" i="3" l="1"/>
  <c r="M109" i="3" s="1"/>
  <c r="N165" i="1"/>
  <c r="I166" i="1" s="1"/>
  <c r="J166" i="1" s="1"/>
  <c r="M173" i="1" s="1"/>
  <c r="H110" i="3" l="1"/>
  <c r="M110" i="3" s="1"/>
  <c r="N166" i="1"/>
  <c r="I167" i="1" s="1"/>
  <c r="J167" i="1" s="1"/>
  <c r="M174" i="1" s="1"/>
  <c r="N167" i="1" l="1"/>
  <c r="I168" i="1" s="1"/>
  <c r="J168" i="1" s="1"/>
  <c r="M175" i="1" s="1"/>
  <c r="H111" i="3" l="1"/>
  <c r="M111" i="3" s="1"/>
  <c r="N168" i="1"/>
  <c r="I169" i="1" s="1"/>
  <c r="J169" i="1" s="1"/>
  <c r="M176" i="1" s="1"/>
  <c r="N169" i="1" l="1"/>
  <c r="I170" i="1" s="1"/>
  <c r="J170" i="1" s="1"/>
  <c r="M177" i="1" s="1"/>
  <c r="H112" i="3" l="1"/>
  <c r="M112" i="3" s="1"/>
  <c r="N170" i="1"/>
  <c r="I171" i="1" s="1"/>
  <c r="J171" i="1" s="1"/>
  <c r="M178" i="1" s="1"/>
  <c r="H113" i="3" l="1"/>
  <c r="M113" i="3" s="1"/>
  <c r="N171" i="1"/>
  <c r="I172" i="1" s="1"/>
  <c r="J172" i="1" s="1"/>
  <c r="M179" i="1" s="1"/>
  <c r="N172" i="1" l="1"/>
  <c r="I173" i="1" s="1"/>
  <c r="J173" i="1" s="1"/>
  <c r="M180" i="1" s="1"/>
  <c r="H114" i="3" l="1"/>
  <c r="N173" i="1"/>
  <c r="I174" i="1" s="1"/>
  <c r="J174" i="1" s="1"/>
  <c r="M181" i="1" s="1"/>
  <c r="M114" i="3" l="1"/>
  <c r="H115" i="3" s="1"/>
  <c r="M115" i="3" s="1"/>
  <c r="N174" i="1"/>
  <c r="I175" i="1" s="1"/>
  <c r="J175" i="1" s="1"/>
  <c r="M182" i="1" s="1"/>
  <c r="H116" i="3" l="1"/>
  <c r="M116" i="3" s="1"/>
  <c r="N175" i="1"/>
  <c r="I176" i="1" s="1"/>
  <c r="J176" i="1" s="1"/>
  <c r="M183" i="1" s="1"/>
  <c r="N176" i="1" l="1"/>
  <c r="I177" i="1" s="1"/>
  <c r="J177" i="1" s="1"/>
  <c r="M184" i="1" s="1"/>
  <c r="H117" i="3" l="1"/>
  <c r="M117" i="3" s="1"/>
  <c r="N177" i="1"/>
  <c r="I178" i="1" s="1"/>
  <c r="J178" i="1" s="1"/>
  <c r="M185" i="1" s="1"/>
  <c r="H118" i="3" l="1"/>
  <c r="M118" i="3" s="1"/>
  <c r="N178" i="1"/>
  <c r="I179" i="1" s="1"/>
  <c r="J179" i="1" s="1"/>
  <c r="M186" i="1" s="1"/>
  <c r="H119" i="3" l="1"/>
  <c r="M119" i="3" s="1"/>
  <c r="N179" i="1"/>
  <c r="I180" i="1" s="1"/>
  <c r="J180" i="1" s="1"/>
  <c r="M187" i="1" s="1"/>
  <c r="N180" i="1" l="1"/>
  <c r="I181" i="1" s="1"/>
  <c r="J181" i="1" s="1"/>
  <c r="M188" i="1" s="1"/>
  <c r="H120" i="3" l="1"/>
  <c r="M120" i="3" s="1"/>
  <c r="N181" i="1"/>
  <c r="I182" i="1" s="1"/>
  <c r="J182" i="1" s="1"/>
  <c r="M189" i="1" s="1"/>
  <c r="H121" i="3" l="1"/>
  <c r="M121" i="3" s="1"/>
  <c r="N182" i="1"/>
  <c r="I183" i="1" s="1"/>
  <c r="J183" i="1" s="1"/>
  <c r="M190" i="1" s="1"/>
  <c r="H122" i="3" l="1"/>
  <c r="M122" i="3" s="1"/>
  <c r="N183" i="1"/>
  <c r="I184" i="1" s="1"/>
  <c r="J184" i="1" s="1"/>
  <c r="M191" i="1" s="1"/>
  <c r="N184" i="1" l="1"/>
  <c r="I185" i="1" s="1"/>
  <c r="J185" i="1" s="1"/>
  <c r="M192" i="1" s="1"/>
  <c r="H123" i="3" l="1"/>
  <c r="M123" i="3" s="1"/>
  <c r="N185" i="1"/>
  <c r="I186" i="1" s="1"/>
  <c r="J186" i="1" s="1"/>
  <c r="M193" i="1" s="1"/>
  <c r="H124" i="3" l="1"/>
  <c r="M124" i="3" s="1"/>
  <c r="N186" i="1"/>
  <c r="I187" i="1" s="1"/>
  <c r="J187" i="1" s="1"/>
  <c r="M194" i="1" s="1"/>
  <c r="H125" i="3" l="1"/>
  <c r="M125" i="3" s="1"/>
  <c r="N187" i="1"/>
  <c r="I188" i="1" s="1"/>
  <c r="J188" i="1" s="1"/>
  <c r="M195" i="1" s="1"/>
  <c r="N188" i="1" l="1"/>
  <c r="I189" i="1" s="1"/>
  <c r="J189" i="1" s="1"/>
  <c r="M196" i="1" s="1"/>
  <c r="H126" i="3" l="1"/>
  <c r="M126" i="3" s="1"/>
  <c r="N189" i="1"/>
  <c r="I190" i="1" s="1"/>
  <c r="J190" i="1" s="1"/>
  <c r="M197" i="1" s="1"/>
  <c r="H127" i="3" l="1"/>
  <c r="M127" i="3" s="1"/>
  <c r="N190" i="1"/>
  <c r="I191" i="1" s="1"/>
  <c r="J191" i="1" s="1"/>
  <c r="M198" i="1" s="1"/>
  <c r="N191" i="1" l="1"/>
  <c r="I192" i="1" s="1"/>
  <c r="J192" i="1" s="1"/>
  <c r="M199" i="1" s="1"/>
  <c r="H128" i="3" l="1"/>
  <c r="M128" i="3" s="1"/>
  <c r="N192" i="1"/>
  <c r="I193" i="1" s="1"/>
  <c r="J193" i="1" s="1"/>
  <c r="M200" i="1" s="1"/>
  <c r="H129" i="3" l="1"/>
  <c r="M129" i="3" s="1"/>
  <c r="N193" i="1"/>
  <c r="I194" i="1" s="1"/>
  <c r="J194" i="1" s="1"/>
  <c r="M201" i="1" s="1"/>
  <c r="H130" i="3" l="1"/>
  <c r="M130" i="3" s="1"/>
  <c r="N194" i="1"/>
  <c r="I195" i="1" s="1"/>
  <c r="J195" i="1" s="1"/>
  <c r="M202" i="1" s="1"/>
  <c r="N195" i="1" l="1"/>
  <c r="I196" i="1" s="1"/>
  <c r="J196" i="1" s="1"/>
  <c r="M203" i="1" s="1"/>
  <c r="H131" i="3" l="1"/>
  <c r="M131" i="3" s="1"/>
  <c r="N196" i="1"/>
  <c r="I197" i="1" s="1"/>
  <c r="J197" i="1" s="1"/>
  <c r="M204" i="1" s="1"/>
  <c r="H132" i="3" l="1"/>
  <c r="M132" i="3" s="1"/>
  <c r="N197" i="1"/>
  <c r="I198" i="1" s="1"/>
  <c r="J198" i="1" s="1"/>
  <c r="M205" i="1" s="1"/>
  <c r="N198" i="1" l="1"/>
  <c r="I199" i="1" s="1"/>
  <c r="J199" i="1" s="1"/>
  <c r="M206" i="1" s="1"/>
  <c r="H133" i="3" l="1"/>
  <c r="M133" i="3" s="1"/>
  <c r="N199" i="1"/>
  <c r="I200" i="1" s="1"/>
  <c r="J200" i="1" s="1"/>
  <c r="M207" i="1" s="1"/>
  <c r="H134" i="3" l="1"/>
  <c r="M134" i="3" s="1"/>
  <c r="N200" i="1"/>
  <c r="I201" i="1" s="1"/>
  <c r="J201" i="1" s="1"/>
  <c r="M208" i="1" s="1"/>
  <c r="H135" i="3" l="1"/>
  <c r="M135" i="3" s="1"/>
  <c r="N201" i="1"/>
  <c r="I202" i="1" s="1"/>
  <c r="J202" i="1" s="1"/>
  <c r="M209" i="1" s="1"/>
  <c r="N202" i="1" l="1"/>
  <c r="I203" i="1" s="1"/>
  <c r="J203" i="1" s="1"/>
  <c r="M210" i="1" s="1"/>
  <c r="H136" i="3" l="1"/>
  <c r="M136" i="3" s="1"/>
  <c r="N203" i="1"/>
  <c r="I204" i="1" s="1"/>
  <c r="J204" i="1" s="1"/>
  <c r="M211" i="1" s="1"/>
  <c r="N204" i="1" l="1"/>
  <c r="I205" i="1" s="1"/>
  <c r="J205" i="1" s="1"/>
  <c r="M212" i="1" s="1"/>
  <c r="H137" i="3" l="1"/>
  <c r="M137" i="3" s="1"/>
  <c r="N205" i="1"/>
  <c r="I206" i="1" s="1"/>
  <c r="J206" i="1" s="1"/>
  <c r="M213" i="1" s="1"/>
  <c r="H138" i="3" l="1"/>
  <c r="M138" i="3" s="1"/>
  <c r="N206" i="1"/>
  <c r="I207" i="1" s="1"/>
  <c r="J207" i="1" s="1"/>
  <c r="M214" i="1" s="1"/>
  <c r="H139" i="3" l="1"/>
  <c r="M139" i="3" s="1"/>
  <c r="N207" i="1"/>
  <c r="I208" i="1" s="1"/>
  <c r="J208" i="1" s="1"/>
  <c r="M215" i="1" s="1"/>
  <c r="H140" i="3" l="1"/>
  <c r="M140" i="3" s="1"/>
  <c r="N208" i="1"/>
  <c r="I209" i="1" s="1"/>
  <c r="J209" i="1" s="1"/>
  <c r="M216" i="1" s="1"/>
  <c r="N209" i="1" l="1"/>
  <c r="I210" i="1" s="1"/>
  <c r="J210" i="1" s="1"/>
  <c r="M217" i="1" s="1"/>
  <c r="H141" i="3" l="1"/>
  <c r="M141" i="3" s="1"/>
  <c r="N210" i="1"/>
  <c r="I211" i="1" s="1"/>
  <c r="J211" i="1" s="1"/>
  <c r="M218" i="1" s="1"/>
  <c r="N211" i="1" l="1"/>
  <c r="I212" i="1" s="1"/>
  <c r="J212" i="1" s="1"/>
  <c r="M219" i="1" s="1"/>
  <c r="H142" i="3" l="1"/>
  <c r="M142" i="3" s="1"/>
  <c r="N212" i="1"/>
  <c r="I213" i="1" s="1"/>
  <c r="J213" i="1" s="1"/>
  <c r="M220" i="1" s="1"/>
  <c r="H143" i="3" l="1"/>
  <c r="M143" i="3" s="1"/>
  <c r="N213" i="1"/>
  <c r="I214" i="1" s="1"/>
  <c r="J214" i="1" s="1"/>
  <c r="M221" i="1" s="1"/>
  <c r="H144" i="3" l="1"/>
  <c r="M144" i="3" s="1"/>
  <c r="N214" i="1"/>
  <c r="I215" i="1" s="1"/>
  <c r="J215" i="1" s="1"/>
  <c r="M222" i="1" s="1"/>
  <c r="H145" i="3" l="1"/>
  <c r="M145" i="3" s="1"/>
  <c r="N215" i="1"/>
  <c r="I216" i="1" s="1"/>
  <c r="J216" i="1" s="1"/>
  <c r="M223" i="1" s="1"/>
  <c r="N216" i="1" l="1"/>
  <c r="I217" i="1" s="1"/>
  <c r="J217" i="1" s="1"/>
  <c r="M224" i="1" s="1"/>
  <c r="H146" i="3" l="1"/>
  <c r="M146" i="3" s="1"/>
  <c r="N217" i="1"/>
  <c r="I218" i="1" s="1"/>
  <c r="J218" i="1" s="1"/>
  <c r="M225" i="1" s="1"/>
  <c r="N218" i="1" l="1"/>
  <c r="I219" i="1" s="1"/>
  <c r="J219" i="1" s="1"/>
  <c r="M226" i="1" s="1"/>
  <c r="H147" i="3" l="1"/>
  <c r="M147" i="3" s="1"/>
  <c r="N219" i="1"/>
  <c r="I220" i="1" s="1"/>
  <c r="J220" i="1" s="1"/>
  <c r="M227" i="1" s="1"/>
  <c r="N220" i="1" l="1"/>
  <c r="I221" i="1" s="1"/>
  <c r="J221" i="1" s="1"/>
  <c r="M228" i="1" s="1"/>
  <c r="H148" i="3" l="1"/>
  <c r="M148" i="3" s="1"/>
  <c r="N221" i="1"/>
  <c r="I222" i="1" s="1"/>
  <c r="J222" i="1" s="1"/>
  <c r="M229" i="1" s="1"/>
  <c r="N222" i="1" l="1"/>
  <c r="I223" i="1" s="1"/>
  <c r="J223" i="1" s="1"/>
  <c r="M230" i="1" s="1"/>
  <c r="H149" i="3" l="1"/>
  <c r="M149" i="3" s="1"/>
  <c r="H150" i="3"/>
  <c r="M150" i="3" s="1"/>
  <c r="N223" i="1"/>
  <c r="I224" i="1" s="1"/>
  <c r="J224" i="1" s="1"/>
  <c r="M231" i="1" s="1"/>
  <c r="N224" i="1" l="1"/>
  <c r="I225" i="1" s="1"/>
  <c r="J225" i="1" s="1"/>
  <c r="M232" i="1" s="1"/>
  <c r="H151" i="3" l="1"/>
  <c r="M151" i="3" s="1"/>
  <c r="N225" i="1"/>
  <c r="I226" i="1" s="1"/>
  <c r="J226" i="1" s="1"/>
  <c r="M233" i="1" s="1"/>
  <c r="N226" i="1" l="1"/>
  <c r="I227" i="1" s="1"/>
  <c r="J227" i="1" s="1"/>
  <c r="M234" i="1" s="1"/>
  <c r="H152" i="3" l="1"/>
  <c r="M152" i="3" s="1"/>
  <c r="N227" i="1"/>
  <c r="I228" i="1" s="1"/>
  <c r="J228" i="1" s="1"/>
  <c r="M235" i="1" s="1"/>
  <c r="N228" i="1" l="1"/>
  <c r="I229" i="1" s="1"/>
  <c r="J229" i="1" s="1"/>
  <c r="M236" i="1" s="1"/>
  <c r="H153" i="3" l="1"/>
  <c r="M153" i="3" s="1"/>
  <c r="N229" i="1"/>
  <c r="I230" i="1" s="1"/>
  <c r="J230" i="1" s="1"/>
  <c r="M237" i="1" s="1"/>
  <c r="N230" i="1" l="1"/>
  <c r="I231" i="1" s="1"/>
  <c r="J231" i="1" s="1"/>
  <c r="M238" i="1" s="1"/>
  <c r="H154" i="3" l="1"/>
  <c r="M154" i="3" s="1"/>
  <c r="N231" i="1"/>
  <c r="I232" i="1" s="1"/>
  <c r="J232" i="1" s="1"/>
  <c r="M239" i="1" s="1"/>
  <c r="H155" i="3" l="1"/>
  <c r="M155" i="3" s="1"/>
  <c r="N232" i="1"/>
  <c r="I233" i="1" s="1"/>
  <c r="J233" i="1" s="1"/>
  <c r="M240" i="1" s="1"/>
  <c r="H156" i="3" l="1"/>
  <c r="M156" i="3" s="1"/>
  <c r="N233" i="1"/>
  <c r="I234" i="1" s="1"/>
  <c r="J234" i="1" s="1"/>
  <c r="M241" i="1" s="1"/>
  <c r="N234" i="1" l="1"/>
  <c r="I235" i="1" s="1"/>
  <c r="J235" i="1" s="1"/>
  <c r="M242" i="1" s="1"/>
  <c r="H157" i="3" l="1"/>
  <c r="M157" i="3" s="1"/>
  <c r="N235" i="1"/>
  <c r="I236" i="1" s="1"/>
  <c r="J236" i="1" s="1"/>
  <c r="M243" i="1" s="1"/>
  <c r="N236" i="1" l="1"/>
  <c r="I237" i="1" s="1"/>
  <c r="J237" i="1" s="1"/>
  <c r="M244" i="1" s="1"/>
  <c r="H158" i="3" l="1"/>
  <c r="M158" i="3" s="1"/>
  <c r="N237" i="1"/>
  <c r="I238" i="1" s="1"/>
  <c r="J238" i="1" s="1"/>
  <c r="M245" i="1" s="1"/>
  <c r="N238" i="1" l="1"/>
  <c r="I239" i="1" s="1"/>
  <c r="J239" i="1" s="1"/>
  <c r="M246" i="1" s="1"/>
  <c r="H159" i="3" l="1"/>
  <c r="M159" i="3" s="1"/>
  <c r="N239" i="1"/>
  <c r="I240" i="1" s="1"/>
  <c r="J240" i="1" s="1"/>
  <c r="M247" i="1" s="1"/>
  <c r="H160" i="3" l="1"/>
  <c r="M160" i="3" s="1"/>
  <c r="N240" i="1"/>
  <c r="I241" i="1" s="1"/>
  <c r="J241" i="1" s="1"/>
  <c r="M248" i="1" s="1"/>
  <c r="H161" i="3" l="1"/>
  <c r="M161" i="3" s="1"/>
  <c r="N241" i="1"/>
  <c r="I242" i="1" s="1"/>
  <c r="J242" i="1" s="1"/>
  <c r="M249" i="1" s="1"/>
  <c r="N242" i="1" l="1"/>
  <c r="I243" i="1" s="1"/>
  <c r="J243" i="1" s="1"/>
  <c r="M250" i="1" s="1"/>
  <c r="H162" i="3" l="1"/>
  <c r="M162" i="3" s="1"/>
  <c r="N243" i="1"/>
  <c r="I244" i="1" s="1"/>
  <c r="J244" i="1" s="1"/>
  <c r="M251" i="1" s="1"/>
  <c r="H163" i="3" l="1"/>
  <c r="M163" i="3" s="1"/>
  <c r="N244" i="1"/>
  <c r="I245" i="1" s="1"/>
  <c r="J245" i="1" s="1"/>
  <c r="M252" i="1" s="1"/>
  <c r="H164" i="3" l="1"/>
  <c r="M164" i="3" s="1"/>
  <c r="N245" i="1"/>
  <c r="I246" i="1" s="1"/>
  <c r="J246" i="1" s="1"/>
  <c r="M253" i="1" s="1"/>
  <c r="H165" i="3" l="1"/>
  <c r="M165" i="3" s="1"/>
  <c r="N246" i="1"/>
  <c r="I247" i="1" s="1"/>
  <c r="J247" i="1" s="1"/>
  <c r="M254" i="1" s="1"/>
  <c r="N247" i="1" l="1"/>
  <c r="I248" i="1" s="1"/>
  <c r="J248" i="1" s="1"/>
  <c r="M255" i="1" s="1"/>
  <c r="H166" i="3" l="1"/>
  <c r="M166" i="3" s="1"/>
  <c r="N248" i="1"/>
  <c r="I249" i="1" s="1"/>
  <c r="J249" i="1" s="1"/>
  <c r="M256" i="1" s="1"/>
  <c r="N249" i="1" l="1"/>
  <c r="I250" i="1" s="1"/>
  <c r="J250" i="1" s="1"/>
  <c r="M257" i="1" s="1"/>
  <c r="H167" i="3" l="1"/>
  <c r="M167" i="3" s="1"/>
  <c r="N250" i="1"/>
  <c r="I251" i="1" s="1"/>
  <c r="J251" i="1" s="1"/>
  <c r="M258" i="1" s="1"/>
  <c r="H168" i="3" l="1"/>
  <c r="M168" i="3" s="1"/>
  <c r="N251" i="1"/>
  <c r="I252" i="1" s="1"/>
  <c r="J252" i="1" s="1"/>
  <c r="M259" i="1" s="1"/>
  <c r="N252" i="1" l="1"/>
  <c r="I253" i="1" s="1"/>
  <c r="J253" i="1" s="1"/>
  <c r="M260" i="1" s="1"/>
  <c r="H169" i="3" l="1"/>
  <c r="M169" i="3" s="1"/>
  <c r="H170" i="3"/>
  <c r="M170" i="3" s="1"/>
  <c r="N253" i="1"/>
  <c r="I254" i="1" s="1"/>
  <c r="J254" i="1" s="1"/>
  <c r="M261" i="1" s="1"/>
  <c r="N254" i="1" l="1"/>
  <c r="I255" i="1" s="1"/>
  <c r="J255" i="1" s="1"/>
  <c r="M262" i="1" s="1"/>
  <c r="H171" i="3" l="1"/>
  <c r="M171" i="3" s="1"/>
  <c r="N255" i="1"/>
  <c r="I256" i="1" s="1"/>
  <c r="J256" i="1" s="1"/>
  <c r="M263" i="1" s="1"/>
  <c r="N256" i="1" l="1"/>
  <c r="I257" i="1" s="1"/>
  <c r="J257" i="1" s="1"/>
  <c r="M264" i="1" s="1"/>
  <c r="H172" i="3" l="1"/>
  <c r="M172" i="3" s="1"/>
  <c r="N257" i="1"/>
  <c r="I258" i="1" s="1"/>
  <c r="J258" i="1" s="1"/>
  <c r="M265" i="1" s="1"/>
  <c r="N258" i="1" l="1"/>
  <c r="I259" i="1" s="1"/>
  <c r="J259" i="1" s="1"/>
  <c r="M266" i="1" s="1"/>
  <c r="H173" i="3" l="1"/>
  <c r="M173" i="3" s="1"/>
  <c r="N259" i="1"/>
  <c r="I260" i="1" s="1"/>
  <c r="J260" i="1" s="1"/>
  <c r="M267" i="1" s="1"/>
  <c r="H174" i="3" l="1"/>
  <c r="M174" i="3" s="1"/>
  <c r="N260" i="1"/>
  <c r="I261" i="1" s="1"/>
  <c r="J261" i="1" s="1"/>
  <c r="M268" i="1" s="1"/>
  <c r="H175" i="3" l="1"/>
  <c r="M175" i="3" s="1"/>
  <c r="N261" i="1"/>
  <c r="I262" i="1" s="1"/>
  <c r="J262" i="1" s="1"/>
  <c r="M269" i="1" s="1"/>
  <c r="N262" i="1" l="1"/>
  <c r="I263" i="1" s="1"/>
  <c r="J263" i="1" s="1"/>
  <c r="M270" i="1" s="1"/>
  <c r="H176" i="3" l="1"/>
  <c r="M176" i="3" s="1"/>
  <c r="N263" i="1"/>
  <c r="I264" i="1" s="1"/>
  <c r="J264" i="1" s="1"/>
  <c r="M271" i="1" s="1"/>
  <c r="N264" i="1" l="1"/>
  <c r="I265" i="1" s="1"/>
  <c r="J265" i="1" s="1"/>
  <c r="M272" i="1" s="1"/>
  <c r="H177" i="3" l="1"/>
  <c r="M177" i="3" s="1"/>
  <c r="N265" i="1"/>
  <c r="I266" i="1" s="1"/>
  <c r="J266" i="1" s="1"/>
  <c r="M273" i="1" s="1"/>
  <c r="H178" i="3" l="1"/>
  <c r="M178" i="3" s="1"/>
  <c r="N266" i="1"/>
  <c r="I267" i="1" s="1"/>
  <c r="J267" i="1" s="1"/>
  <c r="M274" i="1" s="1"/>
  <c r="H179" i="3" l="1"/>
  <c r="M179" i="3" s="1"/>
  <c r="N267" i="1"/>
  <c r="I268" i="1" s="1"/>
  <c r="J268" i="1" s="1"/>
  <c r="M275" i="1" s="1"/>
  <c r="N268" i="1" l="1"/>
  <c r="I269" i="1" s="1"/>
  <c r="J269" i="1" s="1"/>
  <c r="M276" i="1" s="1"/>
  <c r="H180" i="3" l="1"/>
  <c r="M180" i="3" s="1"/>
  <c r="N269" i="1"/>
  <c r="I270" i="1" s="1"/>
  <c r="J270" i="1" s="1"/>
  <c r="M277" i="1" s="1"/>
  <c r="H181" i="3" l="1"/>
  <c r="M181" i="3" s="1"/>
  <c r="N270" i="1"/>
  <c r="I271" i="1" s="1"/>
  <c r="J271" i="1" s="1"/>
  <c r="M278" i="1" s="1"/>
  <c r="N271" i="1" l="1"/>
  <c r="I272" i="1" s="1"/>
  <c r="J272" i="1" s="1"/>
  <c r="M279" i="1" s="1"/>
  <c r="H182" i="3" l="1"/>
  <c r="M182" i="3" s="1"/>
  <c r="N272" i="1"/>
  <c r="I273" i="1" s="1"/>
  <c r="J273" i="1" s="1"/>
  <c r="M280" i="1" s="1"/>
  <c r="N273" i="1" l="1"/>
  <c r="I274" i="1" s="1"/>
  <c r="J274" i="1" s="1"/>
  <c r="M281" i="1" s="1"/>
  <c r="H183" i="3" l="1"/>
  <c r="M183" i="3" s="1"/>
  <c r="N274" i="1"/>
  <c r="I275" i="1" s="1"/>
  <c r="J275" i="1" s="1"/>
  <c r="M282" i="1" s="1"/>
  <c r="N275" i="1" l="1"/>
  <c r="I276" i="1" s="1"/>
  <c r="J276" i="1" s="1"/>
  <c r="M283" i="1" s="1"/>
  <c r="H184" i="3" l="1"/>
  <c r="N276" i="1"/>
  <c r="I277" i="1" s="1"/>
  <c r="J277" i="1" s="1"/>
  <c r="M284" i="1" s="1"/>
  <c r="M184" i="3" l="1"/>
  <c r="H185" i="3" s="1"/>
  <c r="M185" i="3" s="1"/>
  <c r="N277" i="1"/>
  <c r="I278" i="1" s="1"/>
  <c r="J278" i="1" s="1"/>
  <c r="M285" i="1" s="1"/>
  <c r="H186" i="3" l="1"/>
  <c r="M186" i="3" s="1"/>
  <c r="N278" i="1"/>
  <c r="I279" i="1" s="1"/>
  <c r="J279" i="1" s="1"/>
  <c r="M286" i="1" s="1"/>
  <c r="N279" i="1" l="1"/>
  <c r="I280" i="1" s="1"/>
  <c r="J280" i="1" s="1"/>
  <c r="M287" i="1" s="1"/>
  <c r="H187" i="3" l="1"/>
  <c r="M187" i="3" s="1"/>
  <c r="N280" i="1"/>
  <c r="I281" i="1" s="1"/>
  <c r="J281" i="1" s="1"/>
  <c r="M288" i="1" s="1"/>
  <c r="H188" i="3" l="1"/>
  <c r="M188" i="3" s="1"/>
  <c r="N281" i="1"/>
  <c r="I282" i="1" s="1"/>
  <c r="J282" i="1" s="1"/>
  <c r="M289" i="1" s="1"/>
  <c r="H189" i="3" l="1"/>
  <c r="M189" i="3" s="1"/>
  <c r="N282" i="1"/>
  <c r="I283" i="1" s="1"/>
  <c r="J283" i="1" s="1"/>
  <c r="M290" i="1" s="1"/>
  <c r="H190" i="3" l="1"/>
  <c r="M190" i="3" s="1"/>
  <c r="N283" i="1"/>
  <c r="I284" i="1" s="1"/>
  <c r="J284" i="1" s="1"/>
  <c r="M291" i="1" s="1"/>
  <c r="N284" i="1" l="1"/>
  <c r="I285" i="1" s="1"/>
  <c r="J285" i="1" s="1"/>
  <c r="M292" i="1" s="1"/>
  <c r="H191" i="3" l="1"/>
  <c r="M191" i="3" s="1"/>
  <c r="N285" i="1"/>
  <c r="I286" i="1" s="1"/>
  <c r="J286" i="1" s="1"/>
  <c r="M293" i="1" s="1"/>
  <c r="N286" i="1" l="1"/>
  <c r="I287" i="1" s="1"/>
  <c r="J287" i="1" s="1"/>
  <c r="M294" i="1" s="1"/>
  <c r="H192" i="3" l="1"/>
  <c r="M192" i="3" s="1"/>
  <c r="N287" i="1"/>
  <c r="I288" i="1" s="1"/>
  <c r="J288" i="1" s="1"/>
  <c r="M295" i="1" s="1"/>
  <c r="N288" i="1" l="1"/>
  <c r="I289" i="1" s="1"/>
  <c r="J289" i="1" s="1"/>
  <c r="M296" i="1" s="1"/>
  <c r="H193" i="3" l="1"/>
  <c r="N289" i="1"/>
  <c r="I290" i="1" s="1"/>
  <c r="J290" i="1" s="1"/>
  <c r="M297" i="1" s="1"/>
  <c r="M193" i="3" l="1"/>
  <c r="H194" i="3" s="1"/>
  <c r="M194" i="3" s="1"/>
  <c r="N290" i="1"/>
  <c r="I291" i="1" s="1"/>
  <c r="J291" i="1" s="1"/>
  <c r="M298" i="1" s="1"/>
  <c r="H195" i="3" l="1"/>
  <c r="M195" i="3" s="1"/>
  <c r="N291" i="1"/>
  <c r="I292" i="1" s="1"/>
  <c r="J292" i="1" s="1"/>
  <c r="M299" i="1" s="1"/>
  <c r="N292" i="1" l="1"/>
  <c r="I293" i="1" s="1"/>
  <c r="J293" i="1" s="1"/>
  <c r="M300" i="1" s="1"/>
  <c r="H196" i="3" l="1"/>
  <c r="M196" i="3" s="1"/>
  <c r="N293" i="1"/>
  <c r="I294" i="1" s="1"/>
  <c r="J294" i="1" s="1"/>
  <c r="M301" i="1" s="1"/>
  <c r="H197" i="3" l="1"/>
  <c r="M197" i="3" s="1"/>
  <c r="N294" i="1"/>
  <c r="I295" i="1" s="1"/>
  <c r="J295" i="1" s="1"/>
  <c r="M302" i="1" s="1"/>
  <c r="N295" i="1" l="1"/>
  <c r="I296" i="1" s="1"/>
  <c r="J296" i="1" s="1"/>
  <c r="M303" i="1" s="1"/>
  <c r="H198" i="3" l="1"/>
  <c r="M198" i="3" s="1"/>
  <c r="N296" i="1"/>
  <c r="I297" i="1" s="1"/>
  <c r="J297" i="1" s="1"/>
  <c r="M304" i="1" s="1"/>
  <c r="N297" i="1" l="1"/>
  <c r="I298" i="1" s="1"/>
  <c r="J298" i="1" s="1"/>
  <c r="M305" i="1" s="1"/>
  <c r="H199" i="3" l="1"/>
  <c r="M199" i="3" s="1"/>
  <c r="N298" i="1"/>
  <c r="I299" i="1" s="1"/>
  <c r="J299" i="1" s="1"/>
  <c r="M306" i="1" s="1"/>
  <c r="N299" i="1" l="1"/>
  <c r="I300" i="1" s="1"/>
  <c r="J300" i="1" s="1"/>
  <c r="M307" i="1" s="1"/>
  <c r="H200" i="3" l="1"/>
  <c r="M200" i="3" s="1"/>
  <c r="N300" i="1"/>
  <c r="I301" i="1" s="1"/>
  <c r="J301" i="1" s="1"/>
  <c r="M308" i="1" s="1"/>
  <c r="H201" i="3" l="1"/>
  <c r="M201" i="3" s="1"/>
  <c r="N301" i="1"/>
  <c r="I302" i="1" s="1"/>
  <c r="J302" i="1" s="1"/>
  <c r="M309" i="1" s="1"/>
  <c r="H202" i="3" l="1"/>
  <c r="M202" i="3" s="1"/>
  <c r="N302" i="1"/>
  <c r="I303" i="1" s="1"/>
  <c r="J303" i="1" s="1"/>
  <c r="M310" i="1" s="1"/>
  <c r="N303" i="1" l="1"/>
  <c r="I304" i="1" s="1"/>
  <c r="J304" i="1" s="1"/>
  <c r="M311" i="1" s="1"/>
  <c r="H203" i="3" l="1"/>
  <c r="M203" i="3" s="1"/>
  <c r="N304" i="1"/>
  <c r="I305" i="1" s="1"/>
  <c r="J305" i="1" s="1"/>
  <c r="M312" i="1" s="1"/>
  <c r="H204" i="3" l="1"/>
  <c r="M204" i="3" s="1"/>
  <c r="N305" i="1"/>
  <c r="I306" i="1" s="1"/>
  <c r="J306" i="1" s="1"/>
  <c r="M313" i="1" s="1"/>
  <c r="H205" i="3" l="1"/>
  <c r="M205" i="3" s="1"/>
  <c r="N306" i="1"/>
  <c r="I307" i="1" s="1"/>
  <c r="J307" i="1" s="1"/>
  <c r="M314" i="1" s="1"/>
  <c r="N307" i="1" l="1"/>
  <c r="I308" i="1" s="1"/>
  <c r="J308" i="1" s="1"/>
  <c r="M315" i="1" s="1"/>
  <c r="H206" i="3" l="1"/>
  <c r="M206" i="3" s="1"/>
  <c r="N308" i="1"/>
  <c r="I309" i="1" s="1"/>
  <c r="J309" i="1" s="1"/>
  <c r="M316" i="1" s="1"/>
  <c r="H207" i="3" l="1"/>
  <c r="M207" i="3" s="1"/>
  <c r="N309" i="1"/>
  <c r="I310" i="1" s="1"/>
  <c r="J310" i="1" s="1"/>
  <c r="M317" i="1" s="1"/>
  <c r="N310" i="1" l="1"/>
  <c r="I311" i="1" s="1"/>
  <c r="J311" i="1" s="1"/>
  <c r="M318" i="1" s="1"/>
  <c r="H208" i="3" l="1"/>
  <c r="M208" i="3" s="1"/>
  <c r="N311" i="1"/>
  <c r="I312" i="1" s="1"/>
  <c r="J312" i="1" s="1"/>
  <c r="M319" i="1" s="1"/>
  <c r="H209" i="3" l="1"/>
  <c r="M209" i="3" s="1"/>
  <c r="N312" i="1"/>
  <c r="I313" i="1" s="1"/>
  <c r="J313" i="1" s="1"/>
  <c r="M320" i="1" s="1"/>
  <c r="N313" i="1" l="1"/>
  <c r="I314" i="1" s="1"/>
  <c r="J314" i="1" s="1"/>
  <c r="M321" i="1" s="1"/>
  <c r="H210" i="3" l="1"/>
  <c r="M210" i="3" s="1"/>
  <c r="H211" i="3"/>
  <c r="M211" i="3" s="1"/>
  <c r="N314" i="1"/>
  <c r="I315" i="1" s="1"/>
  <c r="J315" i="1" s="1"/>
  <c r="M322" i="1" s="1"/>
  <c r="N315" i="1" l="1"/>
  <c r="I316" i="1" s="1"/>
  <c r="J316" i="1" s="1"/>
  <c r="M323" i="1" s="1"/>
  <c r="H212" i="3" l="1"/>
  <c r="M212" i="3" s="1"/>
  <c r="N316" i="1"/>
  <c r="I317" i="1" s="1"/>
  <c r="J317" i="1" s="1"/>
  <c r="M324" i="1" s="1"/>
  <c r="N317" i="1" l="1"/>
  <c r="I318" i="1" s="1"/>
  <c r="J318" i="1" s="1"/>
  <c r="M325" i="1" s="1"/>
  <c r="H213" i="3" l="1"/>
  <c r="M213" i="3" s="1"/>
  <c r="N318" i="1"/>
  <c r="I319" i="1" s="1"/>
  <c r="J319" i="1" s="1"/>
  <c r="M326" i="1" s="1"/>
  <c r="H214" i="3" l="1"/>
  <c r="M214" i="3" s="1"/>
  <c r="N319" i="1"/>
  <c r="I320" i="1" s="1"/>
  <c r="J320" i="1" s="1"/>
  <c r="M327" i="1" s="1"/>
  <c r="N320" i="1" l="1"/>
  <c r="I321" i="1" s="1"/>
  <c r="J321" i="1" s="1"/>
  <c r="M328" i="1" s="1"/>
  <c r="H215" i="3" l="1"/>
  <c r="M215" i="3" s="1"/>
  <c r="N321" i="1"/>
  <c r="I322" i="1" s="1"/>
  <c r="J322" i="1" s="1"/>
  <c r="M329" i="1" s="1"/>
  <c r="H216" i="3" l="1"/>
  <c r="M216" i="3" s="1"/>
  <c r="N322" i="1"/>
  <c r="I323" i="1" s="1"/>
  <c r="J323" i="1" s="1"/>
  <c r="M330" i="1" s="1"/>
  <c r="N323" i="1" l="1"/>
  <c r="I324" i="1" s="1"/>
  <c r="J324" i="1" s="1"/>
  <c r="M331" i="1" s="1"/>
  <c r="H217" i="3" l="1"/>
  <c r="M217" i="3" s="1"/>
  <c r="N324" i="1"/>
  <c r="I325" i="1" s="1"/>
  <c r="J325" i="1" s="1"/>
  <c r="M332" i="1" s="1"/>
  <c r="H218" i="3" l="1"/>
  <c r="M218" i="3" s="1"/>
  <c r="N325" i="1"/>
  <c r="I326" i="1" s="1"/>
  <c r="J326" i="1" s="1"/>
  <c r="M333" i="1" s="1"/>
  <c r="N326" i="1" l="1"/>
  <c r="I327" i="1" s="1"/>
  <c r="J327" i="1" s="1"/>
  <c r="M334" i="1" s="1"/>
  <c r="H219" i="3" l="1"/>
  <c r="M219" i="3" s="1"/>
  <c r="N327" i="1"/>
  <c r="I328" i="1" s="1"/>
  <c r="J328" i="1" s="1"/>
  <c r="M335" i="1" s="1"/>
  <c r="N328" i="1" l="1"/>
  <c r="I329" i="1" s="1"/>
  <c r="J329" i="1" s="1"/>
  <c r="M336" i="1" s="1"/>
  <c r="H220" i="3" l="1"/>
  <c r="M220" i="3" s="1"/>
  <c r="N329" i="1"/>
  <c r="I330" i="1" s="1"/>
  <c r="J330" i="1" s="1"/>
  <c r="M337" i="1" s="1"/>
  <c r="H221" i="3" l="1"/>
  <c r="M221" i="3" s="1"/>
  <c r="N330" i="1"/>
  <c r="I331" i="1" s="1"/>
  <c r="J331" i="1" s="1"/>
  <c r="M338" i="1" s="1"/>
  <c r="H222" i="3" l="1"/>
  <c r="M222" i="3" s="1"/>
  <c r="N331" i="1"/>
  <c r="I332" i="1" s="1"/>
  <c r="J332" i="1" s="1"/>
  <c r="M339" i="1" s="1"/>
  <c r="N332" i="1" l="1"/>
  <c r="I333" i="1" s="1"/>
  <c r="J333" i="1" s="1"/>
  <c r="M340" i="1" s="1"/>
  <c r="H223" i="3" l="1"/>
  <c r="M223" i="3" s="1"/>
  <c r="N333" i="1"/>
  <c r="I334" i="1" s="1"/>
  <c r="J334" i="1" s="1"/>
  <c r="M341" i="1" s="1"/>
  <c r="N334" i="1" l="1"/>
  <c r="I335" i="1" s="1"/>
  <c r="J335" i="1" s="1"/>
  <c r="M342" i="1" s="1"/>
  <c r="H224" i="3" l="1"/>
  <c r="M224" i="3" s="1"/>
  <c r="N335" i="1"/>
  <c r="I336" i="1" s="1"/>
  <c r="J336" i="1" s="1"/>
  <c r="M343" i="1" s="1"/>
  <c r="H225" i="3" l="1"/>
  <c r="M225" i="3" s="1"/>
  <c r="N336" i="1"/>
  <c r="I337" i="1" s="1"/>
  <c r="J337" i="1" s="1"/>
  <c r="M344" i="1" s="1"/>
  <c r="H226" i="3" l="1"/>
  <c r="M226" i="3" s="1"/>
  <c r="N337" i="1"/>
  <c r="I338" i="1" s="1"/>
  <c r="J338" i="1" s="1"/>
  <c r="M345" i="1" s="1"/>
  <c r="H227" i="3" l="1"/>
  <c r="M227" i="3" s="1"/>
  <c r="N338" i="1"/>
  <c r="I339" i="1" s="1"/>
  <c r="J339" i="1" s="1"/>
  <c r="M346" i="1" s="1"/>
  <c r="H228" i="3" l="1"/>
  <c r="M228" i="3" s="1"/>
  <c r="N339" i="1"/>
  <c r="I340" i="1" s="1"/>
  <c r="J340" i="1" s="1"/>
  <c r="M347" i="1" s="1"/>
  <c r="N340" i="1" l="1"/>
  <c r="I341" i="1" s="1"/>
  <c r="J341" i="1" s="1"/>
  <c r="M348" i="1" s="1"/>
  <c r="H229" i="3" l="1"/>
  <c r="M229" i="3" s="1"/>
  <c r="N341" i="1"/>
  <c r="I342" i="1" s="1"/>
  <c r="J342" i="1" s="1"/>
  <c r="M349" i="1" s="1"/>
  <c r="N342" i="1" l="1"/>
  <c r="I343" i="1" s="1"/>
  <c r="J343" i="1" s="1"/>
  <c r="M350" i="1" s="1"/>
  <c r="H230" i="3" l="1"/>
  <c r="M230" i="3" s="1"/>
  <c r="N343" i="1"/>
  <c r="I344" i="1" s="1"/>
  <c r="J344" i="1" s="1"/>
  <c r="M351" i="1" s="1"/>
  <c r="H231" i="3" l="1"/>
  <c r="M231" i="3" s="1"/>
  <c r="N344" i="1"/>
  <c r="I345" i="1" s="1"/>
  <c r="J345" i="1" s="1"/>
  <c r="M352" i="1" s="1"/>
  <c r="N345" i="1" l="1"/>
  <c r="I346" i="1" s="1"/>
  <c r="J346" i="1" s="1"/>
  <c r="M353" i="1" s="1"/>
  <c r="H232" i="3" l="1"/>
  <c r="M232" i="3" s="1"/>
  <c r="N346" i="1"/>
  <c r="I347" i="1" s="1"/>
  <c r="J347" i="1" s="1"/>
  <c r="M354" i="1" s="1"/>
  <c r="H233" i="3" l="1"/>
  <c r="M233" i="3" s="1"/>
  <c r="N347" i="1"/>
  <c r="I348" i="1" s="1"/>
  <c r="J348" i="1" s="1"/>
  <c r="M355" i="1" s="1"/>
  <c r="H234" i="3" l="1"/>
  <c r="M234" i="3" s="1"/>
  <c r="N348" i="1"/>
  <c r="I349" i="1" s="1"/>
  <c r="J349" i="1" s="1"/>
  <c r="M356" i="1" s="1"/>
  <c r="H235" i="3" l="1"/>
  <c r="M235" i="3" s="1"/>
  <c r="N349" i="1"/>
  <c r="I350" i="1" s="1"/>
  <c r="J350" i="1" s="1"/>
  <c r="M357" i="1" s="1"/>
  <c r="H236" i="3" l="1"/>
  <c r="M236" i="3" s="1"/>
  <c r="N350" i="1"/>
  <c r="I351" i="1" s="1"/>
  <c r="J351" i="1" s="1"/>
  <c r="M358" i="1" s="1"/>
  <c r="H237" i="3" l="1"/>
  <c r="M237" i="3" s="1"/>
  <c r="N351" i="1"/>
  <c r="I352" i="1" s="1"/>
  <c r="J352" i="1" s="1"/>
  <c r="M359" i="1" s="1"/>
  <c r="H238" i="3" l="1"/>
  <c r="M238" i="3" s="1"/>
  <c r="N352" i="1"/>
  <c r="I353" i="1" s="1"/>
  <c r="J353" i="1" s="1"/>
  <c r="M360" i="1" s="1"/>
  <c r="N353" i="1" l="1"/>
  <c r="I354" i="1" s="1"/>
  <c r="J354" i="1" s="1"/>
  <c r="M361" i="1" s="1"/>
  <c r="H239" i="3" l="1"/>
  <c r="M239" i="3" s="1"/>
  <c r="N354" i="1"/>
  <c r="I355" i="1" s="1"/>
  <c r="J355" i="1" s="1"/>
  <c r="M362" i="1" s="1"/>
  <c r="H240" i="3" l="1"/>
  <c r="M240" i="3" s="1"/>
  <c r="N355" i="1"/>
  <c r="I356" i="1" s="1"/>
  <c r="J356" i="1" s="1"/>
  <c r="M363" i="1" s="1"/>
  <c r="H241" i="3" l="1"/>
  <c r="M241" i="3" s="1"/>
  <c r="N356" i="1"/>
  <c r="I357" i="1" s="1"/>
  <c r="J357" i="1" s="1"/>
  <c r="M364" i="1" s="1"/>
  <c r="N357" i="1" l="1"/>
  <c r="I358" i="1" s="1"/>
  <c r="J358" i="1" s="1"/>
  <c r="M365" i="1" s="1"/>
  <c r="H242" i="3" l="1"/>
  <c r="M242" i="3" s="1"/>
  <c r="N358" i="1"/>
  <c r="I359" i="1" s="1"/>
  <c r="J359" i="1" s="1"/>
  <c r="M366" i="1" s="1"/>
  <c r="H243" i="3" l="1"/>
  <c r="M243" i="3" s="1"/>
  <c r="N359" i="1"/>
  <c r="I360" i="1" s="1"/>
  <c r="J360" i="1" s="1"/>
  <c r="M367" i="1" s="1"/>
  <c r="N360" i="1" l="1"/>
  <c r="I361" i="1" s="1"/>
  <c r="J361" i="1" s="1"/>
  <c r="M368" i="1" s="1"/>
  <c r="H244" i="3" l="1"/>
  <c r="M244" i="3" s="1"/>
  <c r="N361" i="1"/>
  <c r="I362" i="1" s="1"/>
  <c r="J362" i="1" s="1"/>
  <c r="M369" i="1" s="1"/>
  <c r="H245" i="3" l="1"/>
  <c r="M245" i="3" s="1"/>
  <c r="N362" i="1"/>
  <c r="I363" i="1" s="1"/>
  <c r="J363" i="1" s="1"/>
  <c r="M370" i="1" s="1"/>
  <c r="N363" i="1" l="1"/>
  <c r="I364" i="1" s="1"/>
  <c r="J364" i="1" s="1"/>
  <c r="M371" i="1" s="1"/>
  <c r="H246" i="3" l="1"/>
  <c r="M246" i="3" s="1"/>
  <c r="N364" i="1"/>
  <c r="I365" i="1" s="1"/>
  <c r="J365" i="1" s="1"/>
  <c r="M372" i="1" s="1"/>
  <c r="H247" i="3" l="1"/>
  <c r="M247" i="3" s="1"/>
  <c r="N365" i="1"/>
  <c r="I366" i="1" s="1"/>
  <c r="J366" i="1" s="1"/>
  <c r="M373" i="1" s="1"/>
  <c r="N366" i="1" l="1"/>
  <c r="I367" i="1" s="1"/>
  <c r="J367" i="1" s="1"/>
  <c r="M374" i="1" s="1"/>
  <c r="H248" i="3" l="1"/>
  <c r="M248" i="3" s="1"/>
  <c r="N367" i="1"/>
  <c r="I368" i="1" s="1"/>
  <c r="J368" i="1" s="1"/>
  <c r="M375" i="1" s="1"/>
  <c r="N368" i="1" l="1"/>
  <c r="I369" i="1" s="1"/>
  <c r="J369" i="1" s="1"/>
  <c r="M376" i="1" s="1"/>
  <c r="H249" i="3" l="1"/>
  <c r="M249" i="3" s="1"/>
  <c r="N369" i="1"/>
  <c r="I370" i="1" s="1"/>
  <c r="J370" i="1" s="1"/>
  <c r="M377" i="1" s="1"/>
  <c r="H250" i="3" l="1"/>
  <c r="M250" i="3" s="1"/>
  <c r="N370" i="1"/>
  <c r="I371" i="1" s="1"/>
  <c r="J371" i="1" s="1"/>
  <c r="M378" i="1" s="1"/>
  <c r="N371" i="1" l="1"/>
  <c r="I372" i="1" s="1"/>
  <c r="J372" i="1" s="1"/>
  <c r="M379" i="1" s="1"/>
  <c r="H251" i="3" l="1"/>
  <c r="M251" i="3" s="1"/>
  <c r="N372" i="1"/>
  <c r="I373" i="1" s="1"/>
  <c r="J373" i="1" s="1"/>
  <c r="M380" i="1" s="1"/>
  <c r="H252" i="3" l="1"/>
  <c r="M252" i="3" s="1"/>
  <c r="N373" i="1"/>
  <c r="I374" i="1" s="1"/>
  <c r="J374" i="1" s="1"/>
  <c r="M381" i="1" s="1"/>
  <c r="N374" i="1" l="1"/>
  <c r="I375" i="1" s="1"/>
  <c r="J375" i="1" s="1"/>
  <c r="M382" i="1" s="1"/>
  <c r="H253" i="3" l="1"/>
  <c r="M253" i="3" s="1"/>
  <c r="N375" i="1"/>
  <c r="I376" i="1" s="1"/>
  <c r="J376" i="1" s="1"/>
  <c r="M383" i="1" s="1"/>
  <c r="N376" i="1" l="1"/>
  <c r="I377" i="1" s="1"/>
  <c r="J377" i="1" s="1"/>
  <c r="M384" i="1" s="1"/>
  <c r="H254" i="3" l="1"/>
  <c r="M254" i="3" s="1"/>
  <c r="N377" i="1"/>
  <c r="I378" i="1" s="1"/>
  <c r="J378" i="1" s="1"/>
  <c r="M385" i="1" s="1"/>
  <c r="H255" i="3" l="1"/>
  <c r="M255" i="3" s="1"/>
  <c r="N378" i="1"/>
  <c r="I379" i="1" s="1"/>
  <c r="J379" i="1" s="1"/>
  <c r="M386" i="1" s="1"/>
  <c r="N379" i="1" l="1"/>
  <c r="I380" i="1" s="1"/>
  <c r="J380" i="1" s="1"/>
  <c r="M387" i="1" s="1"/>
  <c r="H256" i="3" l="1"/>
  <c r="M256" i="3" s="1"/>
  <c r="N380" i="1"/>
  <c r="I381" i="1" s="1"/>
  <c r="J381" i="1" s="1"/>
  <c r="M388" i="1" s="1"/>
  <c r="N381" i="1" l="1"/>
  <c r="I382" i="1" s="1"/>
  <c r="J382" i="1" s="1"/>
  <c r="M389" i="1" s="1"/>
  <c r="H257" i="3" l="1"/>
  <c r="M257" i="3" s="1"/>
  <c r="N382" i="1"/>
  <c r="I383" i="1" s="1"/>
  <c r="J383" i="1" s="1"/>
  <c r="M390" i="1" s="1"/>
  <c r="H258" i="3" l="1"/>
  <c r="M258" i="3" s="1"/>
  <c r="N383" i="1"/>
  <c r="I384" i="1" s="1"/>
  <c r="J384" i="1" s="1"/>
  <c r="M391" i="1" s="1"/>
  <c r="N384" i="1" l="1"/>
  <c r="I385" i="1" s="1"/>
  <c r="J385" i="1" s="1"/>
  <c r="M392" i="1" s="1"/>
  <c r="H259" i="3" l="1"/>
  <c r="M259" i="3" s="1"/>
  <c r="N385" i="1"/>
  <c r="I386" i="1" s="1"/>
  <c r="J386" i="1" s="1"/>
  <c r="M393" i="1" s="1"/>
  <c r="H260" i="3" l="1"/>
  <c r="M260" i="3" s="1"/>
  <c r="N386" i="1"/>
  <c r="I387" i="1" s="1"/>
  <c r="J387" i="1" s="1"/>
  <c r="M394" i="1" s="1"/>
  <c r="N387" i="1" l="1"/>
  <c r="I388" i="1" s="1"/>
  <c r="J388" i="1" s="1"/>
  <c r="M395" i="1" s="1"/>
  <c r="H261" i="3" l="1"/>
  <c r="M261" i="3" s="1"/>
  <c r="N388" i="1"/>
  <c r="I389" i="1" s="1"/>
  <c r="J389" i="1" s="1"/>
  <c r="M396" i="1" s="1"/>
  <c r="H262" i="3" l="1"/>
  <c r="M262" i="3" s="1"/>
  <c r="N389" i="1"/>
  <c r="I390" i="1" s="1"/>
  <c r="J390" i="1" s="1"/>
  <c r="M397" i="1" s="1"/>
  <c r="N390" i="1" l="1"/>
  <c r="I391" i="1" s="1"/>
  <c r="J391" i="1" s="1"/>
  <c r="M398" i="1" s="1"/>
  <c r="H263" i="3" l="1"/>
  <c r="M263" i="3" s="1"/>
  <c r="N391" i="1"/>
  <c r="I392" i="1" s="1"/>
  <c r="J392" i="1" s="1"/>
  <c r="M399" i="1" s="1"/>
  <c r="N392" i="1" l="1"/>
  <c r="I393" i="1" s="1"/>
  <c r="J393" i="1" s="1"/>
  <c r="M400" i="1" s="1"/>
  <c r="H264" i="3" l="1"/>
  <c r="M264" i="3" s="1"/>
  <c r="N393" i="1"/>
  <c r="I394" i="1" s="1"/>
  <c r="J394" i="1" s="1"/>
  <c r="M401" i="1" s="1"/>
  <c r="N394" i="1" l="1"/>
  <c r="I395" i="1" s="1"/>
  <c r="J395" i="1" s="1"/>
  <c r="M402" i="1" s="1"/>
  <c r="H265" i="3" l="1"/>
  <c r="M265" i="3" s="1"/>
  <c r="N395" i="1"/>
  <c r="I396" i="1" s="1"/>
  <c r="J396" i="1" s="1"/>
  <c r="M403" i="1" s="1"/>
  <c r="H266" i="3" l="1"/>
  <c r="M266" i="3" s="1"/>
  <c r="H267" i="3" s="1"/>
  <c r="M267" i="3" s="1"/>
  <c r="N396" i="1"/>
  <c r="I397" i="1" s="1"/>
  <c r="J397" i="1" s="1"/>
  <c r="M404" i="1" s="1"/>
  <c r="N397" i="1" l="1"/>
  <c r="I398" i="1" s="1"/>
  <c r="J398" i="1" s="1"/>
  <c r="M405" i="1" s="1"/>
  <c r="H268" i="3" l="1"/>
  <c r="M268" i="3" s="1"/>
  <c r="N398" i="1"/>
  <c r="I399" i="1" s="1"/>
  <c r="J399" i="1" s="1"/>
  <c r="M406" i="1" s="1"/>
  <c r="N399" i="1" l="1"/>
  <c r="I400" i="1" s="1"/>
  <c r="J400" i="1" s="1"/>
  <c r="M407" i="1" s="1"/>
  <c r="H269" i="3" l="1"/>
  <c r="M269" i="3" s="1"/>
  <c r="N400" i="1"/>
  <c r="I401" i="1" s="1"/>
  <c r="J401" i="1" s="1"/>
  <c r="M408" i="1" s="1"/>
  <c r="H270" i="3" l="1"/>
  <c r="M270" i="3" s="1"/>
  <c r="N401" i="1"/>
  <c r="I402" i="1" s="1"/>
  <c r="J402" i="1" s="1"/>
  <c r="M409" i="1" s="1"/>
  <c r="H271" i="3" l="1"/>
  <c r="M271" i="3" s="1"/>
  <c r="N402" i="1"/>
  <c r="I403" i="1" s="1"/>
  <c r="J403" i="1" s="1"/>
  <c r="M410" i="1" s="1"/>
  <c r="H272" i="3" l="1"/>
  <c r="M272" i="3" s="1"/>
  <c r="N403" i="1"/>
  <c r="I404" i="1" s="1"/>
  <c r="J404" i="1" s="1"/>
  <c r="M411" i="1" s="1"/>
  <c r="N404" i="1" l="1"/>
  <c r="I405" i="1" s="1"/>
  <c r="J405" i="1" s="1"/>
  <c r="H273" i="3" l="1"/>
  <c r="M273" i="3" s="1"/>
  <c r="H274" i="3"/>
  <c r="M274" i="3" s="1"/>
  <c r="N405" i="1"/>
  <c r="I406" i="1" s="1"/>
  <c r="J406" i="1" s="1"/>
  <c r="N406" i="1" l="1"/>
  <c r="I407" i="1" s="1"/>
  <c r="J407" i="1" s="1"/>
  <c r="H275" i="3" l="1"/>
  <c r="M275" i="3" s="1"/>
  <c r="N407" i="1"/>
  <c r="I408" i="1" s="1"/>
  <c r="J408" i="1" s="1"/>
  <c r="N408" i="1" l="1"/>
  <c r="I409" i="1" s="1"/>
  <c r="J409" i="1" s="1"/>
  <c r="H276" i="3" l="1"/>
  <c r="M276" i="3" s="1"/>
  <c r="N409" i="1"/>
  <c r="I410" i="1" s="1"/>
  <c r="J410" i="1" s="1"/>
  <c r="N410" i="1" l="1"/>
  <c r="I411" i="1" s="1"/>
  <c r="J411" i="1" s="1"/>
  <c r="H277" i="3" l="1"/>
  <c r="M277" i="3" s="1"/>
  <c r="N411" i="1"/>
  <c r="H278" i="3" l="1"/>
  <c r="M278" i="3" s="1"/>
  <c r="H279" i="3" l="1"/>
  <c r="M279" i="3" s="1"/>
  <c r="H280" i="3" s="1"/>
  <c r="M280" i="3" s="1"/>
  <c r="H281" i="3" l="1"/>
  <c r="M281" i="3" s="1"/>
  <c r="H282" i="3" l="1"/>
  <c r="M282" i="3" s="1"/>
  <c r="H283" i="3" l="1"/>
  <c r="M283" i="3" s="1"/>
  <c r="H284" i="3" l="1"/>
  <c r="M284" i="3" l="1"/>
  <c r="H285" i="3" s="1"/>
  <c r="M285" i="3" s="1"/>
  <c r="H286" i="3" s="1"/>
  <c r="M286" i="3" s="1"/>
  <c r="H287" i="3" l="1"/>
  <c r="M287" i="3" s="1"/>
  <c r="H288" i="3" l="1"/>
  <c r="M288" i="3" s="1"/>
  <c r="H289" i="3" l="1"/>
  <c r="M289" i="3" s="1"/>
  <c r="H290" i="3" l="1"/>
  <c r="M290" i="3" s="1"/>
  <c r="H291" i="3" l="1"/>
  <c r="M291" i="3" s="1"/>
  <c r="H292" i="3" l="1"/>
  <c r="M292" i="3" s="1"/>
  <c r="H293" i="3" l="1"/>
  <c r="M293" i="3" s="1"/>
  <c r="H294" i="3" l="1"/>
  <c r="M294" i="3" s="1"/>
  <c r="H295" i="3"/>
  <c r="M295" i="3" s="1"/>
  <c r="H296" i="3" l="1"/>
  <c r="M296" i="3" s="1"/>
  <c r="H297" i="3" l="1"/>
  <c r="M297" i="3" s="1"/>
  <c r="H298" i="3" l="1"/>
  <c r="M298" i="3" s="1"/>
  <c r="H299" i="3" l="1"/>
  <c r="M299" i="3" s="1"/>
  <c r="H300" i="3" l="1"/>
  <c r="M300" i="3" s="1"/>
  <c r="H301" i="3" l="1"/>
  <c r="M301" i="3" s="1"/>
  <c r="H302" i="3" l="1"/>
  <c r="M302" i="3" s="1"/>
  <c r="H303" i="3" l="1"/>
  <c r="M303" i="3" l="1"/>
  <c r="H304" i="3" s="1"/>
  <c r="M304" i="3" s="1"/>
  <c r="H305" i="3" s="1"/>
  <c r="M305" i="3" s="1"/>
  <c r="H306" i="3" l="1"/>
  <c r="M306" i="3" s="1"/>
  <c r="H307" i="3" l="1"/>
  <c r="M307" i="3" s="1"/>
  <c r="H308" i="3" l="1"/>
  <c r="M308" i="3" s="1"/>
  <c r="H309" i="3" l="1"/>
  <c r="M309" i="3" s="1"/>
  <c r="H310" i="3" l="1"/>
  <c r="M310" i="3" s="1"/>
  <c r="H311" i="3" l="1"/>
  <c r="M311" i="3" s="1"/>
  <c r="H312" i="3" l="1"/>
  <c r="M312" i="3" s="1"/>
  <c r="H313" i="3" l="1"/>
  <c r="M313" i="3" s="1"/>
  <c r="H314" i="3" l="1"/>
  <c r="M314" i="3" s="1"/>
  <c r="H315" i="3" l="1"/>
  <c r="M315" i="3" s="1"/>
  <c r="H316" i="3" l="1"/>
  <c r="M316" i="3" s="1"/>
  <c r="H317" i="3" l="1"/>
  <c r="M317" i="3" s="1"/>
  <c r="H318" i="3" l="1"/>
  <c r="M318" i="3" s="1"/>
  <c r="H319" i="3" l="1"/>
  <c r="M319" i="3" s="1"/>
  <c r="H320" i="3" l="1"/>
  <c r="M320" i="3" s="1"/>
  <c r="H321" i="3" l="1"/>
  <c r="M321" i="3" s="1"/>
  <c r="H322" i="3" l="1"/>
  <c r="M322" i="3" s="1"/>
  <c r="H323" i="3" l="1"/>
  <c r="M323" i="3" s="1"/>
  <c r="H324" i="3" l="1"/>
  <c r="M324" i="3" s="1"/>
  <c r="H325" i="3" l="1"/>
  <c r="M325" i="3" s="1"/>
  <c r="H326" i="3" l="1"/>
  <c r="M326" i="3" s="1"/>
  <c r="H327" i="3" l="1"/>
  <c r="M327" i="3" s="1"/>
  <c r="H328" i="3" l="1"/>
  <c r="M328" i="3" s="1"/>
  <c r="H329" i="3" l="1"/>
  <c r="M329" i="3" s="1"/>
  <c r="H330" i="3" l="1"/>
  <c r="M330" i="3" s="1"/>
  <c r="H331" i="3" l="1"/>
  <c r="M331" i="3" s="1"/>
  <c r="H332" i="3" l="1"/>
  <c r="M332" i="3" l="1"/>
  <c r="H333" i="3" s="1"/>
  <c r="M333" i="3" s="1"/>
  <c r="H334" i="3" s="1"/>
  <c r="M334" i="3" s="1"/>
  <c r="H335" i="3" l="1"/>
  <c r="M335" i="3" s="1"/>
  <c r="H336" i="3" l="1"/>
  <c r="M336" i="3" s="1"/>
  <c r="H337" i="3" l="1"/>
  <c r="M337" i="3" s="1"/>
  <c r="H338" i="3" l="1"/>
  <c r="M338" i="3" s="1"/>
  <c r="H339" i="3" l="1"/>
  <c r="M339" i="3" s="1"/>
  <c r="H340" i="3" l="1"/>
  <c r="M340" i="3" s="1"/>
  <c r="H341" i="3" l="1"/>
  <c r="M341" i="3" s="1"/>
  <c r="H342" i="3" l="1"/>
  <c r="M342" i="3" s="1"/>
  <c r="H343" i="3" l="1"/>
  <c r="M343" i="3" s="1"/>
  <c r="H344" i="3" l="1"/>
  <c r="M344" i="3" s="1"/>
  <c r="H345" i="3" l="1"/>
  <c r="M345" i="3" s="1"/>
  <c r="H346" i="3" l="1"/>
  <c r="M346" i="3" s="1"/>
  <c r="H347" i="3" l="1"/>
  <c r="M347" i="3" s="1"/>
  <c r="H348" i="3" s="1"/>
  <c r="M348" i="3" s="1"/>
  <c r="H349" i="3" l="1"/>
  <c r="M349" i="3" s="1"/>
  <c r="H350" i="3" l="1"/>
  <c r="M350" i="3" s="1"/>
  <c r="H351" i="3" l="1"/>
  <c r="M351" i="3" s="1"/>
  <c r="H352" i="3" l="1"/>
  <c r="M352" i="3" s="1"/>
  <c r="H353" i="3" l="1"/>
  <c r="M353" i="3" s="1"/>
  <c r="H354" i="3" l="1"/>
  <c r="M354" i="3" s="1"/>
  <c r="H355" i="3" l="1"/>
  <c r="M355" i="3" s="1"/>
  <c r="H356" i="3" l="1"/>
  <c r="M356" i="3" s="1"/>
  <c r="H357" i="3" l="1"/>
  <c r="M357" i="3" s="1"/>
  <c r="H358" i="3" l="1"/>
  <c r="M358" i="3" s="1"/>
  <c r="H359" i="3" l="1"/>
  <c r="M359" i="3" s="1"/>
  <c r="H360" i="3" l="1"/>
  <c r="M360" i="3" s="1"/>
  <c r="H361" i="3" l="1"/>
  <c r="M361" i="3" s="1"/>
  <c r="H362" i="3" l="1"/>
  <c r="M362" i="3" s="1"/>
  <c r="H363" i="3" l="1"/>
  <c r="M363" i="3" s="1"/>
  <c r="H364" i="3" l="1"/>
  <c r="M364" i="3" s="1"/>
  <c r="H365" i="3" l="1"/>
  <c r="M365" i="3" s="1"/>
  <c r="H366" i="3" l="1"/>
  <c r="M366" i="3" s="1"/>
  <c r="H367" i="3" l="1"/>
  <c r="M367" i="3" s="1"/>
  <c r="H368" i="3" l="1"/>
  <c r="M368" i="3" s="1"/>
  <c r="H369" i="3" l="1"/>
  <c r="M369" i="3" s="1"/>
  <c r="H370" i="3" l="1"/>
  <c r="M370" i="3" s="1"/>
  <c r="H371" i="3" l="1"/>
  <c r="M371" i="3" s="1"/>
  <c r="H372" i="3" l="1"/>
  <c r="M372" i="3" s="1"/>
  <c r="H373" i="3" l="1"/>
  <c r="M373" i="3" s="1"/>
  <c r="H374" i="3" l="1"/>
  <c r="M374" i="3" s="1"/>
  <c r="H375" i="3" l="1"/>
  <c r="M375" i="3" s="1"/>
  <c r="H376" i="3" l="1"/>
  <c r="M376" i="3" s="1"/>
  <c r="H377" i="3" l="1"/>
  <c r="M377" i="3" s="1"/>
  <c r="H378" i="3" l="1"/>
  <c r="M378" i="3" s="1"/>
  <c r="H379" i="3" l="1"/>
  <c r="M379" i="3" l="1"/>
  <c r="H380" i="3" s="1"/>
  <c r="M380" i="3" s="1"/>
  <c r="H381" i="3" s="1"/>
  <c r="M381" i="3" s="1"/>
  <c r="H382" i="3" l="1"/>
  <c r="M382" i="3" s="1"/>
  <c r="H383" i="3" l="1"/>
  <c r="M383" i="3" s="1"/>
  <c r="H384" i="3" l="1"/>
  <c r="M384" i="3" l="1"/>
  <c r="H385" i="3" s="1"/>
  <c r="M385" i="3" s="1"/>
  <c r="H386" i="3" s="1"/>
  <c r="M386" i="3" s="1"/>
  <c r="H387" i="3" l="1"/>
  <c r="M387" i="3" s="1"/>
  <c r="H388" i="3" l="1"/>
  <c r="M388" i="3" s="1"/>
  <c r="H389" i="3" l="1"/>
  <c r="M389" i="3" s="1"/>
  <c r="H390" i="3" s="1"/>
  <c r="M390" i="3" s="1"/>
  <c r="H391" i="3" l="1"/>
  <c r="M391" i="3" s="1"/>
  <c r="H392" i="3" l="1"/>
  <c r="M392" i="3" s="1"/>
  <c r="H393" i="3" l="1"/>
  <c r="M393" i="3" s="1"/>
  <c r="H394" i="3" l="1"/>
  <c r="M394" i="3" s="1"/>
  <c r="H395" i="3"/>
  <c r="M395" i="3" s="1"/>
  <c r="H396" i="3" l="1"/>
  <c r="M396" i="3" s="1"/>
  <c r="H397" i="3" l="1"/>
  <c r="M397" i="3" s="1"/>
  <c r="H398" i="3" l="1"/>
  <c r="M398" i="3" s="1"/>
  <c r="H399" i="3" l="1"/>
  <c r="M399" i="3" s="1"/>
  <c r="H400" i="3" l="1"/>
  <c r="M400" i="3" s="1"/>
  <c r="H401" i="3" l="1"/>
  <c r="M401" i="3" s="1"/>
  <c r="H402" i="3" l="1"/>
  <c r="M402" i="3" s="1"/>
  <c r="H403" i="3" l="1"/>
  <c r="M403" i="3" s="1"/>
  <c r="H404" i="3" l="1"/>
  <c r="M404" i="3" s="1"/>
  <c r="H405" i="3"/>
  <c r="M405" i="3" s="1"/>
  <c r="H406" i="3" l="1"/>
  <c r="M406" i="3" s="1"/>
  <c r="H407" i="3" l="1"/>
  <c r="M407" i="3" s="1"/>
  <c r="H408" i="3" l="1"/>
  <c r="M408" i="3" s="1"/>
  <c r="H409" i="3" l="1"/>
  <c r="M409" i="3" s="1"/>
  <c r="H410" i="3" l="1"/>
  <c r="M410" i="3" s="1"/>
  <c r="M411" i="3" l="1"/>
</calcChain>
</file>

<file path=xl/sharedStrings.xml><?xml version="1.0" encoding="utf-8"?>
<sst xmlns="http://schemas.openxmlformats.org/spreadsheetml/2006/main" count="461" uniqueCount="18">
  <si>
    <t>Date</t>
  </si>
  <si>
    <t>Open</t>
  </si>
  <si>
    <t>Close</t>
  </si>
  <si>
    <t>High</t>
  </si>
  <si>
    <t>Low</t>
  </si>
  <si>
    <t>Predicted Cluster</t>
  </si>
  <si>
    <t>Position Direction Entered</t>
  </si>
  <si>
    <t>Closed Date</t>
  </si>
  <si>
    <t>Close Price</t>
  </si>
  <si>
    <t>remianing</t>
  </si>
  <si>
    <t>Amount</t>
  </si>
  <si>
    <t>Position size:</t>
  </si>
  <si>
    <t>P/L</t>
  </si>
  <si>
    <t>factor</t>
  </si>
  <si>
    <t>Long</t>
  </si>
  <si>
    <t>Short</t>
  </si>
  <si>
    <t>No Trade</t>
  </si>
  <si>
    <t>Trade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</si>
</sst>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2" borderId="0" xfId="0" applyFill="1"/>
    <xf numFmtId="43" fontId="0" fillId="0" borderId="0" xfId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Backtesting Equity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Bitcoin 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'Chart Pattern'!$A$2:$A$411</c:f>
              <c:numCache>
                <c:formatCode>m/d/yy</c:formatCode>
                <c:ptCount val="41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</c:numCache>
            </c:numRef>
          </c:cat>
          <c:val>
            <c:numRef>
              <c:f>'Chart Pattern'!$C$2:$C$411</c:f>
              <c:numCache>
                <c:formatCode>_(* #,##0.00_);_(* \(#,##0.00\);_(* "-"??_);_(@_)</c:formatCode>
                <c:ptCount val="410"/>
                <c:pt idx="0">
                  <c:v>20976.298828125</c:v>
                </c:pt>
                <c:pt idx="1">
                  <c:v>20880.798828125</c:v>
                </c:pt>
                <c:pt idx="2">
                  <c:v>21169.6328125</c:v>
                </c:pt>
                <c:pt idx="3">
                  <c:v>21161.51953125</c:v>
                </c:pt>
                <c:pt idx="4">
                  <c:v>20688.78125</c:v>
                </c:pt>
                <c:pt idx="5">
                  <c:v>21086.79296875</c:v>
                </c:pt>
                <c:pt idx="6">
                  <c:v>22676.552734375</c:v>
                </c:pt>
                <c:pt idx="7">
                  <c:v>22777.625</c:v>
                </c:pt>
                <c:pt idx="8">
                  <c:v>22720.416015625</c:v>
                </c:pt>
                <c:pt idx="9">
                  <c:v>22934.431640625</c:v>
                </c:pt>
                <c:pt idx="10">
                  <c:v>22636.46875</c:v>
                </c:pt>
                <c:pt idx="11">
                  <c:v>23117.859375</c:v>
                </c:pt>
                <c:pt idx="12">
                  <c:v>23032.77734375</c:v>
                </c:pt>
                <c:pt idx="13">
                  <c:v>23078.728515625</c:v>
                </c:pt>
                <c:pt idx="14">
                  <c:v>23031.08984375</c:v>
                </c:pt>
                <c:pt idx="15">
                  <c:v>23774.56640625</c:v>
                </c:pt>
                <c:pt idx="16">
                  <c:v>22840.138671875</c:v>
                </c:pt>
                <c:pt idx="17">
                  <c:v>23139.283203125</c:v>
                </c:pt>
                <c:pt idx="18">
                  <c:v>23723.76953125</c:v>
                </c:pt>
                <c:pt idx="19">
                  <c:v>23471.87109375</c:v>
                </c:pt>
                <c:pt idx="20">
                  <c:v>23449.322265625</c:v>
                </c:pt>
                <c:pt idx="21">
                  <c:v>23331.84765625</c:v>
                </c:pt>
                <c:pt idx="22">
                  <c:v>22955.666015625</c:v>
                </c:pt>
                <c:pt idx="23">
                  <c:v>22760.109375</c:v>
                </c:pt>
                <c:pt idx="24">
                  <c:v>23264.291015625</c:v>
                </c:pt>
                <c:pt idx="25">
                  <c:v>22939.3984375</c:v>
                </c:pt>
                <c:pt idx="26">
                  <c:v>21819.0390625</c:v>
                </c:pt>
                <c:pt idx="27">
                  <c:v>21651.18359375</c:v>
                </c:pt>
                <c:pt idx="28">
                  <c:v>21870.875</c:v>
                </c:pt>
                <c:pt idx="29">
                  <c:v>21788.203125</c:v>
                </c:pt>
                <c:pt idx="30">
                  <c:v>21808.1015625</c:v>
                </c:pt>
                <c:pt idx="31">
                  <c:v>22220.8046875</c:v>
                </c:pt>
                <c:pt idx="32">
                  <c:v>24307.841796875</c:v>
                </c:pt>
                <c:pt idx="33">
                  <c:v>23623.474609375</c:v>
                </c:pt>
                <c:pt idx="34">
                  <c:v>24565.6015625</c:v>
                </c:pt>
                <c:pt idx="35">
                  <c:v>24641.27734375</c:v>
                </c:pt>
                <c:pt idx="36">
                  <c:v>24327.642578125</c:v>
                </c:pt>
                <c:pt idx="37">
                  <c:v>24829.1484375</c:v>
                </c:pt>
                <c:pt idx="38">
                  <c:v>24436.353515625</c:v>
                </c:pt>
                <c:pt idx="39">
                  <c:v>24188.84375</c:v>
                </c:pt>
                <c:pt idx="40">
                  <c:v>23947.4921875</c:v>
                </c:pt>
                <c:pt idx="41">
                  <c:v>23198.126953125</c:v>
                </c:pt>
                <c:pt idx="42">
                  <c:v>23175.375</c:v>
                </c:pt>
                <c:pt idx="43">
                  <c:v>23561.212890625</c:v>
                </c:pt>
                <c:pt idx="44">
                  <c:v>23522.87109375</c:v>
                </c:pt>
                <c:pt idx="45">
                  <c:v>23147.353515625</c:v>
                </c:pt>
                <c:pt idx="46">
                  <c:v>23646.55078125</c:v>
                </c:pt>
                <c:pt idx="47">
                  <c:v>23475.466796875</c:v>
                </c:pt>
                <c:pt idx="48">
                  <c:v>22362.6796875</c:v>
                </c:pt>
                <c:pt idx="49">
                  <c:v>22353.349609375</c:v>
                </c:pt>
                <c:pt idx="50">
                  <c:v>22435.513671875</c:v>
                </c:pt>
                <c:pt idx="51">
                  <c:v>22429.7578125</c:v>
                </c:pt>
                <c:pt idx="52">
                  <c:v>22219.76953125</c:v>
                </c:pt>
                <c:pt idx="53">
                  <c:v>21718.080078125</c:v>
                </c:pt>
                <c:pt idx="54">
                  <c:v>20363.021484375</c:v>
                </c:pt>
                <c:pt idx="55">
                  <c:v>20187.244140625</c:v>
                </c:pt>
                <c:pt idx="56">
                  <c:v>20632.41015625</c:v>
                </c:pt>
                <c:pt idx="57">
                  <c:v>22163.94921875</c:v>
                </c:pt>
                <c:pt idx="58">
                  <c:v>24197.533203125</c:v>
                </c:pt>
                <c:pt idx="59">
                  <c:v>24746.07421875</c:v>
                </c:pt>
                <c:pt idx="60">
                  <c:v>24375.9609375</c:v>
                </c:pt>
                <c:pt idx="61">
                  <c:v>25052.7890625</c:v>
                </c:pt>
                <c:pt idx="62">
                  <c:v>27423.9296875</c:v>
                </c:pt>
                <c:pt idx="63">
                  <c:v>26965.87890625</c:v>
                </c:pt>
                <c:pt idx="64">
                  <c:v>28038.67578125</c:v>
                </c:pt>
                <c:pt idx="65">
                  <c:v>27767.236328125</c:v>
                </c:pt>
                <c:pt idx="66">
                  <c:v>28175.81640625</c:v>
                </c:pt>
                <c:pt idx="67">
                  <c:v>27307.4375</c:v>
                </c:pt>
                <c:pt idx="68">
                  <c:v>28333.97265625</c:v>
                </c:pt>
                <c:pt idx="69">
                  <c:v>27493.28515625</c:v>
                </c:pt>
                <c:pt idx="70">
                  <c:v>27494.70703125</c:v>
                </c:pt>
                <c:pt idx="71">
                  <c:v>27994.330078125</c:v>
                </c:pt>
                <c:pt idx="72">
                  <c:v>27139.888671875</c:v>
                </c:pt>
                <c:pt idx="73">
                  <c:v>27268.130859375</c:v>
                </c:pt>
                <c:pt idx="74">
                  <c:v>28348.44140625</c:v>
                </c:pt>
                <c:pt idx="75">
                  <c:v>28033.5625</c:v>
                </c:pt>
                <c:pt idx="76">
                  <c:v>28478.484375</c:v>
                </c:pt>
                <c:pt idx="77">
                  <c:v>28411.03515625</c:v>
                </c:pt>
                <c:pt idx="78">
                  <c:v>28199.30859375</c:v>
                </c:pt>
                <c:pt idx="79">
                  <c:v>27790.220703125</c:v>
                </c:pt>
                <c:pt idx="80">
                  <c:v>28168.08984375</c:v>
                </c:pt>
                <c:pt idx="81">
                  <c:v>28177.984375</c:v>
                </c:pt>
                <c:pt idx="82">
                  <c:v>28044.140625</c:v>
                </c:pt>
                <c:pt idx="83">
                  <c:v>27925.859375</c:v>
                </c:pt>
                <c:pt idx="84">
                  <c:v>27947.794921875</c:v>
                </c:pt>
                <c:pt idx="85">
                  <c:v>28333.05078125</c:v>
                </c:pt>
                <c:pt idx="86">
                  <c:v>29652.98046875</c:v>
                </c:pt>
                <c:pt idx="87">
                  <c:v>30235.05859375</c:v>
                </c:pt>
                <c:pt idx="88">
                  <c:v>30139.052734375</c:v>
                </c:pt>
                <c:pt idx="89">
                  <c:v>30399.06640625</c:v>
                </c:pt>
                <c:pt idx="90">
                  <c:v>30485.69921875</c:v>
                </c:pt>
                <c:pt idx="91">
                  <c:v>30318.49609375</c:v>
                </c:pt>
                <c:pt idx="92">
                  <c:v>30315.35546875</c:v>
                </c:pt>
                <c:pt idx="93">
                  <c:v>29445.044921875</c:v>
                </c:pt>
                <c:pt idx="94">
                  <c:v>30397.552734375</c:v>
                </c:pt>
                <c:pt idx="95">
                  <c:v>28822.6796875</c:v>
                </c:pt>
                <c:pt idx="96">
                  <c:v>28245.98828125</c:v>
                </c:pt>
                <c:pt idx="97">
                  <c:v>27276.91015625</c:v>
                </c:pt>
                <c:pt idx="98">
                  <c:v>27817.5</c:v>
                </c:pt>
                <c:pt idx="99">
                  <c:v>27591.384765625</c:v>
                </c:pt>
                <c:pt idx="100">
                  <c:v>27525.33984375</c:v>
                </c:pt>
                <c:pt idx="101">
                  <c:v>28307.59765625</c:v>
                </c:pt>
                <c:pt idx="102">
                  <c:v>28422.701171875</c:v>
                </c:pt>
                <c:pt idx="103">
                  <c:v>29473.787109375</c:v>
                </c:pt>
                <c:pt idx="104">
                  <c:v>29340.26171875</c:v>
                </c:pt>
                <c:pt idx="105">
                  <c:v>29248.48828125</c:v>
                </c:pt>
                <c:pt idx="106">
                  <c:v>29268.806640625</c:v>
                </c:pt>
                <c:pt idx="107">
                  <c:v>28091.568359375</c:v>
                </c:pt>
                <c:pt idx="108">
                  <c:v>28680.537109375</c:v>
                </c:pt>
                <c:pt idx="109">
                  <c:v>29006.30859375</c:v>
                </c:pt>
                <c:pt idx="110">
                  <c:v>28847.7109375</c:v>
                </c:pt>
                <c:pt idx="111">
                  <c:v>29534.384765625</c:v>
                </c:pt>
                <c:pt idx="112">
                  <c:v>28904.623046875</c:v>
                </c:pt>
                <c:pt idx="113">
                  <c:v>28454.978515625</c:v>
                </c:pt>
                <c:pt idx="114">
                  <c:v>27694.2734375</c:v>
                </c:pt>
                <c:pt idx="115">
                  <c:v>27658.775390625</c:v>
                </c:pt>
                <c:pt idx="116">
                  <c:v>27621.755859375</c:v>
                </c:pt>
                <c:pt idx="117">
                  <c:v>27000.7890625</c:v>
                </c:pt>
                <c:pt idx="118">
                  <c:v>26804.990234375</c:v>
                </c:pt>
                <c:pt idx="119">
                  <c:v>26784.078125</c:v>
                </c:pt>
                <c:pt idx="120">
                  <c:v>26930.638671875</c:v>
                </c:pt>
                <c:pt idx="121">
                  <c:v>27192.693359375</c:v>
                </c:pt>
                <c:pt idx="122">
                  <c:v>27036.650390625</c:v>
                </c:pt>
                <c:pt idx="123">
                  <c:v>27398.802734375</c:v>
                </c:pt>
                <c:pt idx="124">
                  <c:v>26832.208984375</c:v>
                </c:pt>
                <c:pt idx="125">
                  <c:v>26890.12890625</c:v>
                </c:pt>
                <c:pt idx="126">
                  <c:v>27129.5859375</c:v>
                </c:pt>
                <c:pt idx="127">
                  <c:v>26753.826171875</c:v>
                </c:pt>
                <c:pt idx="128">
                  <c:v>26851.27734375</c:v>
                </c:pt>
                <c:pt idx="129">
                  <c:v>27225.7265625</c:v>
                </c:pt>
                <c:pt idx="130">
                  <c:v>26334.818359375</c:v>
                </c:pt>
                <c:pt idx="131">
                  <c:v>26476.20703125</c:v>
                </c:pt>
                <c:pt idx="132">
                  <c:v>26719.291015625</c:v>
                </c:pt>
                <c:pt idx="133">
                  <c:v>26868.353515625</c:v>
                </c:pt>
                <c:pt idx="134">
                  <c:v>28085.646484375</c:v>
                </c:pt>
                <c:pt idx="135">
                  <c:v>27745.884765625</c:v>
                </c:pt>
                <c:pt idx="136">
                  <c:v>27702.349609375</c:v>
                </c:pt>
                <c:pt idx="137">
                  <c:v>27219.658203125</c:v>
                </c:pt>
                <c:pt idx="138">
                  <c:v>26819.97265625</c:v>
                </c:pt>
                <c:pt idx="139">
                  <c:v>27249.58984375</c:v>
                </c:pt>
                <c:pt idx="140">
                  <c:v>27075.12890625</c:v>
                </c:pt>
                <c:pt idx="141">
                  <c:v>27119.06640625</c:v>
                </c:pt>
                <c:pt idx="142">
                  <c:v>25760.09765625</c:v>
                </c:pt>
                <c:pt idx="143">
                  <c:v>27238.783203125</c:v>
                </c:pt>
                <c:pt idx="144">
                  <c:v>26345.998046875</c:v>
                </c:pt>
                <c:pt idx="145">
                  <c:v>26508.216796875</c:v>
                </c:pt>
                <c:pt idx="146">
                  <c:v>26480.375</c:v>
                </c:pt>
                <c:pt idx="147">
                  <c:v>25851.240234375</c:v>
                </c:pt>
                <c:pt idx="148">
                  <c:v>25940.16796875</c:v>
                </c:pt>
                <c:pt idx="149">
                  <c:v>25902.5</c:v>
                </c:pt>
                <c:pt idx="150">
                  <c:v>25918.728515625</c:v>
                </c:pt>
                <c:pt idx="151">
                  <c:v>25124.67578125</c:v>
                </c:pt>
                <c:pt idx="152">
                  <c:v>25576.39453125</c:v>
                </c:pt>
                <c:pt idx="153">
                  <c:v>26327.462890625</c:v>
                </c:pt>
                <c:pt idx="154">
                  <c:v>26510.67578125</c:v>
                </c:pt>
                <c:pt idx="155">
                  <c:v>26336.212890625</c:v>
                </c:pt>
                <c:pt idx="156">
                  <c:v>26851.029296875</c:v>
                </c:pt>
                <c:pt idx="157">
                  <c:v>28327.48828125</c:v>
                </c:pt>
                <c:pt idx="158">
                  <c:v>30027.296875</c:v>
                </c:pt>
                <c:pt idx="159">
                  <c:v>29912.28125</c:v>
                </c:pt>
                <c:pt idx="160">
                  <c:v>30695.46875</c:v>
                </c:pt>
                <c:pt idx="161">
                  <c:v>30548.6953125</c:v>
                </c:pt>
                <c:pt idx="162">
                  <c:v>30480.26171875</c:v>
                </c:pt>
                <c:pt idx="163">
                  <c:v>30271.130859375</c:v>
                </c:pt>
                <c:pt idx="164">
                  <c:v>30688.1640625</c:v>
                </c:pt>
                <c:pt idx="165">
                  <c:v>30086.24609375</c:v>
                </c:pt>
                <c:pt idx="166">
                  <c:v>30445.3515625</c:v>
                </c:pt>
                <c:pt idx="167">
                  <c:v>30477.251953125</c:v>
                </c:pt>
                <c:pt idx="168">
                  <c:v>30590.078125</c:v>
                </c:pt>
                <c:pt idx="169">
                  <c:v>30620.76953125</c:v>
                </c:pt>
                <c:pt idx="170">
                  <c:v>31156.439453125</c:v>
                </c:pt>
                <c:pt idx="171">
                  <c:v>30777.58203125</c:v>
                </c:pt>
                <c:pt idx="172">
                  <c:v>30514.166015625</c:v>
                </c:pt>
                <c:pt idx="173">
                  <c:v>29909.337890625</c:v>
                </c:pt>
                <c:pt idx="174">
                  <c:v>30342.265625</c:v>
                </c:pt>
                <c:pt idx="175">
                  <c:v>30292.541015625</c:v>
                </c:pt>
                <c:pt idx="176">
                  <c:v>30171.234375</c:v>
                </c:pt>
                <c:pt idx="177">
                  <c:v>30414.470703125</c:v>
                </c:pt>
                <c:pt idx="178">
                  <c:v>30620.951171875</c:v>
                </c:pt>
                <c:pt idx="179">
                  <c:v>30391.646484375</c:v>
                </c:pt>
                <c:pt idx="180">
                  <c:v>31476.048828125</c:v>
                </c:pt>
                <c:pt idx="181">
                  <c:v>30334.068359375</c:v>
                </c:pt>
                <c:pt idx="182">
                  <c:v>30295.806640625</c:v>
                </c:pt>
                <c:pt idx="183">
                  <c:v>30249.1328125</c:v>
                </c:pt>
                <c:pt idx="184">
                  <c:v>30145.888671875</c:v>
                </c:pt>
                <c:pt idx="185">
                  <c:v>29856.5625</c:v>
                </c:pt>
                <c:pt idx="186">
                  <c:v>29913.923828125</c:v>
                </c:pt>
                <c:pt idx="187">
                  <c:v>29792.015625</c:v>
                </c:pt>
                <c:pt idx="188">
                  <c:v>29908.744140625</c:v>
                </c:pt>
                <c:pt idx="189">
                  <c:v>29771.802734375</c:v>
                </c:pt>
                <c:pt idx="190">
                  <c:v>30084.5390625</c:v>
                </c:pt>
                <c:pt idx="191">
                  <c:v>29176.916015625</c:v>
                </c:pt>
                <c:pt idx="192">
                  <c:v>29227.390625</c:v>
                </c:pt>
                <c:pt idx="193">
                  <c:v>29354.97265625</c:v>
                </c:pt>
                <c:pt idx="194">
                  <c:v>29210.689453125</c:v>
                </c:pt>
                <c:pt idx="195">
                  <c:v>29319.24609375</c:v>
                </c:pt>
                <c:pt idx="196">
                  <c:v>29356.91796875</c:v>
                </c:pt>
                <c:pt idx="197">
                  <c:v>29275.30859375</c:v>
                </c:pt>
                <c:pt idx="198">
                  <c:v>29230.111328125</c:v>
                </c:pt>
                <c:pt idx="199">
                  <c:v>29675.732421875</c:v>
                </c:pt>
                <c:pt idx="200">
                  <c:v>29151.958984375</c:v>
                </c:pt>
                <c:pt idx="201">
                  <c:v>29178.6796875</c:v>
                </c:pt>
                <c:pt idx="202">
                  <c:v>29074.091796875</c:v>
                </c:pt>
                <c:pt idx="203">
                  <c:v>29042.126953125</c:v>
                </c:pt>
                <c:pt idx="204">
                  <c:v>29041.85546875</c:v>
                </c:pt>
                <c:pt idx="205">
                  <c:v>29180.578125</c:v>
                </c:pt>
                <c:pt idx="206">
                  <c:v>29765.4921875</c:v>
                </c:pt>
                <c:pt idx="207">
                  <c:v>29561.494140625</c:v>
                </c:pt>
                <c:pt idx="208">
                  <c:v>29429.591796875</c:v>
                </c:pt>
                <c:pt idx="209">
                  <c:v>29397.71484375</c:v>
                </c:pt>
                <c:pt idx="210">
                  <c:v>29415.96484375</c:v>
                </c:pt>
                <c:pt idx="211">
                  <c:v>29282.9140625</c:v>
                </c:pt>
                <c:pt idx="212">
                  <c:v>29408.443359375</c:v>
                </c:pt>
                <c:pt idx="213">
                  <c:v>29170.34765625</c:v>
                </c:pt>
                <c:pt idx="214">
                  <c:v>28701.779296875</c:v>
                </c:pt>
                <c:pt idx="215">
                  <c:v>26664.55078125</c:v>
                </c:pt>
                <c:pt idx="216">
                  <c:v>26049.556640625</c:v>
                </c:pt>
                <c:pt idx="217">
                  <c:v>26096.205078125</c:v>
                </c:pt>
                <c:pt idx="218">
                  <c:v>26189.583984375</c:v>
                </c:pt>
                <c:pt idx="219">
                  <c:v>26124.140625</c:v>
                </c:pt>
                <c:pt idx="220">
                  <c:v>26031.65625</c:v>
                </c:pt>
                <c:pt idx="221">
                  <c:v>26431.640625</c:v>
                </c:pt>
                <c:pt idx="222">
                  <c:v>26162.373046875</c:v>
                </c:pt>
                <c:pt idx="223">
                  <c:v>26047.66796875</c:v>
                </c:pt>
                <c:pt idx="224">
                  <c:v>26008.462890625</c:v>
                </c:pt>
                <c:pt idx="225">
                  <c:v>26089.693359375</c:v>
                </c:pt>
                <c:pt idx="226">
                  <c:v>26106.150390625</c:v>
                </c:pt>
                <c:pt idx="227">
                  <c:v>27727.392578125</c:v>
                </c:pt>
                <c:pt idx="228">
                  <c:v>27297.265625</c:v>
                </c:pt>
                <c:pt idx="229">
                  <c:v>25931.47265625</c:v>
                </c:pt>
                <c:pt idx="230">
                  <c:v>25800.724609375</c:v>
                </c:pt>
                <c:pt idx="231">
                  <c:v>25868.798828125</c:v>
                </c:pt>
                <c:pt idx="232">
                  <c:v>25969.56640625</c:v>
                </c:pt>
                <c:pt idx="233">
                  <c:v>25812.416015625</c:v>
                </c:pt>
                <c:pt idx="234">
                  <c:v>25779.982421875</c:v>
                </c:pt>
                <c:pt idx="235">
                  <c:v>25753.236328125</c:v>
                </c:pt>
                <c:pt idx="236">
                  <c:v>26240.1953125</c:v>
                </c:pt>
                <c:pt idx="237">
                  <c:v>25905.654296875</c:v>
                </c:pt>
                <c:pt idx="238">
                  <c:v>25895.677734375</c:v>
                </c:pt>
                <c:pt idx="239">
                  <c:v>25832.2265625</c:v>
                </c:pt>
                <c:pt idx="240">
                  <c:v>25162.654296875</c:v>
                </c:pt>
                <c:pt idx="241">
                  <c:v>25833.34375</c:v>
                </c:pt>
                <c:pt idx="242">
                  <c:v>26228.32421875</c:v>
                </c:pt>
                <c:pt idx="243">
                  <c:v>26539.673828125</c:v>
                </c:pt>
                <c:pt idx="244">
                  <c:v>26608.693359375</c:v>
                </c:pt>
                <c:pt idx="245">
                  <c:v>26568.28125</c:v>
                </c:pt>
                <c:pt idx="246">
                  <c:v>26534.1875</c:v>
                </c:pt>
                <c:pt idx="247">
                  <c:v>26754.28125</c:v>
                </c:pt>
                <c:pt idx="248">
                  <c:v>27211.1171875</c:v>
                </c:pt>
                <c:pt idx="249">
                  <c:v>27132.0078125</c:v>
                </c:pt>
                <c:pt idx="250">
                  <c:v>26567.6328125</c:v>
                </c:pt>
                <c:pt idx="251">
                  <c:v>26579.568359375</c:v>
                </c:pt>
                <c:pt idx="252">
                  <c:v>26579.390625</c:v>
                </c:pt>
                <c:pt idx="253">
                  <c:v>26256.826171875</c:v>
                </c:pt>
                <c:pt idx="254">
                  <c:v>26298.48046875</c:v>
                </c:pt>
                <c:pt idx="255">
                  <c:v>26217.25</c:v>
                </c:pt>
                <c:pt idx="256">
                  <c:v>26352.716796875</c:v>
                </c:pt>
                <c:pt idx="257">
                  <c:v>27021.546875</c:v>
                </c:pt>
                <c:pt idx="258">
                  <c:v>26911.720703125</c:v>
                </c:pt>
                <c:pt idx="259">
                  <c:v>26967.916015625</c:v>
                </c:pt>
                <c:pt idx="260">
                  <c:v>27983.75</c:v>
                </c:pt>
                <c:pt idx="261">
                  <c:v>27530.78515625</c:v>
                </c:pt>
                <c:pt idx="262">
                  <c:v>27429.978515625</c:v>
                </c:pt>
                <c:pt idx="263">
                  <c:v>27799.39453125</c:v>
                </c:pt>
                <c:pt idx="264">
                  <c:v>27415.912109375</c:v>
                </c:pt>
                <c:pt idx="265">
                  <c:v>27946.59765625</c:v>
                </c:pt>
                <c:pt idx="266">
                  <c:v>27968.83984375</c:v>
                </c:pt>
                <c:pt idx="267">
                  <c:v>27935.08984375</c:v>
                </c:pt>
                <c:pt idx="268">
                  <c:v>27583.677734375</c:v>
                </c:pt>
                <c:pt idx="269">
                  <c:v>27391.01953125</c:v>
                </c:pt>
                <c:pt idx="270">
                  <c:v>26873.3203125</c:v>
                </c:pt>
                <c:pt idx="271">
                  <c:v>26756.798828125</c:v>
                </c:pt>
                <c:pt idx="272">
                  <c:v>26862.375</c:v>
                </c:pt>
                <c:pt idx="273">
                  <c:v>26861.70703125</c:v>
                </c:pt>
                <c:pt idx="274">
                  <c:v>27159.65234375</c:v>
                </c:pt>
                <c:pt idx="275">
                  <c:v>28519.466796875</c:v>
                </c:pt>
                <c:pt idx="276">
                  <c:v>28415.748046875</c:v>
                </c:pt>
                <c:pt idx="277">
                  <c:v>28328.341796875</c:v>
                </c:pt>
                <c:pt idx="278">
                  <c:v>28719.806640625</c:v>
                </c:pt>
                <c:pt idx="279">
                  <c:v>29682.94921875</c:v>
                </c:pt>
                <c:pt idx="280">
                  <c:v>29918.412109375</c:v>
                </c:pt>
                <c:pt idx="281">
                  <c:v>29993.896484375</c:v>
                </c:pt>
                <c:pt idx="282">
                  <c:v>33086.234375</c:v>
                </c:pt>
                <c:pt idx="283">
                  <c:v>33901.52734375</c:v>
                </c:pt>
                <c:pt idx="284">
                  <c:v>34502.8203125</c:v>
                </c:pt>
                <c:pt idx="285">
                  <c:v>34156.6484375</c:v>
                </c:pt>
                <c:pt idx="286">
                  <c:v>33909.80078125</c:v>
                </c:pt>
                <c:pt idx="287">
                  <c:v>34089.57421875</c:v>
                </c:pt>
                <c:pt idx="288">
                  <c:v>34538.48046875</c:v>
                </c:pt>
                <c:pt idx="289">
                  <c:v>34502.36328125</c:v>
                </c:pt>
                <c:pt idx="290">
                  <c:v>34667.78125</c:v>
                </c:pt>
                <c:pt idx="291">
                  <c:v>35437.25390625</c:v>
                </c:pt>
                <c:pt idx="292">
                  <c:v>34938.2421875</c:v>
                </c:pt>
                <c:pt idx="293">
                  <c:v>34732.32421875</c:v>
                </c:pt>
                <c:pt idx="294">
                  <c:v>35082.1953125</c:v>
                </c:pt>
                <c:pt idx="295">
                  <c:v>35049.35546875</c:v>
                </c:pt>
                <c:pt idx="296">
                  <c:v>35037.37109375</c:v>
                </c:pt>
                <c:pt idx="297">
                  <c:v>35443.5625</c:v>
                </c:pt>
                <c:pt idx="298">
                  <c:v>35655.27734375</c:v>
                </c:pt>
                <c:pt idx="299">
                  <c:v>36693.125</c:v>
                </c:pt>
                <c:pt idx="300">
                  <c:v>37313.96875</c:v>
                </c:pt>
                <c:pt idx="301">
                  <c:v>37138.05078125</c:v>
                </c:pt>
                <c:pt idx="302">
                  <c:v>37054.51953125</c:v>
                </c:pt>
                <c:pt idx="303">
                  <c:v>36502.35546875</c:v>
                </c:pt>
                <c:pt idx="304">
                  <c:v>35537.640625</c:v>
                </c:pt>
                <c:pt idx="305">
                  <c:v>37880.58203125</c:v>
                </c:pt>
                <c:pt idx="306">
                  <c:v>36154.76953125</c:v>
                </c:pt>
                <c:pt idx="307">
                  <c:v>36596.68359375</c:v>
                </c:pt>
                <c:pt idx="308">
                  <c:v>36585.703125</c:v>
                </c:pt>
                <c:pt idx="309">
                  <c:v>37386.546875</c:v>
                </c:pt>
                <c:pt idx="310">
                  <c:v>37476.95703125</c:v>
                </c:pt>
                <c:pt idx="311">
                  <c:v>35813.8125</c:v>
                </c:pt>
                <c:pt idx="312">
                  <c:v>37432.33984375</c:v>
                </c:pt>
                <c:pt idx="313">
                  <c:v>37289.62109375</c:v>
                </c:pt>
                <c:pt idx="314">
                  <c:v>37720.28125</c:v>
                </c:pt>
                <c:pt idx="315">
                  <c:v>37796.79296875</c:v>
                </c:pt>
                <c:pt idx="316">
                  <c:v>37479.12109375</c:v>
                </c:pt>
                <c:pt idx="317">
                  <c:v>37254.16796875</c:v>
                </c:pt>
                <c:pt idx="318">
                  <c:v>37831.0859375</c:v>
                </c:pt>
                <c:pt idx="319">
                  <c:v>37858.4921875</c:v>
                </c:pt>
                <c:pt idx="320">
                  <c:v>37712.74609375</c:v>
                </c:pt>
                <c:pt idx="321">
                  <c:v>38688.75</c:v>
                </c:pt>
                <c:pt idx="322">
                  <c:v>39476.33203125</c:v>
                </c:pt>
                <c:pt idx="323">
                  <c:v>39978.390625</c:v>
                </c:pt>
                <c:pt idx="324">
                  <c:v>41980.09765625</c:v>
                </c:pt>
                <c:pt idx="325">
                  <c:v>44080.6484375</c:v>
                </c:pt>
                <c:pt idx="326">
                  <c:v>43746.4453125</c:v>
                </c:pt>
                <c:pt idx="327">
                  <c:v>43292.6640625</c:v>
                </c:pt>
                <c:pt idx="328">
                  <c:v>44166.6015625</c:v>
                </c:pt>
                <c:pt idx="329">
                  <c:v>43725.984375</c:v>
                </c:pt>
                <c:pt idx="330">
                  <c:v>43779.69921875</c:v>
                </c:pt>
                <c:pt idx="331">
                  <c:v>41243.83203125</c:v>
                </c:pt>
                <c:pt idx="332">
                  <c:v>41450.22265625</c:v>
                </c:pt>
                <c:pt idx="333">
                  <c:v>42890.7421875</c:v>
                </c:pt>
                <c:pt idx="334">
                  <c:v>43023.97265625</c:v>
                </c:pt>
                <c:pt idx="335">
                  <c:v>41929.7578125</c:v>
                </c:pt>
                <c:pt idx="336">
                  <c:v>42240.1171875</c:v>
                </c:pt>
                <c:pt idx="337">
                  <c:v>41364.6640625</c:v>
                </c:pt>
                <c:pt idx="338">
                  <c:v>42623.5390625</c:v>
                </c:pt>
                <c:pt idx="339">
                  <c:v>42270.52734375</c:v>
                </c:pt>
                <c:pt idx="340">
                  <c:v>43652.25</c:v>
                </c:pt>
                <c:pt idx="341">
                  <c:v>43869.15234375</c:v>
                </c:pt>
                <c:pt idx="342">
                  <c:v>43997.90234375</c:v>
                </c:pt>
                <c:pt idx="343">
                  <c:v>43739.54296875</c:v>
                </c:pt>
                <c:pt idx="344">
                  <c:v>43016.1171875</c:v>
                </c:pt>
                <c:pt idx="345">
                  <c:v>43613.140625</c:v>
                </c:pt>
                <c:pt idx="346">
                  <c:v>42520.40234375</c:v>
                </c:pt>
                <c:pt idx="347">
                  <c:v>43442.85546875</c:v>
                </c:pt>
                <c:pt idx="348">
                  <c:v>42627.85546875</c:v>
                </c:pt>
                <c:pt idx="349">
                  <c:v>42099.40234375</c:v>
                </c:pt>
                <c:pt idx="350">
                  <c:v>42156.90234375</c:v>
                </c:pt>
                <c:pt idx="351">
                  <c:v>42265.1875</c:v>
                </c:pt>
                <c:pt idx="352">
                  <c:v>44167.33203125</c:v>
                </c:pt>
                <c:pt idx="353">
                  <c:v>44957.96875</c:v>
                </c:pt>
                <c:pt idx="354">
                  <c:v>42848.17578125</c:v>
                </c:pt>
                <c:pt idx="355">
                  <c:v>44179.921875</c:v>
                </c:pt>
                <c:pt idx="356">
                  <c:v>44162.69140625</c:v>
                </c:pt>
                <c:pt idx="357">
                  <c:v>43989.1953125</c:v>
                </c:pt>
                <c:pt idx="358">
                  <c:v>43943.09765625</c:v>
                </c:pt>
                <c:pt idx="359">
                  <c:v>46970.50390625</c:v>
                </c:pt>
                <c:pt idx="360">
                  <c:v>46139.73046875</c:v>
                </c:pt>
                <c:pt idx="361">
                  <c:v>46627.77734375</c:v>
                </c:pt>
                <c:pt idx="362">
                  <c:v>46368.5859375</c:v>
                </c:pt>
                <c:pt idx="363">
                  <c:v>42853.16796875</c:v>
                </c:pt>
                <c:pt idx="364">
                  <c:v>42842.3828125</c:v>
                </c:pt>
                <c:pt idx="365">
                  <c:v>41796.26953125</c:v>
                </c:pt>
                <c:pt idx="366">
                  <c:v>42511.96875</c:v>
                </c:pt>
                <c:pt idx="367">
                  <c:v>43154.9453125</c:v>
                </c:pt>
                <c:pt idx="368">
                  <c:v>42742.65234375</c:v>
                </c:pt>
                <c:pt idx="369">
                  <c:v>41262.05859375</c:v>
                </c:pt>
                <c:pt idx="370">
                  <c:v>41618.40625</c:v>
                </c:pt>
                <c:pt idx="371">
                  <c:v>41665.5859375</c:v>
                </c:pt>
                <c:pt idx="372">
                  <c:v>41545.78515625</c:v>
                </c:pt>
                <c:pt idx="373">
                  <c:v>39507.3671875</c:v>
                </c:pt>
                <c:pt idx="374">
                  <c:v>39845.55078125</c:v>
                </c:pt>
                <c:pt idx="375">
                  <c:v>40077.07421875</c:v>
                </c:pt>
                <c:pt idx="376">
                  <c:v>39933.80859375</c:v>
                </c:pt>
                <c:pt idx="377">
                  <c:v>41816.87109375</c:v>
                </c:pt>
                <c:pt idx="378">
                  <c:v>42120.0546875</c:v>
                </c:pt>
                <c:pt idx="379">
                  <c:v>42035.59375</c:v>
                </c:pt>
                <c:pt idx="380">
                  <c:v>43288.24609375</c:v>
                </c:pt>
                <c:pt idx="381">
                  <c:v>42952.609375</c:v>
                </c:pt>
                <c:pt idx="382">
                  <c:v>42582.60546875</c:v>
                </c:pt>
                <c:pt idx="383">
                  <c:v>43075.7734375</c:v>
                </c:pt>
                <c:pt idx="384">
                  <c:v>43185.859375</c:v>
                </c:pt>
                <c:pt idx="385">
                  <c:v>42992.25</c:v>
                </c:pt>
                <c:pt idx="386">
                  <c:v>42583.58203125</c:v>
                </c:pt>
                <c:pt idx="387">
                  <c:v>42658.66796875</c:v>
                </c:pt>
                <c:pt idx="388">
                  <c:v>43084.671875</c:v>
                </c:pt>
                <c:pt idx="389">
                  <c:v>44318.22265625</c:v>
                </c:pt>
                <c:pt idx="390">
                  <c:v>45301.56640625</c:v>
                </c:pt>
                <c:pt idx="391">
                  <c:v>47147.19921875</c:v>
                </c:pt>
                <c:pt idx="392">
                  <c:v>47771.27734375</c:v>
                </c:pt>
                <c:pt idx="393">
                  <c:v>48293.91796875</c:v>
                </c:pt>
                <c:pt idx="394">
                  <c:v>49958.22265625</c:v>
                </c:pt>
                <c:pt idx="395">
                  <c:v>49742.44140625</c:v>
                </c:pt>
                <c:pt idx="396">
                  <c:v>51709.3671875</c:v>
                </c:pt>
                <c:pt idx="397">
                  <c:v>51709.3671875</c:v>
                </c:pt>
                <c:pt idx="398">
                  <c:v>51709.3671875</c:v>
                </c:pt>
                <c:pt idx="399">
                  <c:v>51709.3671875</c:v>
                </c:pt>
                <c:pt idx="400">
                  <c:v>51709.3671875</c:v>
                </c:pt>
                <c:pt idx="401">
                  <c:v>51709.3671875</c:v>
                </c:pt>
                <c:pt idx="402">
                  <c:v>51709.3671875</c:v>
                </c:pt>
                <c:pt idx="403">
                  <c:v>51709.3671875</c:v>
                </c:pt>
                <c:pt idx="404">
                  <c:v>51709.3671875</c:v>
                </c:pt>
                <c:pt idx="405">
                  <c:v>51709.3671875</c:v>
                </c:pt>
                <c:pt idx="406">
                  <c:v>51709.3671875</c:v>
                </c:pt>
                <c:pt idx="407">
                  <c:v>51709.3671875</c:v>
                </c:pt>
                <c:pt idx="408">
                  <c:v>51709.3671875</c:v>
                </c:pt>
                <c:pt idx="409">
                  <c:v>51709.3671875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7-0A47-B7B3-83C4FE20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45760"/>
        <c:axId val="298747472"/>
      </c:lineChart>
      <c:lineChart>
        <c:grouping val="standard"/>
        <c:varyColors val="0"/>
        <c:ser>
          <c:idx val="1"/>
          <c:order val="0"/>
          <c:tx>
            <c:v>Equity Curve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'Chart Pattern'!$A$2:$A$411</c:f>
              <c:numCache>
                <c:formatCode>m/d/yy</c:formatCode>
                <c:ptCount val="41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</c:numCache>
            </c:numRef>
          </c:cat>
          <c:val>
            <c:numRef>
              <c:f>'Chart Pattern'!$I$2:$I$411</c:f>
              <c:numCache>
                <c:formatCode>_(* #,##0.00_);_(* \(#,##0.00\);_(* "-"??_);_(@_)</c:formatCode>
                <c:ptCount val="410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970.29899999999998</c:v>
                </c:pt>
                <c:pt idx="4">
                  <c:v>960.59600999999998</c:v>
                </c:pt>
                <c:pt idx="5">
                  <c:v>950.99004990000003</c:v>
                </c:pt>
                <c:pt idx="6">
                  <c:v>941.48014940100006</c:v>
                </c:pt>
                <c:pt idx="7">
                  <c:v>932.06534790699004</c:v>
                </c:pt>
                <c:pt idx="8">
                  <c:v>926.50934471192033</c:v>
                </c:pt>
                <c:pt idx="9">
                  <c:v>920.87358791225597</c:v>
                </c:pt>
                <c:pt idx="10">
                  <c:v>915.3327486963243</c:v>
                </c:pt>
                <c:pt idx="11">
                  <c:v>909.64422074718925</c:v>
                </c:pt>
                <c:pt idx="12">
                  <c:v>904.11047232734688</c:v>
                </c:pt>
                <c:pt idx="13">
                  <c:v>898.5692836638508</c:v>
                </c:pt>
                <c:pt idx="14">
                  <c:v>892.98616460883898</c:v>
                </c:pt>
                <c:pt idx="15">
                  <c:v>887.39714252178533</c:v>
                </c:pt>
                <c:pt idx="16">
                  <c:v>882.14410082077757</c:v>
                </c:pt>
                <c:pt idx="17">
                  <c:v>876.34735763907656</c:v>
                </c:pt>
                <c:pt idx="18">
                  <c:v>870.57070756191024</c:v>
                </c:pt>
                <c:pt idx="19">
                  <c:v>864.6797370734314</c:v>
                </c:pt>
                <c:pt idx="20">
                  <c:v>858.23846696742066</c:v>
                </c:pt>
                <c:pt idx="21">
                  <c:v>851.25314802501634</c:v>
                </c:pt>
                <c:pt idx="22">
                  <c:v>843.74284054790974</c:v>
                </c:pt>
                <c:pt idx="23">
                  <c:v>836.18652802616009</c:v>
                </c:pt>
                <c:pt idx="24">
                  <c:v>828.48464109241684</c:v>
                </c:pt>
                <c:pt idx="25">
                  <c:v>821.07081429244124</c:v>
                </c:pt>
                <c:pt idx="26">
                  <c:v>813.80810112944357</c:v>
                </c:pt>
                <c:pt idx="27">
                  <c:v>805.97088562149122</c:v>
                </c:pt>
                <c:pt idx="28">
                  <c:v>797.52278959531111</c:v>
                </c:pt>
                <c:pt idx="29">
                  <c:v>789.20855834649262</c:v>
                </c:pt>
                <c:pt idx="30">
                  <c:v>780.97004795896851</c:v>
                </c:pt>
                <c:pt idx="31">
                  <c:v>772.75135503288288</c:v>
                </c:pt>
                <c:pt idx="32">
                  <c:v>764.87070486868015</c:v>
                </c:pt>
                <c:pt idx="33">
                  <c:v>757.64796727256294</c:v>
                </c:pt>
                <c:pt idx="34">
                  <c:v>750.28094313440658</c:v>
                </c:pt>
                <c:pt idx="35">
                  <c:v>743.29692996208155</c:v>
                </c:pt>
                <c:pt idx="36">
                  <c:v>736.42140479236537</c:v>
                </c:pt>
                <c:pt idx="37">
                  <c:v>729.24075926687192</c:v>
                </c:pt>
                <c:pt idx="38">
                  <c:v>722.62820668260031</c:v>
                </c:pt>
                <c:pt idx="39">
                  <c:v>715.83560009897019</c:v>
                </c:pt>
                <c:pt idx="40">
                  <c:v>708.82815556103014</c:v>
                </c:pt>
                <c:pt idx="41">
                  <c:v>701.8942095284815</c:v>
                </c:pt>
                <c:pt idx="42">
                  <c:v>694.79584569653616</c:v>
                </c:pt>
                <c:pt idx="43">
                  <c:v>687.79791209191183</c:v>
                </c:pt>
                <c:pt idx="44">
                  <c:v>681.11473489216053</c:v>
                </c:pt>
                <c:pt idx="45">
                  <c:v>674.54891984735457</c:v>
                </c:pt>
                <c:pt idx="46">
                  <c:v>667.76737831839705</c:v>
                </c:pt>
                <c:pt idx="47">
                  <c:v>661.3080699874846</c:v>
                </c:pt>
                <c:pt idx="48">
                  <c:v>655.23311928246574</c:v>
                </c:pt>
                <c:pt idx="49">
                  <c:v>648.91122252751654</c:v>
                </c:pt>
                <c:pt idx="50">
                  <c:v>642.57537437459439</c:v>
                </c:pt>
                <c:pt idx="51">
                  <c:v>636.35435113503843</c:v>
                </c:pt>
                <c:pt idx="52">
                  <c:v>630.186982121548</c:v>
                </c:pt>
                <c:pt idx="53">
                  <c:v>623.88486446440425</c:v>
                </c:pt>
                <c:pt idx="54">
                  <c:v>616.93469609365741</c:v>
                </c:pt>
                <c:pt idx="55">
                  <c:v>609.85315704298057</c:v>
                </c:pt>
                <c:pt idx="56">
                  <c:v>602.58686219896822</c:v>
                </c:pt>
                <c:pt idx="57">
                  <c:v>595.50556140059234</c:v>
                </c:pt>
                <c:pt idx="58">
                  <c:v>588.9768408636379</c:v>
                </c:pt>
                <c:pt idx="59">
                  <c:v>582.92421966315055</c:v>
                </c:pt>
                <c:pt idx="60">
                  <c:v>577.17457308948917</c:v>
                </c:pt>
                <c:pt idx="61">
                  <c:v>571.45060179565667</c:v>
                </c:pt>
                <c:pt idx="62">
                  <c:v>566.02124216178947</c:v>
                </c:pt>
                <c:pt idx="63">
                  <c:v>561.47132575082014</c:v>
                </c:pt>
                <c:pt idx="64">
                  <c:v>556.842558364046</c:v>
                </c:pt>
                <c:pt idx="65">
                  <c:v>552.40573207582804</c:v>
                </c:pt>
                <c:pt idx="66">
                  <c:v>547.94470451131292</c:v>
                </c:pt>
                <c:pt idx="67">
                  <c:v>543.7304888020301</c:v>
                </c:pt>
                <c:pt idx="68">
                  <c:v>539.18661582226798</c:v>
                </c:pt>
                <c:pt idx="69">
                  <c:v>534.97708692638003</c:v>
                </c:pt>
                <c:pt idx="70">
                  <c:v>530.92584638973403</c:v>
                </c:pt>
                <c:pt idx="71">
                  <c:v>526.90774824644086</c:v>
                </c:pt>
                <c:pt idx="72">
                  <c:v>523.01794849890859</c:v>
                </c:pt>
                <c:pt idx="73">
                  <c:v>518.94821974181787</c:v>
                </c:pt>
                <c:pt idx="74">
                  <c:v>515.00468257855653</c:v>
                </c:pt>
                <c:pt idx="75">
                  <c:v>511.5139492230411</c:v>
                </c:pt>
                <c:pt idx="76">
                  <c:v>508.42841960946629</c:v>
                </c:pt>
                <c:pt idx="77">
                  <c:v>505.54113959449649</c:v>
                </c:pt>
                <c:pt idx="78">
                  <c:v>502.48892439042959</c:v>
                </c:pt>
                <c:pt idx="79">
                  <c:v>498.90111480235555</c:v>
                </c:pt>
                <c:pt idx="80">
                  <c:v>494.68759517933984</c:v>
                </c:pt>
                <c:pt idx="81">
                  <c:v>490.45242142954476</c:v>
                </c:pt>
                <c:pt idx="82">
                  <c:v>486.35178375236109</c:v>
                </c:pt>
                <c:pt idx="83">
                  <c:v>482.09849009247307</c:v>
                </c:pt>
                <c:pt idx="84">
                  <c:v>477.36599858572623</c:v>
                </c:pt>
                <c:pt idx="85">
                  <c:v>472.7757184486839</c:v>
                </c:pt>
                <c:pt idx="86">
                  <c:v>468.10018724141798</c:v>
                </c:pt>
                <c:pt idx="87">
                  <c:v>463.75778004888332</c:v>
                </c:pt>
                <c:pt idx="88">
                  <c:v>459.48496974217448</c:v>
                </c:pt>
                <c:pt idx="89">
                  <c:v>455.39977598473985</c:v>
                </c:pt>
                <c:pt idx="90">
                  <c:v>451.20206763915206</c:v>
                </c:pt>
                <c:pt idx="91">
                  <c:v>447.21592745173064</c:v>
                </c:pt>
                <c:pt idx="92">
                  <c:v>443.2338811092672</c:v>
                </c:pt>
                <c:pt idx="93">
                  <c:v>439.19357112612903</c:v>
                </c:pt>
                <c:pt idx="94">
                  <c:v>435.20053167196932</c:v>
                </c:pt>
                <c:pt idx="95">
                  <c:v>431.38096557852924</c:v>
                </c:pt>
                <c:pt idx="96">
                  <c:v>427.14374270222658</c:v>
                </c:pt>
                <c:pt idx="97">
                  <c:v>422.90702635110642</c:v>
                </c:pt>
                <c:pt idx="98">
                  <c:v>418.48836534241099</c:v>
                </c:pt>
                <c:pt idx="99">
                  <c:v>414.20208322723073</c:v>
                </c:pt>
                <c:pt idx="100">
                  <c:v>409.967006771135</c:v>
                </c:pt>
                <c:pt idx="101">
                  <c:v>405.82468445203546</c:v>
                </c:pt>
                <c:pt idx="102">
                  <c:v>401.78773762729668</c:v>
                </c:pt>
                <c:pt idx="103">
                  <c:v>397.80775021641995</c:v>
                </c:pt>
                <c:pt idx="104">
                  <c:v>394.04825227991034</c:v>
                </c:pt>
                <c:pt idx="105">
                  <c:v>390.32281645422</c:v>
                </c:pt>
                <c:pt idx="106">
                  <c:v>386.61363682738153</c:v>
                </c:pt>
                <c:pt idx="107">
                  <c:v>382.88384953982739</c:v>
                </c:pt>
                <c:pt idx="108">
                  <c:v>378.83904657992304</c:v>
                </c:pt>
                <c:pt idx="109">
                  <c:v>374.84244593334654</c:v>
                </c:pt>
                <c:pt idx="110">
                  <c:v>370.97487637033385</c:v>
                </c:pt>
                <c:pt idx="111">
                  <c:v>367.06081139647455</c:v>
                </c:pt>
                <c:pt idx="112">
                  <c:v>363.26660709378149</c:v>
                </c:pt>
                <c:pt idx="113">
                  <c:v>359.45222710770867</c:v>
                </c:pt>
                <c:pt idx="114">
                  <c:v>355.62023541280143</c:v>
                </c:pt>
                <c:pt idx="115">
                  <c:v>351.83587946625875</c:v>
                </c:pt>
                <c:pt idx="116">
                  <c:v>347.97657360218733</c:v>
                </c:pt>
                <c:pt idx="117">
                  <c:v>344.34050115043186</c:v>
                </c:pt>
                <c:pt idx="118">
                  <c:v>340.73314816984873</c:v>
                </c:pt>
                <c:pt idx="119">
                  <c:v>337.26376851107938</c:v>
                </c:pt>
                <c:pt idx="120">
                  <c:v>333.75634749491678</c:v>
                </c:pt>
                <c:pt idx="121">
                  <c:v>330.33266005649295</c:v>
                </c:pt>
                <c:pt idx="122">
                  <c:v>326.98769284355132</c:v>
                </c:pt>
                <c:pt idx="123">
                  <c:v>323.56074474340824</c:v>
                </c:pt>
                <c:pt idx="124">
                  <c:v>320.19910224808905</c:v>
                </c:pt>
                <c:pt idx="125">
                  <c:v>316.68772880623311</c:v>
                </c:pt>
                <c:pt idx="126">
                  <c:v>313.23670703458248</c:v>
                </c:pt>
                <c:pt idx="127">
                  <c:v>309.86032770968757</c:v>
                </c:pt>
                <c:pt idx="128">
                  <c:v>306.47929069359543</c:v>
                </c:pt>
                <c:pt idx="129">
                  <c:v>303.2691440417338</c:v>
                </c:pt>
                <c:pt idx="130">
                  <c:v>300.07059385018675</c:v>
                </c:pt>
                <c:pt idx="131">
                  <c:v>296.76935814428032</c:v>
                </c:pt>
                <c:pt idx="132">
                  <c:v>293.53805229409971</c:v>
                </c:pt>
                <c:pt idx="133">
                  <c:v>290.30038430345098</c:v>
                </c:pt>
                <c:pt idx="134">
                  <c:v>287.17701406388244</c:v>
                </c:pt>
                <c:pt idx="135">
                  <c:v>284.26551158590979</c:v>
                </c:pt>
                <c:pt idx="136">
                  <c:v>281.42847991749665</c:v>
                </c:pt>
                <c:pt idx="137">
                  <c:v>278.61942745879566</c:v>
                </c:pt>
                <c:pt idx="138">
                  <c:v>275.78962278492276</c:v>
                </c:pt>
                <c:pt idx="139">
                  <c:v>273.01328661545506</c:v>
                </c:pt>
                <c:pt idx="140">
                  <c:v>270.33153191587792</c:v>
                </c:pt>
                <c:pt idx="141">
                  <c:v>267.65922588451912</c:v>
                </c:pt>
                <c:pt idx="142">
                  <c:v>265.0026466527122</c:v>
                </c:pt>
                <c:pt idx="143">
                  <c:v>262.20495933055986</c:v>
                </c:pt>
                <c:pt idx="144">
                  <c:v>259.60407375856965</c:v>
                </c:pt>
                <c:pt idx="145">
                  <c:v>256.90069450399017</c:v>
                </c:pt>
                <c:pt idx="146">
                  <c:v>254.29894068635267</c:v>
                </c:pt>
                <c:pt idx="147">
                  <c:v>251.71447799345822</c:v>
                </c:pt>
                <c:pt idx="148">
                  <c:v>249.07101330485631</c:v>
                </c:pt>
                <c:pt idx="149">
                  <c:v>246.49928218770771</c:v>
                </c:pt>
                <c:pt idx="150">
                  <c:v>243.94020609228645</c:v>
                </c:pt>
                <c:pt idx="151">
                  <c:v>241.3750329063335</c:v>
                </c:pt>
                <c:pt idx="152">
                  <c:v>238.84249277929109</c:v>
                </c:pt>
                <c:pt idx="153">
                  <c:v>236.36694820600886</c:v>
                </c:pt>
                <c:pt idx="154">
                  <c:v>233.96590324370098</c:v>
                </c:pt>
                <c:pt idx="155">
                  <c:v>231.59247616748925</c:v>
                </c:pt>
                <c:pt idx="156">
                  <c:v>229.12224339698051</c:v>
                </c:pt>
                <c:pt idx="157">
                  <c:v>226.75158593321783</c:v>
                </c:pt>
                <c:pt idx="158">
                  <c:v>224.53928219717062</c:v>
                </c:pt>
                <c:pt idx="159">
                  <c:v>222.54298349942937</c:v>
                </c:pt>
                <c:pt idx="160">
                  <c:v>220.59248079653992</c:v>
                </c:pt>
                <c:pt idx="161">
                  <c:v>218.68518944036791</c:v>
                </c:pt>
                <c:pt idx="162">
                  <c:v>216.79850145332753</c:v>
                </c:pt>
                <c:pt idx="163">
                  <c:v>214.91716912798674</c:v>
                </c:pt>
                <c:pt idx="164">
                  <c:v>213.17215815675166</c:v>
                </c:pt>
                <c:pt idx="165">
                  <c:v>211.32787709499021</c:v>
                </c:pt>
                <c:pt idx="166">
                  <c:v>209.53320760479062</c:v>
                </c:pt>
                <c:pt idx="167">
                  <c:v>207.76862876223612</c:v>
                </c:pt>
                <c:pt idx="168">
                  <c:v>206.02376591444371</c:v>
                </c:pt>
                <c:pt idx="169">
                  <c:v>204.36412470311933</c:v>
                </c:pt>
                <c:pt idx="170">
                  <c:v>202.71225164382227</c:v>
                </c:pt>
                <c:pt idx="171">
                  <c:v>201.12101280196217</c:v>
                </c:pt>
                <c:pt idx="172">
                  <c:v>199.5092764346081</c:v>
                </c:pt>
                <c:pt idx="173">
                  <c:v>197.96780946527568</c:v>
                </c:pt>
                <c:pt idx="174">
                  <c:v>196.34321184945628</c:v>
                </c:pt>
                <c:pt idx="175">
                  <c:v>194.69650554347928</c:v>
                </c:pt>
                <c:pt idx="176">
                  <c:v>193.04346193366391</c:v>
                </c:pt>
                <c:pt idx="177">
                  <c:v>191.41068644997969</c:v>
                </c:pt>
                <c:pt idx="178">
                  <c:v>189.76640327343111</c:v>
                </c:pt>
                <c:pt idx="179">
                  <c:v>188.03281404074517</c:v>
                </c:pt>
                <c:pt idx="180">
                  <c:v>186.17880546709853</c:v>
                </c:pt>
                <c:pt idx="181">
                  <c:v>184.42161970587597</c:v>
                </c:pt>
                <c:pt idx="182">
                  <c:v>182.55344814628469</c:v>
                </c:pt>
                <c:pt idx="183">
                  <c:v>180.71202035403985</c:v>
                </c:pt>
                <c:pt idx="184">
                  <c:v>178.89024539976967</c:v>
                </c:pt>
                <c:pt idx="185">
                  <c:v>177.09322280030207</c:v>
                </c:pt>
                <c:pt idx="186">
                  <c:v>175.27036182025896</c:v>
                </c:pt>
                <c:pt idx="187">
                  <c:v>173.50689205796462</c:v>
                </c:pt>
                <c:pt idx="188">
                  <c:v>171.73210974134329</c:v>
                </c:pt>
                <c:pt idx="189">
                  <c:v>169.98070851082301</c:v>
                </c:pt>
                <c:pt idx="190">
                  <c:v>168.23223206820111</c:v>
                </c:pt>
                <c:pt idx="191">
                  <c:v>166.51804630296766</c:v>
                </c:pt>
                <c:pt idx="192">
                  <c:v>164.73918508323897</c:v>
                </c:pt>
                <c:pt idx="193">
                  <c:v>163.00253328469293</c:v>
                </c:pt>
                <c:pt idx="194">
                  <c:v>161.30631277930468</c:v>
                </c:pt>
                <c:pt idx="195">
                  <c:v>159.65279630966063</c:v>
                </c:pt>
                <c:pt idx="196">
                  <c:v>157.9981125537719</c:v>
                </c:pt>
                <c:pt idx="197">
                  <c:v>156.36568131663532</c:v>
                </c:pt>
                <c:pt idx="198">
                  <c:v>154.7520040943825</c:v>
                </c:pt>
                <c:pt idx="199">
                  <c:v>153.13947447207516</c:v>
                </c:pt>
                <c:pt idx="200">
                  <c:v>151.55715991876249</c:v>
                </c:pt>
                <c:pt idx="201">
                  <c:v>149.9753128829629</c:v>
                </c:pt>
                <c:pt idx="202">
                  <c:v>148.35788884174809</c:v>
                </c:pt>
                <c:pt idx="203">
                  <c:v>146.80811076268043</c:v>
                </c:pt>
                <c:pt idx="204">
                  <c:v>145.27456470556871</c:v>
                </c:pt>
                <c:pt idx="205">
                  <c:v>143.75938721056934</c:v>
                </c:pt>
                <c:pt idx="206">
                  <c:v>142.27218102078012</c:v>
                </c:pt>
                <c:pt idx="207">
                  <c:v>140.84450766315715</c:v>
                </c:pt>
                <c:pt idx="208">
                  <c:v>139.4181405456429</c:v>
                </c:pt>
                <c:pt idx="209">
                  <c:v>138.00506350226286</c:v>
                </c:pt>
                <c:pt idx="210">
                  <c:v>136.59966630243625</c:v>
                </c:pt>
                <c:pt idx="211">
                  <c:v>135.21523139394358</c:v>
                </c:pt>
                <c:pt idx="212">
                  <c:v>133.82450482356936</c:v>
                </c:pt>
                <c:pt idx="213">
                  <c:v>132.49756546832046</c:v>
                </c:pt>
                <c:pt idx="214">
                  <c:v>131.16989232973299</c:v>
                </c:pt>
                <c:pt idx="215">
                  <c:v>129.82690840294993</c:v>
                </c:pt>
                <c:pt idx="216">
                  <c:v>128.40705178239239</c:v>
                </c:pt>
                <c:pt idx="217">
                  <c:v>126.96906935082055</c:v>
                </c:pt>
                <c:pt idx="218">
                  <c:v>125.54764827547659</c:v>
                </c:pt>
                <c:pt idx="219">
                  <c:v>124.14952580614558</c:v>
                </c:pt>
                <c:pt idx="220">
                  <c:v>122.76579841998105</c:v>
                </c:pt>
                <c:pt idx="221">
                  <c:v>121.374326264074</c:v>
                </c:pt>
                <c:pt idx="222">
                  <c:v>120.03777981459932</c:v>
                </c:pt>
                <c:pt idx="223">
                  <c:v>118.70336664766292</c:v>
                </c:pt>
                <c:pt idx="224">
                  <c:v>117.38261828058631</c:v>
                </c:pt>
                <c:pt idx="225">
                  <c:v>116.07610192253463</c:v>
                </c:pt>
                <c:pt idx="226">
                  <c:v>114.78784902834465</c:v>
                </c:pt>
                <c:pt idx="227">
                  <c:v>113.50918947542688</c:v>
                </c:pt>
                <c:pt idx="228">
                  <c:v>112.2899912914869</c:v>
                </c:pt>
                <c:pt idx="229">
                  <c:v>111.07403215342833</c:v>
                </c:pt>
                <c:pt idx="230">
                  <c:v>109.82077868478926</c:v>
                </c:pt>
                <c:pt idx="231">
                  <c:v>108.57725663633261</c:v>
                </c:pt>
                <c:pt idx="232">
                  <c:v>107.34991449852552</c:v>
                </c:pt>
                <c:pt idx="233">
                  <c:v>106.14506351180053</c:v>
                </c:pt>
                <c:pt idx="234">
                  <c:v>104.94326525999607</c:v>
                </c:pt>
                <c:pt idx="235">
                  <c:v>103.76194872927363</c:v>
                </c:pt>
                <c:pt idx="236">
                  <c:v>102.60904276452322</c:v>
                </c:pt>
                <c:pt idx="237">
                  <c:v>101.56644378781974</c:v>
                </c:pt>
                <c:pt idx="238">
                  <c:v>100.54478496642356</c:v>
                </c:pt>
                <c:pt idx="239">
                  <c:v>99.530966775814889</c:v>
                </c:pt>
                <c:pt idx="240">
                  <c:v>98.521045278124234</c:v>
                </c:pt>
                <c:pt idx="241">
                  <c:v>97.496510129243674</c:v>
                </c:pt>
                <c:pt idx="242">
                  <c:v>96.513197642181581</c:v>
                </c:pt>
                <c:pt idx="243">
                  <c:v>95.540088847940893</c:v>
                </c:pt>
                <c:pt idx="244">
                  <c:v>94.599433744196432</c:v>
                </c:pt>
                <c:pt idx="245">
                  <c:v>93.675332476688382</c:v>
                </c:pt>
                <c:pt idx="246">
                  <c:v>92.760229599001278</c:v>
                </c:pt>
                <c:pt idx="247">
                  <c:v>91.849587578968524</c:v>
                </c:pt>
                <c:pt idx="248">
                  <c:v>90.955693005983051</c:v>
                </c:pt>
                <c:pt idx="249">
                  <c:v>90.028027689049665</c:v>
                </c:pt>
                <c:pt idx="250">
                  <c:v>89.121740619345132</c:v>
                </c:pt>
                <c:pt idx="251">
                  <c:v>88.253865247714501</c:v>
                </c:pt>
                <c:pt idx="252">
                  <c:v>87.399876217963765</c:v>
                </c:pt>
                <c:pt idx="253">
                  <c:v>86.551584126591649</c:v>
                </c:pt>
                <c:pt idx="254">
                  <c:v>85.696379300736425</c:v>
                </c:pt>
                <c:pt idx="255">
                  <c:v>84.856619266102697</c:v>
                </c:pt>
                <c:pt idx="256">
                  <c:v>84.023338861590076</c:v>
                </c:pt>
                <c:pt idx="257">
                  <c:v>83.204238246927588</c:v>
                </c:pt>
                <c:pt idx="258">
                  <c:v>82.398558231838365</c:v>
                </c:pt>
                <c:pt idx="259">
                  <c:v>81.608854817736216</c:v>
                </c:pt>
                <c:pt idx="260">
                  <c:v>80.828971532096702</c:v>
                </c:pt>
                <c:pt idx="261">
                  <c:v>80.092787773734543</c:v>
                </c:pt>
                <c:pt idx="262">
                  <c:v>79.372585645191094</c:v>
                </c:pt>
                <c:pt idx="263">
                  <c:v>78.631158740450289</c:v>
                </c:pt>
                <c:pt idx="264">
                  <c:v>77.8951785225469</c:v>
                </c:pt>
                <c:pt idx="265">
                  <c:v>77.143887263800153</c:v>
                </c:pt>
                <c:pt idx="266">
                  <c:v>76.413960107209277</c:v>
                </c:pt>
                <c:pt idx="267">
                  <c:v>75.692852403125698</c:v>
                </c:pt>
                <c:pt idx="268">
                  <c:v>74.978636719218144</c:v>
                </c:pt>
                <c:pt idx="269">
                  <c:v>74.253476788821047</c:v>
                </c:pt>
                <c:pt idx="270">
                  <c:v>73.516215718051299</c:v>
                </c:pt>
                <c:pt idx="271">
                  <c:v>72.773618784956923</c:v>
                </c:pt>
                <c:pt idx="272">
                  <c:v>72.051534477506209</c:v>
                </c:pt>
                <c:pt idx="273">
                  <c:v>71.339256920740127</c:v>
                </c:pt>
                <c:pt idx="274">
                  <c:v>70.633981269031452</c:v>
                </c:pt>
                <c:pt idx="275">
                  <c:v>69.953758999242325</c:v>
                </c:pt>
                <c:pt idx="276">
                  <c:v>69.317658253937694</c:v>
                </c:pt>
                <c:pt idx="277">
                  <c:v>68.686986391203462</c:v>
                </c:pt>
                <c:pt idx="278">
                  <c:v>68.055137744830915</c:v>
                </c:pt>
                <c:pt idx="279">
                  <c:v>67.420229086152275</c:v>
                </c:pt>
                <c:pt idx="280">
                  <c:v>66.820222627141746</c:v>
                </c:pt>
                <c:pt idx="281">
                  <c:v>66.230086246778356</c:v>
                </c:pt>
                <c:pt idx="282">
                  <c:v>65.618711739017797</c:v>
                </c:pt>
                <c:pt idx="283">
                  <c:v>65.104373270791797</c:v>
                </c:pt>
                <c:pt idx="284">
                  <c:v>64.616898782238934</c:v>
                </c:pt>
                <c:pt idx="285">
                  <c:v>64.136381563381448</c:v>
                </c:pt>
                <c:pt idx="286">
                  <c:v>63.662461766475261</c:v>
                </c:pt>
                <c:pt idx="287">
                  <c:v>63.169692049038808</c:v>
                </c:pt>
                <c:pt idx="288">
                  <c:v>62.684142674282995</c:v>
                </c:pt>
                <c:pt idx="289">
                  <c:v>62.213876248034552</c:v>
                </c:pt>
                <c:pt idx="290">
                  <c:v>61.75616152553787</c:v>
                </c:pt>
                <c:pt idx="291">
                  <c:v>61.311525911306397</c:v>
                </c:pt>
                <c:pt idx="292">
                  <c:v>60.904331302750371</c:v>
                </c:pt>
                <c:pt idx="293">
                  <c:v>60.491520920197686</c:v>
                </c:pt>
                <c:pt idx="294">
                  <c:v>60.073002214830424</c:v>
                </c:pt>
                <c:pt idx="295">
                  <c:v>59.665703914438822</c:v>
                </c:pt>
                <c:pt idx="296">
                  <c:v>59.251051604948216</c:v>
                </c:pt>
                <c:pt idx="297">
                  <c:v>58.800655606648419</c:v>
                </c:pt>
                <c:pt idx="298">
                  <c:v>58.365445174930116</c:v>
                </c:pt>
                <c:pt idx="299">
                  <c:v>57.940257901488735</c:v>
                </c:pt>
                <c:pt idx="300">
                  <c:v>57.529588372805563</c:v>
                </c:pt>
                <c:pt idx="301">
                  <c:v>57.109795620343426</c:v>
                </c:pt>
                <c:pt idx="302">
                  <c:v>56.683654324520575</c:v>
                </c:pt>
                <c:pt idx="303">
                  <c:v>56.253682210182845</c:v>
                </c:pt>
                <c:pt idx="304">
                  <c:v>55.752497986941982</c:v>
                </c:pt>
                <c:pt idx="305">
                  <c:v>55.223086842582667</c:v>
                </c:pt>
                <c:pt idx="306">
                  <c:v>54.727967379004262</c:v>
                </c:pt>
                <c:pt idx="307">
                  <c:v>54.214584694659074</c:v>
                </c:pt>
                <c:pt idx="308">
                  <c:v>53.718061143687123</c:v>
                </c:pt>
                <c:pt idx="309">
                  <c:v>53.222701489202827</c:v>
                </c:pt>
                <c:pt idx="310">
                  <c:v>52.737335927518579</c:v>
                </c:pt>
                <c:pt idx="311">
                  <c:v>52.258501704695092</c:v>
                </c:pt>
                <c:pt idx="312">
                  <c:v>51.754521712036492</c:v>
                </c:pt>
                <c:pt idx="313">
                  <c:v>51.267995431739337</c:v>
                </c:pt>
                <c:pt idx="314">
                  <c:v>50.792077232774766</c:v>
                </c:pt>
                <c:pt idx="315">
                  <c:v>50.330728455277892</c:v>
                </c:pt>
                <c:pt idx="316">
                  <c:v>49.86885833006707</c:v>
                </c:pt>
                <c:pt idx="317">
                  <c:v>49.407140072595375</c:v>
                </c:pt>
                <c:pt idx="318">
                  <c:v>48.946268576828004</c:v>
                </c:pt>
                <c:pt idx="319">
                  <c:v>48.492387188375652</c:v>
                </c:pt>
                <c:pt idx="320">
                  <c:v>48.039777319791966</c:v>
                </c:pt>
                <c:pt idx="321">
                  <c:v>47.573494787245004</c:v>
                </c:pt>
                <c:pt idx="322">
                  <c:v>47.116528500106831</c:v>
                </c:pt>
                <c:pt idx="323">
                  <c:v>46.677110857543582</c:v>
                </c:pt>
                <c:pt idx="324">
                  <c:v>46.249460799321355</c:v>
                </c:pt>
                <c:pt idx="325">
                  <c:v>45.861273765283642</c:v>
                </c:pt>
                <c:pt idx="326">
                  <c:v>45.520145675576757</c:v>
                </c:pt>
                <c:pt idx="327">
                  <c:v>45.140044279884854</c:v>
                </c:pt>
                <c:pt idx="328">
                  <c:v>44.783326957013173</c:v>
                </c:pt>
                <c:pt idx="329">
                  <c:v>44.433448377779463</c:v>
                </c:pt>
                <c:pt idx="330">
                  <c:v>44.08106832340453</c:v>
                </c:pt>
                <c:pt idx="331">
                  <c:v>43.7202585698221</c:v>
                </c:pt>
                <c:pt idx="332">
                  <c:v>43.32964804495073</c:v>
                </c:pt>
                <c:pt idx="333">
                  <c:v>42.969378417263066</c:v>
                </c:pt>
                <c:pt idx="334">
                  <c:v>42.606228288565198</c:v>
                </c:pt>
                <c:pt idx="335">
                  <c:v>42.249488309235943</c:v>
                </c:pt>
                <c:pt idx="336">
                  <c:v>41.876955401002604</c:v>
                </c:pt>
                <c:pt idx="337">
                  <c:v>41.510420562173756</c:v>
                </c:pt>
                <c:pt idx="338">
                  <c:v>41.141339993924738</c:v>
                </c:pt>
                <c:pt idx="339">
                  <c:v>40.793022692735228</c:v>
                </c:pt>
                <c:pt idx="340">
                  <c:v>40.436003135362824</c:v>
                </c:pt>
                <c:pt idx="341">
                  <c:v>40.097367888635233</c:v>
                </c:pt>
                <c:pt idx="342">
                  <c:v>39.765877484008008</c:v>
                </c:pt>
                <c:pt idx="343">
                  <c:v>39.426189988363156</c:v>
                </c:pt>
                <c:pt idx="344">
                  <c:v>39.077201218658011</c:v>
                </c:pt>
                <c:pt idx="345">
                  <c:v>38.71796791088849</c:v>
                </c:pt>
                <c:pt idx="346">
                  <c:v>38.346729591771087</c:v>
                </c:pt>
                <c:pt idx="347">
                  <c:v>37.948829077876617</c:v>
                </c:pt>
                <c:pt idx="348">
                  <c:v>37.566326482073485</c:v>
                </c:pt>
                <c:pt idx="349">
                  <c:v>37.184501495314244</c:v>
                </c:pt>
                <c:pt idx="350">
                  <c:v>36.793929107886598</c:v>
                </c:pt>
                <c:pt idx="351">
                  <c:v>36.411821104511738</c:v>
                </c:pt>
                <c:pt idx="352">
                  <c:v>36.034078419612506</c:v>
                </c:pt>
                <c:pt idx="353">
                  <c:v>35.70123347198777</c:v>
                </c:pt>
                <c:pt idx="354">
                  <c:v>35.376489286862189</c:v>
                </c:pt>
                <c:pt idx="355">
                  <c:v>35.022405064939171</c:v>
                </c:pt>
                <c:pt idx="356">
                  <c:v>34.682235822853094</c:v>
                </c:pt>
                <c:pt idx="357">
                  <c:v>34.355141190352313</c:v>
                </c:pt>
                <c:pt idx="358">
                  <c:v>34.026861762696129</c:v>
                </c:pt>
                <c:pt idx="359">
                  <c:v>33.709444158732644</c:v>
                </c:pt>
                <c:pt idx="360">
                  <c:v>33.408931732574587</c:v>
                </c:pt>
                <c:pt idx="361">
                  <c:v>33.107606367426939</c:v>
                </c:pt>
                <c:pt idx="362">
                  <c:v>32.800680170262915</c:v>
                </c:pt>
                <c:pt idx="363">
                  <c:v>32.492628677548794</c:v>
                </c:pt>
                <c:pt idx="364">
                  <c:v>32.158569060503041</c:v>
                </c:pt>
                <c:pt idx="365">
                  <c:v>31.830022643885751</c:v>
                </c:pt>
                <c:pt idx="366">
                  <c:v>31.50211571526031</c:v>
                </c:pt>
                <c:pt idx="367">
                  <c:v>31.178683566965987</c:v>
                </c:pt>
                <c:pt idx="368">
                  <c:v>30.871897852609273</c:v>
                </c:pt>
                <c:pt idx="369">
                  <c:v>30.557652737558008</c:v>
                </c:pt>
                <c:pt idx="370">
                  <c:v>30.241665296463271</c:v>
                </c:pt>
                <c:pt idx="371">
                  <c:v>29.935594647596215</c:v>
                </c:pt>
                <c:pt idx="372">
                  <c:v>29.632527018528855</c:v>
                </c:pt>
                <c:pt idx="373">
                  <c:v>29.330672560625199</c:v>
                </c:pt>
                <c:pt idx="374">
                  <c:v>29.004002561843961</c:v>
                </c:pt>
                <c:pt idx="375">
                  <c:v>28.678485212714396</c:v>
                </c:pt>
                <c:pt idx="376">
                  <c:v>28.371683230553362</c:v>
                </c:pt>
                <c:pt idx="377">
                  <c:v>28.058515953013014</c:v>
                </c:pt>
                <c:pt idx="378">
                  <c:v>27.761761715417649</c:v>
                </c:pt>
                <c:pt idx="379">
                  <c:v>27.471363805764831</c:v>
                </c:pt>
                <c:pt idx="380">
                  <c:v>27.183750952957627</c:v>
                </c:pt>
                <c:pt idx="381">
                  <c:v>26.888821045464379</c:v>
                </c:pt>
                <c:pt idx="382">
                  <c:v>26.600004695870666</c:v>
                </c:pt>
                <c:pt idx="383">
                  <c:v>26.308965912741488</c:v>
                </c:pt>
                <c:pt idx="384">
                  <c:v>26.025806850324937</c:v>
                </c:pt>
                <c:pt idx="385">
                  <c:v>25.768082040152017</c:v>
                </c:pt>
                <c:pt idx="386">
                  <c:v>25.511373142977028</c:v>
                </c:pt>
                <c:pt idx="387">
                  <c:v>25.261979001796259</c:v>
                </c:pt>
                <c:pt idx="388">
                  <c:v>25.010378343527247</c:v>
                </c:pt>
                <c:pt idx="389">
                  <c:v>24.759978880462828</c:v>
                </c:pt>
                <c:pt idx="390">
                  <c:v>24.52218652020024</c:v>
                </c:pt>
                <c:pt idx="391">
                  <c:v>24.302606053014742</c:v>
                </c:pt>
                <c:pt idx="392">
                  <c:v>24.094110150125324</c:v>
                </c:pt>
                <c:pt idx="393">
                  <c:v>23.890887851448987</c:v>
                </c:pt>
                <c:pt idx="394">
                  <c:v>23.693360036148793</c:v>
                </c:pt>
                <c:pt idx="395">
                  <c:v>23.523160039901502</c:v>
                </c:pt>
                <c:pt idx="396">
                  <c:v>23.349798665106075</c:v>
                </c:pt>
                <c:pt idx="397">
                  <c:v>23.188178180548562</c:v>
                </c:pt>
                <c:pt idx="398">
                  <c:v>23.028582753053275</c:v>
                </c:pt>
                <c:pt idx="399">
                  <c:v>22.855797852215314</c:v>
                </c:pt>
                <c:pt idx="400">
                  <c:v>22.682051393352506</c:v>
                </c:pt>
                <c:pt idx="401">
                  <c:v>22.510244395860962</c:v>
                </c:pt>
                <c:pt idx="402">
                  <c:v>22.331155751884474</c:v>
                </c:pt>
                <c:pt idx="403">
                  <c:v>22.155842845714695</c:v>
                </c:pt>
                <c:pt idx="404">
                  <c:v>21.98441576377148</c:v>
                </c:pt>
                <c:pt idx="405">
                  <c:v>21.811035156744488</c:v>
                </c:pt>
                <c:pt idx="406">
                  <c:v>21.638381575954472</c:v>
                </c:pt>
                <c:pt idx="407">
                  <c:v>21.468323013245609</c:v>
                </c:pt>
                <c:pt idx="408">
                  <c:v>21.302286637702192</c:v>
                </c:pt>
                <c:pt idx="409">
                  <c:v>21.137030922972759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7-0A47-B7B3-83C4FE20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06159"/>
        <c:axId val="393638287"/>
      </c:lineChart>
      <c:dateAx>
        <c:axId val="298745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7472"/>
        <c:crosses val="autoZero"/>
        <c:auto val="1"/>
        <c:lblOffset val="100"/>
        <c:baseTimeUnit val="days"/>
      </c:dateAx>
      <c:valAx>
        <c:axId val="2987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5760"/>
        <c:crosses val="autoZero"/>
        <c:crossBetween val="between"/>
      </c:valAx>
      <c:valAx>
        <c:axId val="393638287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6159"/>
        <c:crosses val="max"/>
        <c:crossBetween val="between"/>
      </c:valAx>
      <c:dateAx>
        <c:axId val="39370615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3638287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Backtesting Equity Curve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BitCoin Ptice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'Buy and Hold'!$A$2:$A$411</c:f>
              <c:numCache>
                <c:formatCode>m/d/yy</c:formatCode>
                <c:ptCount val="41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</c:numCache>
            </c:numRef>
          </c:cat>
          <c:val>
            <c:numRef>
              <c:f>'Buy and Hold'!$C$2:$C$411</c:f>
              <c:numCache>
                <c:formatCode>_(* #,##0.00_);_(* \(#,##0.00\);_(* "-"??_);_(@_)</c:formatCode>
                <c:ptCount val="410"/>
                <c:pt idx="0">
                  <c:v>20976.298828125</c:v>
                </c:pt>
                <c:pt idx="1">
                  <c:v>20880.798828125</c:v>
                </c:pt>
                <c:pt idx="2">
                  <c:v>21169.6328125</c:v>
                </c:pt>
                <c:pt idx="3">
                  <c:v>21161.51953125</c:v>
                </c:pt>
                <c:pt idx="4">
                  <c:v>20688.78125</c:v>
                </c:pt>
                <c:pt idx="5">
                  <c:v>21086.79296875</c:v>
                </c:pt>
                <c:pt idx="6">
                  <c:v>22676.552734375</c:v>
                </c:pt>
                <c:pt idx="7">
                  <c:v>22777.625</c:v>
                </c:pt>
                <c:pt idx="8">
                  <c:v>22720.416015625</c:v>
                </c:pt>
                <c:pt idx="9">
                  <c:v>22934.431640625</c:v>
                </c:pt>
                <c:pt idx="10">
                  <c:v>22636.46875</c:v>
                </c:pt>
                <c:pt idx="11">
                  <c:v>23117.859375</c:v>
                </c:pt>
                <c:pt idx="12">
                  <c:v>23032.77734375</c:v>
                </c:pt>
                <c:pt idx="13">
                  <c:v>23078.728515625</c:v>
                </c:pt>
                <c:pt idx="14">
                  <c:v>23031.08984375</c:v>
                </c:pt>
                <c:pt idx="15">
                  <c:v>23774.56640625</c:v>
                </c:pt>
                <c:pt idx="16">
                  <c:v>22840.138671875</c:v>
                </c:pt>
                <c:pt idx="17">
                  <c:v>23139.283203125</c:v>
                </c:pt>
                <c:pt idx="18">
                  <c:v>23723.76953125</c:v>
                </c:pt>
                <c:pt idx="19">
                  <c:v>23471.87109375</c:v>
                </c:pt>
                <c:pt idx="20">
                  <c:v>23449.322265625</c:v>
                </c:pt>
                <c:pt idx="21">
                  <c:v>23331.84765625</c:v>
                </c:pt>
                <c:pt idx="22">
                  <c:v>22955.666015625</c:v>
                </c:pt>
                <c:pt idx="23">
                  <c:v>22760.109375</c:v>
                </c:pt>
                <c:pt idx="24">
                  <c:v>23264.291015625</c:v>
                </c:pt>
                <c:pt idx="25">
                  <c:v>22939.3984375</c:v>
                </c:pt>
                <c:pt idx="26">
                  <c:v>21819.0390625</c:v>
                </c:pt>
                <c:pt idx="27">
                  <c:v>21651.18359375</c:v>
                </c:pt>
                <c:pt idx="28">
                  <c:v>21870.875</c:v>
                </c:pt>
                <c:pt idx="29">
                  <c:v>21788.203125</c:v>
                </c:pt>
                <c:pt idx="30">
                  <c:v>21808.1015625</c:v>
                </c:pt>
                <c:pt idx="31">
                  <c:v>22220.8046875</c:v>
                </c:pt>
                <c:pt idx="32">
                  <c:v>24307.841796875</c:v>
                </c:pt>
                <c:pt idx="33">
                  <c:v>23623.474609375</c:v>
                </c:pt>
                <c:pt idx="34">
                  <c:v>24565.6015625</c:v>
                </c:pt>
                <c:pt idx="35">
                  <c:v>24641.27734375</c:v>
                </c:pt>
                <c:pt idx="36">
                  <c:v>24327.642578125</c:v>
                </c:pt>
                <c:pt idx="37">
                  <c:v>24829.1484375</c:v>
                </c:pt>
                <c:pt idx="38">
                  <c:v>24436.353515625</c:v>
                </c:pt>
                <c:pt idx="39">
                  <c:v>24188.84375</c:v>
                </c:pt>
                <c:pt idx="40">
                  <c:v>23947.4921875</c:v>
                </c:pt>
                <c:pt idx="41">
                  <c:v>23198.126953125</c:v>
                </c:pt>
                <c:pt idx="42">
                  <c:v>23175.375</c:v>
                </c:pt>
                <c:pt idx="43">
                  <c:v>23561.212890625</c:v>
                </c:pt>
                <c:pt idx="44">
                  <c:v>23522.87109375</c:v>
                </c:pt>
                <c:pt idx="45">
                  <c:v>23147.353515625</c:v>
                </c:pt>
                <c:pt idx="46">
                  <c:v>23646.55078125</c:v>
                </c:pt>
                <c:pt idx="47">
                  <c:v>23475.466796875</c:v>
                </c:pt>
                <c:pt idx="48">
                  <c:v>22362.6796875</c:v>
                </c:pt>
                <c:pt idx="49">
                  <c:v>22353.349609375</c:v>
                </c:pt>
                <c:pt idx="50">
                  <c:v>22435.513671875</c:v>
                </c:pt>
                <c:pt idx="51">
                  <c:v>22429.7578125</c:v>
                </c:pt>
                <c:pt idx="52">
                  <c:v>22219.76953125</c:v>
                </c:pt>
                <c:pt idx="53">
                  <c:v>21718.080078125</c:v>
                </c:pt>
                <c:pt idx="54">
                  <c:v>20363.021484375</c:v>
                </c:pt>
                <c:pt idx="55">
                  <c:v>20187.244140625</c:v>
                </c:pt>
                <c:pt idx="56">
                  <c:v>20632.41015625</c:v>
                </c:pt>
                <c:pt idx="57">
                  <c:v>22163.94921875</c:v>
                </c:pt>
                <c:pt idx="58">
                  <c:v>24197.533203125</c:v>
                </c:pt>
                <c:pt idx="59">
                  <c:v>24746.07421875</c:v>
                </c:pt>
                <c:pt idx="60">
                  <c:v>24375.9609375</c:v>
                </c:pt>
                <c:pt idx="61">
                  <c:v>25052.7890625</c:v>
                </c:pt>
                <c:pt idx="62">
                  <c:v>27423.9296875</c:v>
                </c:pt>
                <c:pt idx="63">
                  <c:v>26965.87890625</c:v>
                </c:pt>
                <c:pt idx="64">
                  <c:v>28038.67578125</c:v>
                </c:pt>
                <c:pt idx="65">
                  <c:v>27767.236328125</c:v>
                </c:pt>
                <c:pt idx="66">
                  <c:v>28175.81640625</c:v>
                </c:pt>
                <c:pt idx="67">
                  <c:v>27307.4375</c:v>
                </c:pt>
                <c:pt idx="68">
                  <c:v>28333.97265625</c:v>
                </c:pt>
                <c:pt idx="69">
                  <c:v>27493.28515625</c:v>
                </c:pt>
                <c:pt idx="70">
                  <c:v>27494.70703125</c:v>
                </c:pt>
                <c:pt idx="71">
                  <c:v>27994.330078125</c:v>
                </c:pt>
                <c:pt idx="72">
                  <c:v>27139.888671875</c:v>
                </c:pt>
                <c:pt idx="73">
                  <c:v>27268.130859375</c:v>
                </c:pt>
                <c:pt idx="74">
                  <c:v>28348.44140625</c:v>
                </c:pt>
                <c:pt idx="75">
                  <c:v>28033.5625</c:v>
                </c:pt>
                <c:pt idx="76">
                  <c:v>28478.484375</c:v>
                </c:pt>
                <c:pt idx="77">
                  <c:v>28411.03515625</c:v>
                </c:pt>
                <c:pt idx="78">
                  <c:v>28199.30859375</c:v>
                </c:pt>
                <c:pt idx="79">
                  <c:v>27790.220703125</c:v>
                </c:pt>
                <c:pt idx="80">
                  <c:v>28168.08984375</c:v>
                </c:pt>
                <c:pt idx="81">
                  <c:v>28177.984375</c:v>
                </c:pt>
                <c:pt idx="82">
                  <c:v>28044.140625</c:v>
                </c:pt>
                <c:pt idx="83">
                  <c:v>27925.859375</c:v>
                </c:pt>
                <c:pt idx="84">
                  <c:v>27947.794921875</c:v>
                </c:pt>
                <c:pt idx="85">
                  <c:v>28333.05078125</c:v>
                </c:pt>
                <c:pt idx="86">
                  <c:v>29652.98046875</c:v>
                </c:pt>
                <c:pt idx="87">
                  <c:v>30235.05859375</c:v>
                </c:pt>
                <c:pt idx="88">
                  <c:v>30139.052734375</c:v>
                </c:pt>
                <c:pt idx="89">
                  <c:v>30399.06640625</c:v>
                </c:pt>
                <c:pt idx="90">
                  <c:v>30485.69921875</c:v>
                </c:pt>
                <c:pt idx="91">
                  <c:v>30318.49609375</c:v>
                </c:pt>
                <c:pt idx="92">
                  <c:v>30315.35546875</c:v>
                </c:pt>
                <c:pt idx="93">
                  <c:v>29445.044921875</c:v>
                </c:pt>
                <c:pt idx="94">
                  <c:v>30397.552734375</c:v>
                </c:pt>
                <c:pt idx="95">
                  <c:v>28822.6796875</c:v>
                </c:pt>
                <c:pt idx="96">
                  <c:v>28245.98828125</c:v>
                </c:pt>
                <c:pt idx="97">
                  <c:v>27276.91015625</c:v>
                </c:pt>
                <c:pt idx="98">
                  <c:v>27817.5</c:v>
                </c:pt>
                <c:pt idx="99">
                  <c:v>27591.384765625</c:v>
                </c:pt>
                <c:pt idx="100">
                  <c:v>27525.33984375</c:v>
                </c:pt>
                <c:pt idx="101">
                  <c:v>28307.59765625</c:v>
                </c:pt>
                <c:pt idx="102">
                  <c:v>28422.701171875</c:v>
                </c:pt>
                <c:pt idx="103">
                  <c:v>29473.787109375</c:v>
                </c:pt>
                <c:pt idx="104">
                  <c:v>29340.26171875</c:v>
                </c:pt>
                <c:pt idx="105">
                  <c:v>29248.48828125</c:v>
                </c:pt>
                <c:pt idx="106">
                  <c:v>29268.806640625</c:v>
                </c:pt>
                <c:pt idx="107">
                  <c:v>28091.568359375</c:v>
                </c:pt>
                <c:pt idx="108">
                  <c:v>28680.537109375</c:v>
                </c:pt>
                <c:pt idx="109">
                  <c:v>29006.30859375</c:v>
                </c:pt>
                <c:pt idx="110">
                  <c:v>28847.7109375</c:v>
                </c:pt>
                <c:pt idx="111">
                  <c:v>29534.384765625</c:v>
                </c:pt>
                <c:pt idx="112">
                  <c:v>28904.623046875</c:v>
                </c:pt>
                <c:pt idx="113">
                  <c:v>28454.978515625</c:v>
                </c:pt>
                <c:pt idx="114">
                  <c:v>27694.2734375</c:v>
                </c:pt>
                <c:pt idx="115">
                  <c:v>27658.775390625</c:v>
                </c:pt>
                <c:pt idx="116">
                  <c:v>27621.755859375</c:v>
                </c:pt>
                <c:pt idx="117">
                  <c:v>27000.7890625</c:v>
                </c:pt>
                <c:pt idx="118">
                  <c:v>26804.990234375</c:v>
                </c:pt>
                <c:pt idx="119">
                  <c:v>26784.078125</c:v>
                </c:pt>
                <c:pt idx="120">
                  <c:v>26930.638671875</c:v>
                </c:pt>
                <c:pt idx="121">
                  <c:v>27192.693359375</c:v>
                </c:pt>
                <c:pt idx="122">
                  <c:v>27036.650390625</c:v>
                </c:pt>
                <c:pt idx="123">
                  <c:v>27398.802734375</c:v>
                </c:pt>
                <c:pt idx="124">
                  <c:v>26832.208984375</c:v>
                </c:pt>
                <c:pt idx="125">
                  <c:v>26890.12890625</c:v>
                </c:pt>
                <c:pt idx="126">
                  <c:v>27129.5859375</c:v>
                </c:pt>
                <c:pt idx="127">
                  <c:v>26753.826171875</c:v>
                </c:pt>
                <c:pt idx="128">
                  <c:v>26851.27734375</c:v>
                </c:pt>
                <c:pt idx="129">
                  <c:v>27225.7265625</c:v>
                </c:pt>
                <c:pt idx="130">
                  <c:v>26334.818359375</c:v>
                </c:pt>
                <c:pt idx="131">
                  <c:v>26476.20703125</c:v>
                </c:pt>
                <c:pt idx="132">
                  <c:v>26719.291015625</c:v>
                </c:pt>
                <c:pt idx="133">
                  <c:v>26868.353515625</c:v>
                </c:pt>
                <c:pt idx="134">
                  <c:v>28085.646484375</c:v>
                </c:pt>
                <c:pt idx="135">
                  <c:v>27745.884765625</c:v>
                </c:pt>
                <c:pt idx="136">
                  <c:v>27702.349609375</c:v>
                </c:pt>
                <c:pt idx="137">
                  <c:v>27219.658203125</c:v>
                </c:pt>
                <c:pt idx="138">
                  <c:v>26819.97265625</c:v>
                </c:pt>
                <c:pt idx="139">
                  <c:v>27249.58984375</c:v>
                </c:pt>
                <c:pt idx="140">
                  <c:v>27075.12890625</c:v>
                </c:pt>
                <c:pt idx="141">
                  <c:v>27119.06640625</c:v>
                </c:pt>
                <c:pt idx="142">
                  <c:v>25760.09765625</c:v>
                </c:pt>
                <c:pt idx="143">
                  <c:v>27238.783203125</c:v>
                </c:pt>
                <c:pt idx="144">
                  <c:v>26345.998046875</c:v>
                </c:pt>
                <c:pt idx="145">
                  <c:v>26508.216796875</c:v>
                </c:pt>
                <c:pt idx="146">
                  <c:v>26480.375</c:v>
                </c:pt>
                <c:pt idx="147">
                  <c:v>25851.240234375</c:v>
                </c:pt>
                <c:pt idx="148">
                  <c:v>25940.16796875</c:v>
                </c:pt>
                <c:pt idx="149">
                  <c:v>25902.5</c:v>
                </c:pt>
                <c:pt idx="150">
                  <c:v>25918.728515625</c:v>
                </c:pt>
                <c:pt idx="151">
                  <c:v>25124.67578125</c:v>
                </c:pt>
                <c:pt idx="152">
                  <c:v>25576.39453125</c:v>
                </c:pt>
                <c:pt idx="153">
                  <c:v>26327.462890625</c:v>
                </c:pt>
                <c:pt idx="154">
                  <c:v>26510.67578125</c:v>
                </c:pt>
                <c:pt idx="155">
                  <c:v>26336.212890625</c:v>
                </c:pt>
                <c:pt idx="156">
                  <c:v>26851.029296875</c:v>
                </c:pt>
                <c:pt idx="157">
                  <c:v>28327.48828125</c:v>
                </c:pt>
                <c:pt idx="158">
                  <c:v>30027.296875</c:v>
                </c:pt>
                <c:pt idx="159">
                  <c:v>29912.28125</c:v>
                </c:pt>
                <c:pt idx="160">
                  <c:v>30695.46875</c:v>
                </c:pt>
                <c:pt idx="161">
                  <c:v>30548.6953125</c:v>
                </c:pt>
                <c:pt idx="162">
                  <c:v>30480.26171875</c:v>
                </c:pt>
                <c:pt idx="163">
                  <c:v>30271.130859375</c:v>
                </c:pt>
                <c:pt idx="164">
                  <c:v>30688.1640625</c:v>
                </c:pt>
                <c:pt idx="165">
                  <c:v>30086.24609375</c:v>
                </c:pt>
                <c:pt idx="166">
                  <c:v>30445.3515625</c:v>
                </c:pt>
                <c:pt idx="167">
                  <c:v>30477.251953125</c:v>
                </c:pt>
                <c:pt idx="168">
                  <c:v>30590.078125</c:v>
                </c:pt>
                <c:pt idx="169">
                  <c:v>30620.76953125</c:v>
                </c:pt>
                <c:pt idx="170">
                  <c:v>31156.439453125</c:v>
                </c:pt>
                <c:pt idx="171">
                  <c:v>30777.58203125</c:v>
                </c:pt>
                <c:pt idx="172">
                  <c:v>30514.166015625</c:v>
                </c:pt>
                <c:pt idx="173">
                  <c:v>29909.337890625</c:v>
                </c:pt>
                <c:pt idx="174">
                  <c:v>30342.265625</c:v>
                </c:pt>
                <c:pt idx="175">
                  <c:v>30292.541015625</c:v>
                </c:pt>
                <c:pt idx="176">
                  <c:v>30171.234375</c:v>
                </c:pt>
                <c:pt idx="177">
                  <c:v>30414.470703125</c:v>
                </c:pt>
                <c:pt idx="178">
                  <c:v>30620.951171875</c:v>
                </c:pt>
                <c:pt idx="179">
                  <c:v>30391.646484375</c:v>
                </c:pt>
                <c:pt idx="180">
                  <c:v>31476.048828125</c:v>
                </c:pt>
                <c:pt idx="181">
                  <c:v>30334.068359375</c:v>
                </c:pt>
                <c:pt idx="182">
                  <c:v>30295.806640625</c:v>
                </c:pt>
                <c:pt idx="183">
                  <c:v>30249.1328125</c:v>
                </c:pt>
                <c:pt idx="184">
                  <c:v>30145.888671875</c:v>
                </c:pt>
                <c:pt idx="185">
                  <c:v>29856.5625</c:v>
                </c:pt>
                <c:pt idx="186">
                  <c:v>29913.923828125</c:v>
                </c:pt>
                <c:pt idx="187">
                  <c:v>29792.015625</c:v>
                </c:pt>
                <c:pt idx="188">
                  <c:v>29908.744140625</c:v>
                </c:pt>
                <c:pt idx="189">
                  <c:v>29771.802734375</c:v>
                </c:pt>
                <c:pt idx="190">
                  <c:v>30084.5390625</c:v>
                </c:pt>
                <c:pt idx="191">
                  <c:v>29176.916015625</c:v>
                </c:pt>
                <c:pt idx="192">
                  <c:v>29227.390625</c:v>
                </c:pt>
                <c:pt idx="193">
                  <c:v>29354.97265625</c:v>
                </c:pt>
                <c:pt idx="194">
                  <c:v>29210.689453125</c:v>
                </c:pt>
                <c:pt idx="195">
                  <c:v>29319.24609375</c:v>
                </c:pt>
                <c:pt idx="196">
                  <c:v>29356.91796875</c:v>
                </c:pt>
                <c:pt idx="197">
                  <c:v>29275.30859375</c:v>
                </c:pt>
                <c:pt idx="198">
                  <c:v>29230.111328125</c:v>
                </c:pt>
                <c:pt idx="199">
                  <c:v>29675.732421875</c:v>
                </c:pt>
                <c:pt idx="200">
                  <c:v>29151.958984375</c:v>
                </c:pt>
                <c:pt idx="201">
                  <c:v>29178.6796875</c:v>
                </c:pt>
                <c:pt idx="202">
                  <c:v>29074.091796875</c:v>
                </c:pt>
                <c:pt idx="203">
                  <c:v>29042.126953125</c:v>
                </c:pt>
                <c:pt idx="204">
                  <c:v>29041.85546875</c:v>
                </c:pt>
                <c:pt idx="205">
                  <c:v>29180.578125</c:v>
                </c:pt>
                <c:pt idx="206">
                  <c:v>29765.4921875</c:v>
                </c:pt>
                <c:pt idx="207">
                  <c:v>29561.494140625</c:v>
                </c:pt>
                <c:pt idx="208">
                  <c:v>29429.591796875</c:v>
                </c:pt>
                <c:pt idx="209">
                  <c:v>29397.71484375</c:v>
                </c:pt>
                <c:pt idx="210">
                  <c:v>29415.96484375</c:v>
                </c:pt>
                <c:pt idx="211">
                  <c:v>29282.9140625</c:v>
                </c:pt>
                <c:pt idx="212">
                  <c:v>29408.443359375</c:v>
                </c:pt>
                <c:pt idx="213">
                  <c:v>29170.34765625</c:v>
                </c:pt>
                <c:pt idx="214">
                  <c:v>28701.779296875</c:v>
                </c:pt>
                <c:pt idx="215">
                  <c:v>26664.55078125</c:v>
                </c:pt>
                <c:pt idx="216">
                  <c:v>26049.556640625</c:v>
                </c:pt>
                <c:pt idx="217">
                  <c:v>26096.205078125</c:v>
                </c:pt>
                <c:pt idx="218">
                  <c:v>26189.583984375</c:v>
                </c:pt>
                <c:pt idx="219">
                  <c:v>26124.140625</c:v>
                </c:pt>
                <c:pt idx="220">
                  <c:v>26031.65625</c:v>
                </c:pt>
                <c:pt idx="221">
                  <c:v>26431.640625</c:v>
                </c:pt>
                <c:pt idx="222">
                  <c:v>26162.373046875</c:v>
                </c:pt>
                <c:pt idx="223">
                  <c:v>26047.66796875</c:v>
                </c:pt>
                <c:pt idx="224">
                  <c:v>26008.462890625</c:v>
                </c:pt>
                <c:pt idx="225">
                  <c:v>26089.693359375</c:v>
                </c:pt>
                <c:pt idx="226">
                  <c:v>26106.150390625</c:v>
                </c:pt>
                <c:pt idx="227">
                  <c:v>27727.392578125</c:v>
                </c:pt>
                <c:pt idx="228">
                  <c:v>27297.265625</c:v>
                </c:pt>
                <c:pt idx="229">
                  <c:v>25931.47265625</c:v>
                </c:pt>
                <c:pt idx="230">
                  <c:v>25800.724609375</c:v>
                </c:pt>
                <c:pt idx="231">
                  <c:v>25868.798828125</c:v>
                </c:pt>
                <c:pt idx="232">
                  <c:v>25969.56640625</c:v>
                </c:pt>
                <c:pt idx="233">
                  <c:v>25812.416015625</c:v>
                </c:pt>
                <c:pt idx="234">
                  <c:v>25779.982421875</c:v>
                </c:pt>
                <c:pt idx="235">
                  <c:v>25753.236328125</c:v>
                </c:pt>
                <c:pt idx="236">
                  <c:v>26240.1953125</c:v>
                </c:pt>
                <c:pt idx="237">
                  <c:v>25905.654296875</c:v>
                </c:pt>
                <c:pt idx="238">
                  <c:v>25895.677734375</c:v>
                </c:pt>
                <c:pt idx="239">
                  <c:v>25832.2265625</c:v>
                </c:pt>
                <c:pt idx="240">
                  <c:v>25162.654296875</c:v>
                </c:pt>
                <c:pt idx="241">
                  <c:v>25833.34375</c:v>
                </c:pt>
                <c:pt idx="242">
                  <c:v>26228.32421875</c:v>
                </c:pt>
                <c:pt idx="243">
                  <c:v>26539.673828125</c:v>
                </c:pt>
                <c:pt idx="244">
                  <c:v>26608.693359375</c:v>
                </c:pt>
                <c:pt idx="245">
                  <c:v>26568.28125</c:v>
                </c:pt>
                <c:pt idx="246">
                  <c:v>26534.1875</c:v>
                </c:pt>
                <c:pt idx="247">
                  <c:v>26754.28125</c:v>
                </c:pt>
                <c:pt idx="248">
                  <c:v>27211.1171875</c:v>
                </c:pt>
                <c:pt idx="249">
                  <c:v>27132.0078125</c:v>
                </c:pt>
                <c:pt idx="250">
                  <c:v>26567.6328125</c:v>
                </c:pt>
                <c:pt idx="251">
                  <c:v>26579.568359375</c:v>
                </c:pt>
                <c:pt idx="252">
                  <c:v>26579.390625</c:v>
                </c:pt>
                <c:pt idx="253">
                  <c:v>26256.826171875</c:v>
                </c:pt>
                <c:pt idx="254">
                  <c:v>26298.48046875</c:v>
                </c:pt>
                <c:pt idx="255">
                  <c:v>26217.25</c:v>
                </c:pt>
                <c:pt idx="256">
                  <c:v>26352.716796875</c:v>
                </c:pt>
                <c:pt idx="257">
                  <c:v>27021.546875</c:v>
                </c:pt>
                <c:pt idx="258">
                  <c:v>26911.720703125</c:v>
                </c:pt>
                <c:pt idx="259">
                  <c:v>26967.916015625</c:v>
                </c:pt>
                <c:pt idx="260">
                  <c:v>27983.75</c:v>
                </c:pt>
                <c:pt idx="261">
                  <c:v>27530.78515625</c:v>
                </c:pt>
                <c:pt idx="262">
                  <c:v>27429.978515625</c:v>
                </c:pt>
                <c:pt idx="263">
                  <c:v>27799.39453125</c:v>
                </c:pt>
                <c:pt idx="264">
                  <c:v>27415.912109375</c:v>
                </c:pt>
                <c:pt idx="265">
                  <c:v>27946.59765625</c:v>
                </c:pt>
                <c:pt idx="266">
                  <c:v>27968.83984375</c:v>
                </c:pt>
                <c:pt idx="267">
                  <c:v>27935.08984375</c:v>
                </c:pt>
                <c:pt idx="268">
                  <c:v>27583.677734375</c:v>
                </c:pt>
                <c:pt idx="269">
                  <c:v>27391.01953125</c:v>
                </c:pt>
                <c:pt idx="270">
                  <c:v>26873.3203125</c:v>
                </c:pt>
                <c:pt idx="271">
                  <c:v>26756.798828125</c:v>
                </c:pt>
                <c:pt idx="272">
                  <c:v>26862.375</c:v>
                </c:pt>
                <c:pt idx="273">
                  <c:v>26861.70703125</c:v>
                </c:pt>
                <c:pt idx="274">
                  <c:v>27159.65234375</c:v>
                </c:pt>
                <c:pt idx="275">
                  <c:v>28519.466796875</c:v>
                </c:pt>
                <c:pt idx="276">
                  <c:v>28415.748046875</c:v>
                </c:pt>
                <c:pt idx="277">
                  <c:v>28328.341796875</c:v>
                </c:pt>
                <c:pt idx="278">
                  <c:v>28719.806640625</c:v>
                </c:pt>
                <c:pt idx="279">
                  <c:v>29682.94921875</c:v>
                </c:pt>
                <c:pt idx="280">
                  <c:v>29918.412109375</c:v>
                </c:pt>
                <c:pt idx="281">
                  <c:v>29993.896484375</c:v>
                </c:pt>
                <c:pt idx="282">
                  <c:v>33086.234375</c:v>
                </c:pt>
                <c:pt idx="283">
                  <c:v>33901.52734375</c:v>
                </c:pt>
                <c:pt idx="284">
                  <c:v>34502.8203125</c:v>
                </c:pt>
                <c:pt idx="285">
                  <c:v>34156.6484375</c:v>
                </c:pt>
                <c:pt idx="286">
                  <c:v>33909.80078125</c:v>
                </c:pt>
                <c:pt idx="287">
                  <c:v>34089.57421875</c:v>
                </c:pt>
                <c:pt idx="288">
                  <c:v>34538.48046875</c:v>
                </c:pt>
                <c:pt idx="289">
                  <c:v>34502.36328125</c:v>
                </c:pt>
                <c:pt idx="290">
                  <c:v>34667.78125</c:v>
                </c:pt>
                <c:pt idx="291">
                  <c:v>35437.25390625</c:v>
                </c:pt>
                <c:pt idx="292">
                  <c:v>34938.2421875</c:v>
                </c:pt>
                <c:pt idx="293">
                  <c:v>34732.32421875</c:v>
                </c:pt>
                <c:pt idx="294">
                  <c:v>35082.1953125</c:v>
                </c:pt>
                <c:pt idx="295">
                  <c:v>35049.35546875</c:v>
                </c:pt>
                <c:pt idx="296">
                  <c:v>35037.37109375</c:v>
                </c:pt>
                <c:pt idx="297">
                  <c:v>35443.5625</c:v>
                </c:pt>
                <c:pt idx="298">
                  <c:v>35655.27734375</c:v>
                </c:pt>
                <c:pt idx="299">
                  <c:v>36693.125</c:v>
                </c:pt>
                <c:pt idx="300">
                  <c:v>37313.96875</c:v>
                </c:pt>
                <c:pt idx="301">
                  <c:v>37138.05078125</c:v>
                </c:pt>
                <c:pt idx="302">
                  <c:v>37054.51953125</c:v>
                </c:pt>
                <c:pt idx="303">
                  <c:v>36502.35546875</c:v>
                </c:pt>
                <c:pt idx="304">
                  <c:v>35537.640625</c:v>
                </c:pt>
                <c:pt idx="305">
                  <c:v>37880.58203125</c:v>
                </c:pt>
                <c:pt idx="306">
                  <c:v>36154.76953125</c:v>
                </c:pt>
                <c:pt idx="307">
                  <c:v>36596.68359375</c:v>
                </c:pt>
                <c:pt idx="308">
                  <c:v>36585.703125</c:v>
                </c:pt>
                <c:pt idx="309">
                  <c:v>37386.546875</c:v>
                </c:pt>
                <c:pt idx="310">
                  <c:v>37476.95703125</c:v>
                </c:pt>
                <c:pt idx="311">
                  <c:v>35813.8125</c:v>
                </c:pt>
                <c:pt idx="312">
                  <c:v>37432.33984375</c:v>
                </c:pt>
                <c:pt idx="313">
                  <c:v>37289.62109375</c:v>
                </c:pt>
                <c:pt idx="314">
                  <c:v>37720.28125</c:v>
                </c:pt>
                <c:pt idx="315">
                  <c:v>37796.79296875</c:v>
                </c:pt>
                <c:pt idx="316">
                  <c:v>37479.12109375</c:v>
                </c:pt>
                <c:pt idx="317">
                  <c:v>37254.16796875</c:v>
                </c:pt>
                <c:pt idx="318">
                  <c:v>37831.0859375</c:v>
                </c:pt>
                <c:pt idx="319">
                  <c:v>37858.4921875</c:v>
                </c:pt>
                <c:pt idx="320">
                  <c:v>37712.74609375</c:v>
                </c:pt>
                <c:pt idx="321">
                  <c:v>38688.75</c:v>
                </c:pt>
                <c:pt idx="322">
                  <c:v>39476.33203125</c:v>
                </c:pt>
                <c:pt idx="323">
                  <c:v>39978.390625</c:v>
                </c:pt>
                <c:pt idx="324">
                  <c:v>41980.09765625</c:v>
                </c:pt>
                <c:pt idx="325">
                  <c:v>44080.6484375</c:v>
                </c:pt>
                <c:pt idx="326">
                  <c:v>43746.4453125</c:v>
                </c:pt>
                <c:pt idx="327">
                  <c:v>43292.6640625</c:v>
                </c:pt>
                <c:pt idx="328">
                  <c:v>44166.6015625</c:v>
                </c:pt>
                <c:pt idx="329">
                  <c:v>43725.984375</c:v>
                </c:pt>
                <c:pt idx="330">
                  <c:v>43779.69921875</c:v>
                </c:pt>
                <c:pt idx="331">
                  <c:v>41243.83203125</c:v>
                </c:pt>
                <c:pt idx="332">
                  <c:v>41450.22265625</c:v>
                </c:pt>
                <c:pt idx="333">
                  <c:v>42890.7421875</c:v>
                </c:pt>
                <c:pt idx="334">
                  <c:v>43023.97265625</c:v>
                </c:pt>
                <c:pt idx="335">
                  <c:v>41929.7578125</c:v>
                </c:pt>
                <c:pt idx="336">
                  <c:v>42240.1171875</c:v>
                </c:pt>
                <c:pt idx="337">
                  <c:v>41364.6640625</c:v>
                </c:pt>
                <c:pt idx="338">
                  <c:v>42623.5390625</c:v>
                </c:pt>
                <c:pt idx="339">
                  <c:v>42270.52734375</c:v>
                </c:pt>
                <c:pt idx="340">
                  <c:v>43652.25</c:v>
                </c:pt>
                <c:pt idx="341">
                  <c:v>43869.15234375</c:v>
                </c:pt>
                <c:pt idx="342">
                  <c:v>43997.90234375</c:v>
                </c:pt>
                <c:pt idx="343">
                  <c:v>43739.54296875</c:v>
                </c:pt>
                <c:pt idx="344">
                  <c:v>43016.1171875</c:v>
                </c:pt>
                <c:pt idx="345">
                  <c:v>43613.140625</c:v>
                </c:pt>
                <c:pt idx="346">
                  <c:v>42520.40234375</c:v>
                </c:pt>
                <c:pt idx="347">
                  <c:v>43442.85546875</c:v>
                </c:pt>
                <c:pt idx="348">
                  <c:v>42627.85546875</c:v>
                </c:pt>
                <c:pt idx="349">
                  <c:v>42099.40234375</c:v>
                </c:pt>
                <c:pt idx="350">
                  <c:v>42156.90234375</c:v>
                </c:pt>
                <c:pt idx="351">
                  <c:v>42265.1875</c:v>
                </c:pt>
                <c:pt idx="352">
                  <c:v>44167.33203125</c:v>
                </c:pt>
                <c:pt idx="353">
                  <c:v>44957.96875</c:v>
                </c:pt>
                <c:pt idx="354">
                  <c:v>42848.17578125</c:v>
                </c:pt>
                <c:pt idx="355">
                  <c:v>44179.921875</c:v>
                </c:pt>
                <c:pt idx="356">
                  <c:v>44162.69140625</c:v>
                </c:pt>
                <c:pt idx="357">
                  <c:v>43989.1953125</c:v>
                </c:pt>
                <c:pt idx="358">
                  <c:v>43943.09765625</c:v>
                </c:pt>
                <c:pt idx="359">
                  <c:v>46970.50390625</c:v>
                </c:pt>
                <c:pt idx="360">
                  <c:v>46139.73046875</c:v>
                </c:pt>
                <c:pt idx="361">
                  <c:v>46627.77734375</c:v>
                </c:pt>
                <c:pt idx="362">
                  <c:v>46368.5859375</c:v>
                </c:pt>
                <c:pt idx="363">
                  <c:v>42853.16796875</c:v>
                </c:pt>
                <c:pt idx="364">
                  <c:v>42842.3828125</c:v>
                </c:pt>
                <c:pt idx="365">
                  <c:v>41796.26953125</c:v>
                </c:pt>
                <c:pt idx="366">
                  <c:v>42511.96875</c:v>
                </c:pt>
                <c:pt idx="367">
                  <c:v>43154.9453125</c:v>
                </c:pt>
                <c:pt idx="368">
                  <c:v>42742.65234375</c:v>
                </c:pt>
                <c:pt idx="369">
                  <c:v>41262.05859375</c:v>
                </c:pt>
                <c:pt idx="370">
                  <c:v>41618.40625</c:v>
                </c:pt>
                <c:pt idx="371">
                  <c:v>41665.5859375</c:v>
                </c:pt>
                <c:pt idx="372">
                  <c:v>41545.78515625</c:v>
                </c:pt>
                <c:pt idx="373">
                  <c:v>39507.3671875</c:v>
                </c:pt>
                <c:pt idx="374">
                  <c:v>39845.55078125</c:v>
                </c:pt>
                <c:pt idx="375">
                  <c:v>40077.07421875</c:v>
                </c:pt>
                <c:pt idx="376">
                  <c:v>39933.80859375</c:v>
                </c:pt>
                <c:pt idx="377">
                  <c:v>41816.87109375</c:v>
                </c:pt>
                <c:pt idx="378">
                  <c:v>42120.0546875</c:v>
                </c:pt>
                <c:pt idx="379">
                  <c:v>42035.59375</c:v>
                </c:pt>
                <c:pt idx="380">
                  <c:v>43288.24609375</c:v>
                </c:pt>
                <c:pt idx="381">
                  <c:v>42952.609375</c:v>
                </c:pt>
                <c:pt idx="382">
                  <c:v>42582.60546875</c:v>
                </c:pt>
                <c:pt idx="383">
                  <c:v>43075.7734375</c:v>
                </c:pt>
                <c:pt idx="384">
                  <c:v>43185.859375</c:v>
                </c:pt>
                <c:pt idx="385">
                  <c:v>42992.25</c:v>
                </c:pt>
                <c:pt idx="386">
                  <c:v>42583.58203125</c:v>
                </c:pt>
                <c:pt idx="387">
                  <c:v>42658.66796875</c:v>
                </c:pt>
                <c:pt idx="388">
                  <c:v>43084.671875</c:v>
                </c:pt>
                <c:pt idx="389">
                  <c:v>44318.22265625</c:v>
                </c:pt>
                <c:pt idx="390">
                  <c:v>45301.56640625</c:v>
                </c:pt>
                <c:pt idx="391">
                  <c:v>47147.19921875</c:v>
                </c:pt>
                <c:pt idx="392">
                  <c:v>47771.27734375</c:v>
                </c:pt>
                <c:pt idx="393">
                  <c:v>48293.91796875</c:v>
                </c:pt>
                <c:pt idx="394">
                  <c:v>49958.22265625</c:v>
                </c:pt>
                <c:pt idx="395">
                  <c:v>49742.44140625</c:v>
                </c:pt>
                <c:pt idx="396">
                  <c:v>51709.3671875</c:v>
                </c:pt>
                <c:pt idx="397">
                  <c:v>51709.3671875</c:v>
                </c:pt>
                <c:pt idx="398">
                  <c:v>51709.3671875</c:v>
                </c:pt>
                <c:pt idx="399">
                  <c:v>51709.3671875</c:v>
                </c:pt>
                <c:pt idx="400">
                  <c:v>51709.3671875</c:v>
                </c:pt>
                <c:pt idx="401">
                  <c:v>51709.3671875</c:v>
                </c:pt>
                <c:pt idx="402">
                  <c:v>51709.3671875</c:v>
                </c:pt>
                <c:pt idx="403">
                  <c:v>51709.3671875</c:v>
                </c:pt>
                <c:pt idx="404">
                  <c:v>51709.3671875</c:v>
                </c:pt>
                <c:pt idx="405">
                  <c:v>51709.3671875</c:v>
                </c:pt>
                <c:pt idx="406">
                  <c:v>51709.3671875</c:v>
                </c:pt>
                <c:pt idx="407">
                  <c:v>51709.3671875</c:v>
                </c:pt>
                <c:pt idx="408">
                  <c:v>51709.3671875</c:v>
                </c:pt>
                <c:pt idx="409">
                  <c:v>51709.3671875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934E-86C1-4F0FFB69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37536"/>
        <c:axId val="1244455535"/>
      </c:lineChart>
      <c:lineChart>
        <c:grouping val="standard"/>
        <c:varyColors val="0"/>
        <c:ser>
          <c:idx val="1"/>
          <c:order val="1"/>
          <c:tx>
            <c:v>Equity Curve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'Buy and Hold'!$A$2:$A$411</c:f>
              <c:numCache>
                <c:formatCode>m/d/yy</c:formatCode>
                <c:ptCount val="41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</c:numCache>
            </c:numRef>
          </c:cat>
          <c:val>
            <c:numRef>
              <c:f>'Buy and Hold'!$H$2:$H$411</c:f>
              <c:numCache>
                <c:formatCode>_(* #,##0.00_);_(* \(#,##0.00\);_(* "-"??_);_(@_)</c:formatCode>
                <c:ptCount val="410"/>
                <c:pt idx="0">
                  <c:v>1000</c:v>
                </c:pt>
                <c:pt idx="1">
                  <c:v>997.55501222493888</c:v>
                </c:pt>
                <c:pt idx="2">
                  <c:v>995.11002444987776</c:v>
                </c:pt>
                <c:pt idx="3">
                  <c:v>992.66503667481663</c:v>
                </c:pt>
                <c:pt idx="4">
                  <c:v>990.22004889975551</c:v>
                </c:pt>
                <c:pt idx="5">
                  <c:v>987.77506112469439</c:v>
                </c:pt>
                <c:pt idx="6">
                  <c:v>985.33007334963327</c:v>
                </c:pt>
                <c:pt idx="7">
                  <c:v>982.88508557457214</c:v>
                </c:pt>
                <c:pt idx="8">
                  <c:v>980.44009779951102</c:v>
                </c:pt>
                <c:pt idx="9">
                  <c:v>977.9951100244499</c:v>
                </c:pt>
                <c:pt idx="10">
                  <c:v>975.55012224938878</c:v>
                </c:pt>
                <c:pt idx="11">
                  <c:v>973.10513447432766</c:v>
                </c:pt>
                <c:pt idx="12">
                  <c:v>970.66014669926653</c:v>
                </c:pt>
                <c:pt idx="13">
                  <c:v>968.21515892420541</c:v>
                </c:pt>
                <c:pt idx="14">
                  <c:v>965.77017114914429</c:v>
                </c:pt>
                <c:pt idx="15">
                  <c:v>963.32518337408317</c:v>
                </c:pt>
                <c:pt idx="16">
                  <c:v>960.88019559902204</c:v>
                </c:pt>
                <c:pt idx="17">
                  <c:v>958.43520782396092</c:v>
                </c:pt>
                <c:pt idx="18">
                  <c:v>955.9902200488998</c:v>
                </c:pt>
                <c:pt idx="19">
                  <c:v>953.54523227383868</c:v>
                </c:pt>
                <c:pt idx="20">
                  <c:v>951.10024449877756</c:v>
                </c:pt>
                <c:pt idx="21">
                  <c:v>948.65525672371643</c:v>
                </c:pt>
                <c:pt idx="22">
                  <c:v>946.21026894865531</c:v>
                </c:pt>
                <c:pt idx="23">
                  <c:v>943.76528117359419</c:v>
                </c:pt>
                <c:pt idx="24">
                  <c:v>941.32029339853307</c:v>
                </c:pt>
                <c:pt idx="25">
                  <c:v>938.87530562347195</c:v>
                </c:pt>
                <c:pt idx="26">
                  <c:v>936.43031784841082</c:v>
                </c:pt>
                <c:pt idx="27">
                  <c:v>933.9853300733497</c:v>
                </c:pt>
                <c:pt idx="28">
                  <c:v>931.54034229828858</c:v>
                </c:pt>
                <c:pt idx="29">
                  <c:v>929.09535452322746</c:v>
                </c:pt>
                <c:pt idx="30">
                  <c:v>926.65036674816633</c:v>
                </c:pt>
                <c:pt idx="31">
                  <c:v>924.20537897310521</c:v>
                </c:pt>
                <c:pt idx="32">
                  <c:v>921.76039119804409</c:v>
                </c:pt>
                <c:pt idx="33">
                  <c:v>919.31540342298297</c:v>
                </c:pt>
                <c:pt idx="34">
                  <c:v>916.87041564792185</c:v>
                </c:pt>
                <c:pt idx="35">
                  <c:v>914.42542787286072</c:v>
                </c:pt>
                <c:pt idx="36">
                  <c:v>911.9804400977996</c:v>
                </c:pt>
                <c:pt idx="37">
                  <c:v>909.53545232273848</c:v>
                </c:pt>
                <c:pt idx="38">
                  <c:v>907.09046454767736</c:v>
                </c:pt>
                <c:pt idx="39">
                  <c:v>904.64547677261623</c:v>
                </c:pt>
                <c:pt idx="40">
                  <c:v>902.20048899755511</c:v>
                </c:pt>
                <c:pt idx="41">
                  <c:v>899.75550122249399</c:v>
                </c:pt>
                <c:pt idx="42">
                  <c:v>897.31051344743287</c:v>
                </c:pt>
                <c:pt idx="43">
                  <c:v>894.86552567237175</c:v>
                </c:pt>
                <c:pt idx="44">
                  <c:v>892.42053789731062</c:v>
                </c:pt>
                <c:pt idx="45">
                  <c:v>889.9755501222495</c:v>
                </c:pt>
                <c:pt idx="46">
                  <c:v>887.53056234718838</c:v>
                </c:pt>
                <c:pt idx="47">
                  <c:v>885.08557457212726</c:v>
                </c:pt>
                <c:pt idx="48">
                  <c:v>882.64058679706613</c:v>
                </c:pt>
                <c:pt idx="49">
                  <c:v>880.19559902200501</c:v>
                </c:pt>
                <c:pt idx="50">
                  <c:v>877.75061124694389</c:v>
                </c:pt>
                <c:pt idx="51">
                  <c:v>875.30562347188277</c:v>
                </c:pt>
                <c:pt idx="52">
                  <c:v>872.86063569682165</c:v>
                </c:pt>
                <c:pt idx="53">
                  <c:v>870.41564792176052</c:v>
                </c:pt>
                <c:pt idx="54">
                  <c:v>867.9706601466994</c:v>
                </c:pt>
                <c:pt idx="55">
                  <c:v>865.52567237163828</c:v>
                </c:pt>
                <c:pt idx="56">
                  <c:v>863.08068459657716</c:v>
                </c:pt>
                <c:pt idx="57">
                  <c:v>860.63569682151604</c:v>
                </c:pt>
                <c:pt idx="58">
                  <c:v>858.19070904645491</c:v>
                </c:pt>
                <c:pt idx="59">
                  <c:v>855.74572127139379</c:v>
                </c:pt>
                <c:pt idx="60">
                  <c:v>853.30073349633267</c:v>
                </c:pt>
                <c:pt idx="61">
                  <c:v>850.85574572127155</c:v>
                </c:pt>
                <c:pt idx="62">
                  <c:v>848.41075794621042</c:v>
                </c:pt>
                <c:pt idx="63">
                  <c:v>845.9657701711493</c:v>
                </c:pt>
                <c:pt idx="64">
                  <c:v>843.52078239608818</c:v>
                </c:pt>
                <c:pt idx="65">
                  <c:v>841.07579462102706</c:v>
                </c:pt>
                <c:pt idx="66">
                  <c:v>838.63080684596594</c:v>
                </c:pt>
                <c:pt idx="67">
                  <c:v>836.18581907090481</c:v>
                </c:pt>
                <c:pt idx="68">
                  <c:v>833.74083129584369</c:v>
                </c:pt>
                <c:pt idx="69">
                  <c:v>831.29584352078257</c:v>
                </c:pt>
                <c:pt idx="70">
                  <c:v>828.85085574572145</c:v>
                </c:pt>
                <c:pt idx="71">
                  <c:v>826.40586797066032</c:v>
                </c:pt>
                <c:pt idx="72">
                  <c:v>823.9608801955992</c:v>
                </c:pt>
                <c:pt idx="73">
                  <c:v>821.51589242053808</c:v>
                </c:pt>
                <c:pt idx="74">
                  <c:v>819.07090464547696</c:v>
                </c:pt>
                <c:pt idx="75">
                  <c:v>816.62591687041584</c:v>
                </c:pt>
                <c:pt idx="76">
                  <c:v>814.18092909535471</c:v>
                </c:pt>
                <c:pt idx="77">
                  <c:v>811.73594132029359</c:v>
                </c:pt>
                <c:pt idx="78">
                  <c:v>809.29095354523247</c:v>
                </c:pt>
                <c:pt idx="79">
                  <c:v>806.84596577017135</c:v>
                </c:pt>
                <c:pt idx="80">
                  <c:v>804.40097799511022</c:v>
                </c:pt>
                <c:pt idx="81">
                  <c:v>801.9559902200491</c:v>
                </c:pt>
                <c:pt idx="82">
                  <c:v>799.51100244498798</c:v>
                </c:pt>
                <c:pt idx="83">
                  <c:v>797.06601466992686</c:v>
                </c:pt>
                <c:pt idx="84">
                  <c:v>794.62102689486574</c:v>
                </c:pt>
                <c:pt idx="85">
                  <c:v>792.17603911980461</c:v>
                </c:pt>
                <c:pt idx="86">
                  <c:v>789.73105134474349</c:v>
                </c:pt>
                <c:pt idx="87">
                  <c:v>787.28606356968237</c:v>
                </c:pt>
                <c:pt idx="88">
                  <c:v>784.84107579462125</c:v>
                </c:pt>
                <c:pt idx="89">
                  <c:v>782.39608801956012</c:v>
                </c:pt>
                <c:pt idx="90">
                  <c:v>779.951100244499</c:v>
                </c:pt>
                <c:pt idx="91">
                  <c:v>777.50611246943788</c:v>
                </c:pt>
                <c:pt idx="92">
                  <c:v>775.06112469437676</c:v>
                </c:pt>
                <c:pt idx="93">
                  <c:v>772.61613691931564</c:v>
                </c:pt>
                <c:pt idx="94">
                  <c:v>770.17114914425451</c:v>
                </c:pt>
                <c:pt idx="95">
                  <c:v>767.72616136919339</c:v>
                </c:pt>
                <c:pt idx="96">
                  <c:v>765.28117359413227</c:v>
                </c:pt>
                <c:pt idx="97">
                  <c:v>762.83618581907115</c:v>
                </c:pt>
                <c:pt idx="98">
                  <c:v>760.39119804401003</c:v>
                </c:pt>
                <c:pt idx="99">
                  <c:v>757.9462102689489</c:v>
                </c:pt>
                <c:pt idx="100">
                  <c:v>755.50122249388778</c:v>
                </c:pt>
                <c:pt idx="101">
                  <c:v>753.05623471882666</c:v>
                </c:pt>
                <c:pt idx="102">
                  <c:v>750.61124694376554</c:v>
                </c:pt>
                <c:pt idx="103">
                  <c:v>748.16625916870441</c:v>
                </c:pt>
                <c:pt idx="104">
                  <c:v>745.72127139364329</c:v>
                </c:pt>
                <c:pt idx="105">
                  <c:v>743.27628361858217</c:v>
                </c:pt>
                <c:pt idx="106">
                  <c:v>740.83129584352105</c:v>
                </c:pt>
                <c:pt idx="107">
                  <c:v>738.38630806845993</c:v>
                </c:pt>
                <c:pt idx="108">
                  <c:v>735.9413202933988</c:v>
                </c:pt>
                <c:pt idx="109">
                  <c:v>733.49633251833768</c:v>
                </c:pt>
                <c:pt idx="110">
                  <c:v>731.05134474327656</c:v>
                </c:pt>
                <c:pt idx="111">
                  <c:v>728.60635696821544</c:v>
                </c:pt>
                <c:pt idx="112">
                  <c:v>726.16136919315431</c:v>
                </c:pt>
                <c:pt idx="113">
                  <c:v>723.71638141809319</c:v>
                </c:pt>
                <c:pt idx="114">
                  <c:v>721.27139364303207</c:v>
                </c:pt>
                <c:pt idx="115">
                  <c:v>718.82640586797095</c:v>
                </c:pt>
                <c:pt idx="116">
                  <c:v>716.38141809290983</c:v>
                </c:pt>
                <c:pt idx="117">
                  <c:v>713.9364303178487</c:v>
                </c:pt>
                <c:pt idx="118">
                  <c:v>711.49144254278758</c:v>
                </c:pt>
                <c:pt idx="119">
                  <c:v>709.04645476772646</c:v>
                </c:pt>
                <c:pt idx="120">
                  <c:v>706.60146699266534</c:v>
                </c:pt>
                <c:pt idx="121">
                  <c:v>704.15647921760421</c:v>
                </c:pt>
                <c:pt idx="122">
                  <c:v>701.71149144254309</c:v>
                </c:pt>
                <c:pt idx="123">
                  <c:v>699.26650366748197</c:v>
                </c:pt>
                <c:pt idx="124">
                  <c:v>696.82151589242085</c:v>
                </c:pt>
                <c:pt idx="125">
                  <c:v>694.37652811735973</c:v>
                </c:pt>
                <c:pt idx="126">
                  <c:v>691.9315403422986</c:v>
                </c:pt>
                <c:pt idx="127">
                  <c:v>689.48655256723748</c:v>
                </c:pt>
                <c:pt idx="128">
                  <c:v>687.04156479217636</c:v>
                </c:pt>
                <c:pt idx="129">
                  <c:v>684.59657701711524</c:v>
                </c:pt>
                <c:pt idx="130">
                  <c:v>682.15158924205411</c:v>
                </c:pt>
                <c:pt idx="131">
                  <c:v>679.70660146699299</c:v>
                </c:pt>
                <c:pt idx="132">
                  <c:v>677.26161369193187</c:v>
                </c:pt>
                <c:pt idx="133">
                  <c:v>674.81662591687075</c:v>
                </c:pt>
                <c:pt idx="134">
                  <c:v>672.37163814180963</c:v>
                </c:pt>
                <c:pt idx="135">
                  <c:v>669.9266503667485</c:v>
                </c:pt>
                <c:pt idx="136">
                  <c:v>667.48166259168738</c:v>
                </c:pt>
                <c:pt idx="137">
                  <c:v>665.03667481662626</c:v>
                </c:pt>
                <c:pt idx="138">
                  <c:v>662.59168704156514</c:v>
                </c:pt>
                <c:pt idx="139">
                  <c:v>660.14669926650402</c:v>
                </c:pt>
                <c:pt idx="140">
                  <c:v>657.70171149144289</c:v>
                </c:pt>
                <c:pt idx="141">
                  <c:v>655.25672371638177</c:v>
                </c:pt>
                <c:pt idx="142">
                  <c:v>652.81173594132065</c:v>
                </c:pt>
                <c:pt idx="143">
                  <c:v>650.36674816625953</c:v>
                </c:pt>
                <c:pt idx="144">
                  <c:v>647.9217603911984</c:v>
                </c:pt>
                <c:pt idx="145">
                  <c:v>645.47677261613728</c:v>
                </c:pt>
                <c:pt idx="146">
                  <c:v>643.03178484107616</c:v>
                </c:pt>
                <c:pt idx="147">
                  <c:v>640.58679706601504</c:v>
                </c:pt>
                <c:pt idx="148">
                  <c:v>638.14180929095392</c:v>
                </c:pt>
                <c:pt idx="149">
                  <c:v>635.69682151589279</c:v>
                </c:pt>
                <c:pt idx="150">
                  <c:v>633.25183374083167</c:v>
                </c:pt>
                <c:pt idx="151">
                  <c:v>630.80684596577055</c:v>
                </c:pt>
                <c:pt idx="152">
                  <c:v>628.36185819070943</c:v>
                </c:pt>
                <c:pt idx="153">
                  <c:v>625.9168704156483</c:v>
                </c:pt>
                <c:pt idx="154">
                  <c:v>623.47188264058718</c:v>
                </c:pt>
                <c:pt idx="155">
                  <c:v>621.02689486552606</c:v>
                </c:pt>
                <c:pt idx="156">
                  <c:v>618.58190709046494</c:v>
                </c:pt>
                <c:pt idx="157">
                  <c:v>616.13691931540382</c:v>
                </c:pt>
                <c:pt idx="158">
                  <c:v>613.69193154034269</c:v>
                </c:pt>
                <c:pt idx="159">
                  <c:v>611.24694376528157</c:v>
                </c:pt>
                <c:pt idx="160">
                  <c:v>608.80195599022045</c:v>
                </c:pt>
                <c:pt idx="161">
                  <c:v>606.35696821515933</c:v>
                </c:pt>
                <c:pt idx="162">
                  <c:v>603.9119804400982</c:v>
                </c:pt>
                <c:pt idx="163">
                  <c:v>601.46699266503708</c:v>
                </c:pt>
                <c:pt idx="164">
                  <c:v>599.02200488997596</c:v>
                </c:pt>
                <c:pt idx="165">
                  <c:v>596.57701711491484</c:v>
                </c:pt>
                <c:pt idx="166">
                  <c:v>594.13202933985372</c:v>
                </c:pt>
                <c:pt idx="167">
                  <c:v>591.68704156479259</c:v>
                </c:pt>
                <c:pt idx="168">
                  <c:v>589.24205378973147</c:v>
                </c:pt>
                <c:pt idx="169">
                  <c:v>586.79706601467035</c:v>
                </c:pt>
                <c:pt idx="170">
                  <c:v>584.35207823960923</c:v>
                </c:pt>
                <c:pt idx="171">
                  <c:v>581.90709046454811</c:v>
                </c:pt>
                <c:pt idx="172">
                  <c:v>579.46210268948698</c:v>
                </c:pt>
                <c:pt idx="173">
                  <c:v>577.01711491442586</c:v>
                </c:pt>
                <c:pt idx="174">
                  <c:v>574.57212713936474</c:v>
                </c:pt>
                <c:pt idx="175">
                  <c:v>572.12713936430362</c:v>
                </c:pt>
                <c:pt idx="176">
                  <c:v>569.68215158924249</c:v>
                </c:pt>
                <c:pt idx="177">
                  <c:v>567.23716381418137</c:v>
                </c:pt>
                <c:pt idx="178">
                  <c:v>564.79217603912025</c:v>
                </c:pt>
                <c:pt idx="179">
                  <c:v>562.34718826405913</c:v>
                </c:pt>
                <c:pt idx="180">
                  <c:v>559.90220048899801</c:v>
                </c:pt>
                <c:pt idx="181">
                  <c:v>557.45721271393688</c:v>
                </c:pt>
                <c:pt idx="182">
                  <c:v>555.01222493887576</c:v>
                </c:pt>
                <c:pt idx="183">
                  <c:v>552.56723716381464</c:v>
                </c:pt>
                <c:pt idx="184">
                  <c:v>550.12224938875352</c:v>
                </c:pt>
                <c:pt idx="185">
                  <c:v>547.67726161369239</c:v>
                </c:pt>
                <c:pt idx="186">
                  <c:v>545.23227383863127</c:v>
                </c:pt>
                <c:pt idx="187">
                  <c:v>542.78728606357015</c:v>
                </c:pt>
                <c:pt idx="188">
                  <c:v>540.34229828850903</c:v>
                </c:pt>
                <c:pt idx="189">
                  <c:v>537.89731051344791</c:v>
                </c:pt>
                <c:pt idx="190">
                  <c:v>535.45232273838678</c:v>
                </c:pt>
                <c:pt idx="191">
                  <c:v>533.00733496332566</c:v>
                </c:pt>
                <c:pt idx="192">
                  <c:v>530.56234718826454</c:v>
                </c:pt>
                <c:pt idx="193">
                  <c:v>528.11735941320342</c:v>
                </c:pt>
                <c:pt idx="194">
                  <c:v>525.67237163814229</c:v>
                </c:pt>
                <c:pt idx="195">
                  <c:v>523.22738386308117</c:v>
                </c:pt>
                <c:pt idx="196">
                  <c:v>520.78239608802005</c:v>
                </c:pt>
                <c:pt idx="197">
                  <c:v>518.33740831295893</c:v>
                </c:pt>
                <c:pt idx="198">
                  <c:v>515.89242053789781</c:v>
                </c:pt>
                <c:pt idx="199">
                  <c:v>513.44743276283668</c:v>
                </c:pt>
                <c:pt idx="200">
                  <c:v>511.00244498777556</c:v>
                </c:pt>
                <c:pt idx="201">
                  <c:v>508.55745721271444</c:v>
                </c:pt>
                <c:pt idx="202">
                  <c:v>506.11246943765332</c:v>
                </c:pt>
                <c:pt idx="203">
                  <c:v>503.66748166259219</c:v>
                </c:pt>
                <c:pt idx="204">
                  <c:v>501.22249388753107</c:v>
                </c:pt>
                <c:pt idx="205">
                  <c:v>498.77750611246995</c:v>
                </c:pt>
                <c:pt idx="206">
                  <c:v>496.33251833740883</c:v>
                </c:pt>
                <c:pt idx="207">
                  <c:v>493.88753056234771</c:v>
                </c:pt>
                <c:pt idx="208">
                  <c:v>491.44254278728658</c:v>
                </c:pt>
                <c:pt idx="209">
                  <c:v>488.99755501222546</c:v>
                </c:pt>
                <c:pt idx="210">
                  <c:v>486.55256723716434</c:v>
                </c:pt>
                <c:pt idx="211">
                  <c:v>484.10757946210322</c:v>
                </c:pt>
                <c:pt idx="212">
                  <c:v>481.6625916870421</c:v>
                </c:pt>
                <c:pt idx="213">
                  <c:v>479.21760391198097</c:v>
                </c:pt>
                <c:pt idx="214">
                  <c:v>476.77261613691985</c:v>
                </c:pt>
                <c:pt idx="215">
                  <c:v>474.32762836185873</c:v>
                </c:pt>
                <c:pt idx="216">
                  <c:v>471.88264058679761</c:v>
                </c:pt>
                <c:pt idx="217">
                  <c:v>469.43765281173648</c:v>
                </c:pt>
                <c:pt idx="218">
                  <c:v>466.99266503667536</c:v>
                </c:pt>
                <c:pt idx="219">
                  <c:v>464.54767726161424</c:v>
                </c:pt>
                <c:pt idx="220">
                  <c:v>462.10268948655312</c:v>
                </c:pt>
                <c:pt idx="221">
                  <c:v>459.657701711492</c:v>
                </c:pt>
                <c:pt idx="222">
                  <c:v>457.21271393643087</c:v>
                </c:pt>
                <c:pt idx="223">
                  <c:v>454.76772616136975</c:v>
                </c:pt>
                <c:pt idx="224">
                  <c:v>452.32273838630863</c:v>
                </c:pt>
                <c:pt idx="225">
                  <c:v>449.87775061124751</c:v>
                </c:pt>
                <c:pt idx="226">
                  <c:v>447.43276283618638</c:v>
                </c:pt>
                <c:pt idx="227">
                  <c:v>444.98777506112526</c:v>
                </c:pt>
                <c:pt idx="228">
                  <c:v>442.54278728606414</c:v>
                </c:pt>
                <c:pt idx="229">
                  <c:v>440.09779951100302</c:v>
                </c:pt>
                <c:pt idx="230">
                  <c:v>437.6528117359419</c:v>
                </c:pt>
                <c:pt idx="231">
                  <c:v>435.20782396088077</c:v>
                </c:pt>
                <c:pt idx="232">
                  <c:v>432.76283618581965</c:v>
                </c:pt>
                <c:pt idx="233">
                  <c:v>430.31784841075853</c:v>
                </c:pt>
                <c:pt idx="234">
                  <c:v>427.87286063569741</c:v>
                </c:pt>
                <c:pt idx="235">
                  <c:v>425.42787286063628</c:v>
                </c:pt>
                <c:pt idx="236">
                  <c:v>422.98288508557516</c:v>
                </c:pt>
                <c:pt idx="237">
                  <c:v>420.53789731051404</c:v>
                </c:pt>
                <c:pt idx="238">
                  <c:v>418.09290953545292</c:v>
                </c:pt>
                <c:pt idx="239">
                  <c:v>415.6479217603918</c:v>
                </c:pt>
                <c:pt idx="240">
                  <c:v>413.20293398533067</c:v>
                </c:pt>
                <c:pt idx="241">
                  <c:v>410.75794621026955</c:v>
                </c:pt>
                <c:pt idx="242">
                  <c:v>408.31295843520843</c:v>
                </c:pt>
                <c:pt idx="243">
                  <c:v>405.86797066014731</c:v>
                </c:pt>
                <c:pt idx="244">
                  <c:v>403.42298288508618</c:v>
                </c:pt>
                <c:pt idx="245">
                  <c:v>400.97799511002506</c:v>
                </c:pt>
                <c:pt idx="246">
                  <c:v>398.53300733496394</c:v>
                </c:pt>
                <c:pt idx="247">
                  <c:v>396.08801955990282</c:v>
                </c:pt>
                <c:pt idx="248">
                  <c:v>393.6430317848417</c:v>
                </c:pt>
                <c:pt idx="249">
                  <c:v>391.19804400978057</c:v>
                </c:pt>
                <c:pt idx="250">
                  <c:v>388.75305623471945</c:v>
                </c:pt>
                <c:pt idx="251">
                  <c:v>386.30806845965833</c:v>
                </c:pt>
                <c:pt idx="252">
                  <c:v>383.86308068459721</c:v>
                </c:pt>
                <c:pt idx="253">
                  <c:v>381.41809290953609</c:v>
                </c:pt>
                <c:pt idx="254">
                  <c:v>378.97310513447496</c:v>
                </c:pt>
                <c:pt idx="255">
                  <c:v>376.52811735941384</c:v>
                </c:pt>
                <c:pt idx="256">
                  <c:v>374.08312958435272</c:v>
                </c:pt>
                <c:pt idx="257">
                  <c:v>371.6381418092916</c:v>
                </c:pt>
                <c:pt idx="258">
                  <c:v>369.19315403423047</c:v>
                </c:pt>
                <c:pt idx="259">
                  <c:v>366.74816625916935</c:v>
                </c:pt>
                <c:pt idx="260">
                  <c:v>364.30317848410823</c:v>
                </c:pt>
                <c:pt idx="261">
                  <c:v>361.85819070904711</c:v>
                </c:pt>
                <c:pt idx="262">
                  <c:v>359.41320293398599</c:v>
                </c:pt>
                <c:pt idx="263">
                  <c:v>356.96821515892486</c:v>
                </c:pt>
                <c:pt idx="264">
                  <c:v>354.52322738386374</c:v>
                </c:pt>
                <c:pt idx="265">
                  <c:v>352.07823960880262</c:v>
                </c:pt>
                <c:pt idx="266">
                  <c:v>349.6332518337415</c:v>
                </c:pt>
                <c:pt idx="267">
                  <c:v>347.18826405868037</c:v>
                </c:pt>
                <c:pt idx="268">
                  <c:v>344.74327628361925</c:v>
                </c:pt>
                <c:pt idx="269">
                  <c:v>342.29828850855813</c:v>
                </c:pt>
                <c:pt idx="270">
                  <c:v>339.85330073349701</c:v>
                </c:pt>
                <c:pt idx="271">
                  <c:v>337.40831295843589</c:v>
                </c:pt>
                <c:pt idx="272">
                  <c:v>334.96332518337476</c:v>
                </c:pt>
                <c:pt idx="273">
                  <c:v>332.51833740831364</c:v>
                </c:pt>
                <c:pt idx="274">
                  <c:v>330.07334963325252</c:v>
                </c:pt>
                <c:pt idx="275">
                  <c:v>327.6283618581914</c:v>
                </c:pt>
                <c:pt idx="276">
                  <c:v>325.18337408313027</c:v>
                </c:pt>
                <c:pt idx="277">
                  <c:v>322.73838630806915</c:v>
                </c:pt>
                <c:pt idx="278">
                  <c:v>320.29339853300803</c:v>
                </c:pt>
                <c:pt idx="279">
                  <c:v>317.84841075794691</c:v>
                </c:pt>
                <c:pt idx="280">
                  <c:v>315.40342298288579</c:v>
                </c:pt>
                <c:pt idx="281">
                  <c:v>312.95843520782466</c:v>
                </c:pt>
                <c:pt idx="282">
                  <c:v>310.51344743276354</c:v>
                </c:pt>
                <c:pt idx="283">
                  <c:v>308.06845965770242</c:v>
                </c:pt>
                <c:pt idx="284">
                  <c:v>305.6234718826413</c:v>
                </c:pt>
                <c:pt idx="285">
                  <c:v>303.17848410758018</c:v>
                </c:pt>
                <c:pt idx="286">
                  <c:v>300.73349633251905</c:v>
                </c:pt>
                <c:pt idx="287">
                  <c:v>298.28850855745793</c:v>
                </c:pt>
                <c:pt idx="288">
                  <c:v>295.84352078239681</c:v>
                </c:pt>
                <c:pt idx="289">
                  <c:v>293.39853300733569</c:v>
                </c:pt>
                <c:pt idx="290">
                  <c:v>290.95354523227456</c:v>
                </c:pt>
                <c:pt idx="291">
                  <c:v>288.50855745721344</c:v>
                </c:pt>
                <c:pt idx="292">
                  <c:v>286.06356968215232</c:v>
                </c:pt>
                <c:pt idx="293">
                  <c:v>283.6185819070912</c:v>
                </c:pt>
                <c:pt idx="294">
                  <c:v>281.17359413203008</c:v>
                </c:pt>
                <c:pt idx="295">
                  <c:v>278.72860635696895</c:v>
                </c:pt>
                <c:pt idx="296">
                  <c:v>276.28361858190783</c:v>
                </c:pt>
                <c:pt idx="297">
                  <c:v>273.83863080684671</c:v>
                </c:pt>
                <c:pt idx="298">
                  <c:v>271.39364303178559</c:v>
                </c:pt>
                <c:pt idx="299">
                  <c:v>268.94865525672446</c:v>
                </c:pt>
                <c:pt idx="300">
                  <c:v>266.50366748166334</c:v>
                </c:pt>
                <c:pt idx="301">
                  <c:v>264.05867970660222</c:v>
                </c:pt>
                <c:pt idx="302">
                  <c:v>261.6136919315411</c:v>
                </c:pt>
                <c:pt idx="303">
                  <c:v>259.16870415647998</c:v>
                </c:pt>
                <c:pt idx="304">
                  <c:v>256.72371638141885</c:v>
                </c:pt>
                <c:pt idx="305">
                  <c:v>254.27872860635773</c:v>
                </c:pt>
                <c:pt idx="306">
                  <c:v>251.83374083129661</c:v>
                </c:pt>
                <c:pt idx="307">
                  <c:v>249.38875305623549</c:v>
                </c:pt>
                <c:pt idx="308">
                  <c:v>246.94376528117436</c:v>
                </c:pt>
                <c:pt idx="309">
                  <c:v>244.49877750611324</c:v>
                </c:pt>
                <c:pt idx="310">
                  <c:v>242.05378973105212</c:v>
                </c:pt>
                <c:pt idx="311">
                  <c:v>239.608801955991</c:v>
                </c:pt>
                <c:pt idx="312">
                  <c:v>237.16381418092988</c:v>
                </c:pt>
                <c:pt idx="313">
                  <c:v>234.71882640586875</c:v>
                </c:pt>
                <c:pt idx="314">
                  <c:v>232.27383863080763</c:v>
                </c:pt>
                <c:pt idx="315">
                  <c:v>229.82885085574651</c:v>
                </c:pt>
                <c:pt idx="316">
                  <c:v>227.38386308068539</c:v>
                </c:pt>
                <c:pt idx="317">
                  <c:v>224.93887530562426</c:v>
                </c:pt>
                <c:pt idx="318">
                  <c:v>222.49388753056314</c:v>
                </c:pt>
                <c:pt idx="319">
                  <c:v>220.04889975550202</c:v>
                </c:pt>
                <c:pt idx="320">
                  <c:v>217.6039119804409</c:v>
                </c:pt>
                <c:pt idx="321">
                  <c:v>215.15892420537978</c:v>
                </c:pt>
                <c:pt idx="322">
                  <c:v>212.71393643031865</c:v>
                </c:pt>
                <c:pt idx="323">
                  <c:v>210.26894865525753</c:v>
                </c:pt>
                <c:pt idx="324">
                  <c:v>207.82396088019641</c:v>
                </c:pt>
                <c:pt idx="325">
                  <c:v>205.37897310513529</c:v>
                </c:pt>
                <c:pt idx="326">
                  <c:v>202.93398533007417</c:v>
                </c:pt>
                <c:pt idx="327">
                  <c:v>200.48899755501304</c:v>
                </c:pt>
                <c:pt idx="328">
                  <c:v>198.04400977995192</c:v>
                </c:pt>
                <c:pt idx="329">
                  <c:v>195.5990220048908</c:v>
                </c:pt>
                <c:pt idx="330">
                  <c:v>193.15403422982968</c:v>
                </c:pt>
                <c:pt idx="331">
                  <c:v>190.70904645476855</c:v>
                </c:pt>
                <c:pt idx="332">
                  <c:v>188.26405867970743</c:v>
                </c:pt>
                <c:pt idx="333">
                  <c:v>185.81907090464631</c:v>
                </c:pt>
                <c:pt idx="334">
                  <c:v>183.37408312958519</c:v>
                </c:pt>
                <c:pt idx="335">
                  <c:v>180.92909535452407</c:v>
                </c:pt>
                <c:pt idx="336">
                  <c:v>178.48410757946294</c:v>
                </c:pt>
                <c:pt idx="337">
                  <c:v>176.03911980440182</c:v>
                </c:pt>
                <c:pt idx="338">
                  <c:v>173.5941320293407</c:v>
                </c:pt>
                <c:pt idx="339">
                  <c:v>171.14914425427958</c:v>
                </c:pt>
                <c:pt idx="340">
                  <c:v>168.70415647921845</c:v>
                </c:pt>
                <c:pt idx="341">
                  <c:v>166.25916870415733</c:v>
                </c:pt>
                <c:pt idx="342">
                  <c:v>163.81418092909621</c:v>
                </c:pt>
                <c:pt idx="343">
                  <c:v>161.36919315403509</c:v>
                </c:pt>
                <c:pt idx="344">
                  <c:v>158.92420537897397</c:v>
                </c:pt>
                <c:pt idx="345">
                  <c:v>156.47921760391284</c:v>
                </c:pt>
                <c:pt idx="346">
                  <c:v>154.03422982885172</c:v>
                </c:pt>
                <c:pt idx="347">
                  <c:v>151.5892420537906</c:v>
                </c:pt>
                <c:pt idx="348">
                  <c:v>149.14425427872948</c:v>
                </c:pt>
                <c:pt idx="349">
                  <c:v>146.69926650366835</c:v>
                </c:pt>
                <c:pt idx="350">
                  <c:v>144.25427872860723</c:v>
                </c:pt>
                <c:pt idx="351">
                  <c:v>141.80929095354611</c:v>
                </c:pt>
                <c:pt idx="352">
                  <c:v>139.36430317848499</c:v>
                </c:pt>
                <c:pt idx="353">
                  <c:v>136.91931540342387</c:v>
                </c:pt>
                <c:pt idx="354">
                  <c:v>134.47432762836274</c:v>
                </c:pt>
                <c:pt idx="355">
                  <c:v>132.02933985330162</c:v>
                </c:pt>
                <c:pt idx="356">
                  <c:v>129.5843520782405</c:v>
                </c:pt>
                <c:pt idx="357">
                  <c:v>127.13936430317938</c:v>
                </c:pt>
                <c:pt idx="358">
                  <c:v>124.69437652811826</c:v>
                </c:pt>
                <c:pt idx="359">
                  <c:v>122.24938875305713</c:v>
                </c:pt>
                <c:pt idx="360">
                  <c:v>119.80440097799601</c:v>
                </c:pt>
                <c:pt idx="361">
                  <c:v>117.35941320293489</c:v>
                </c:pt>
                <c:pt idx="362">
                  <c:v>114.91442542787377</c:v>
                </c:pt>
                <c:pt idx="363">
                  <c:v>112.46943765281264</c:v>
                </c:pt>
                <c:pt idx="364">
                  <c:v>110.02444987775152</c:v>
                </c:pt>
                <c:pt idx="365">
                  <c:v>107.5794621026904</c:v>
                </c:pt>
                <c:pt idx="366">
                  <c:v>105.13447432762928</c:v>
                </c:pt>
                <c:pt idx="367">
                  <c:v>102.68948655256816</c:v>
                </c:pt>
                <c:pt idx="368">
                  <c:v>100.24449877750703</c:v>
                </c:pt>
                <c:pt idx="369">
                  <c:v>97.799511002445911</c:v>
                </c:pt>
                <c:pt idx="370">
                  <c:v>95.354523227384789</c:v>
                </c:pt>
                <c:pt idx="371">
                  <c:v>92.909535452323667</c:v>
                </c:pt>
                <c:pt idx="372">
                  <c:v>90.464547677262544</c:v>
                </c:pt>
                <c:pt idx="373">
                  <c:v>88.019559902201422</c:v>
                </c:pt>
                <c:pt idx="374">
                  <c:v>85.5745721271403</c:v>
                </c:pt>
                <c:pt idx="375">
                  <c:v>83.129584352079178</c:v>
                </c:pt>
                <c:pt idx="376">
                  <c:v>80.684596577018056</c:v>
                </c:pt>
                <c:pt idx="377">
                  <c:v>78.239608801956933</c:v>
                </c:pt>
                <c:pt idx="378">
                  <c:v>75.794621026895811</c:v>
                </c:pt>
                <c:pt idx="379">
                  <c:v>73.349633251834689</c:v>
                </c:pt>
                <c:pt idx="380">
                  <c:v>70.904645476773567</c:v>
                </c:pt>
                <c:pt idx="381">
                  <c:v>68.459657701712445</c:v>
                </c:pt>
                <c:pt idx="382">
                  <c:v>66.014669926651322</c:v>
                </c:pt>
                <c:pt idx="383">
                  <c:v>63.5696821515902</c:v>
                </c:pt>
                <c:pt idx="384">
                  <c:v>61.124694376529078</c:v>
                </c:pt>
                <c:pt idx="385">
                  <c:v>58.679706601467956</c:v>
                </c:pt>
                <c:pt idx="386">
                  <c:v>56.234718826406834</c:v>
                </c:pt>
                <c:pt idx="387">
                  <c:v>53.789731051345711</c:v>
                </c:pt>
                <c:pt idx="388">
                  <c:v>51.344743276284589</c:v>
                </c:pt>
                <c:pt idx="389">
                  <c:v>48.899755501223467</c:v>
                </c:pt>
                <c:pt idx="390">
                  <c:v>46.454767726162345</c:v>
                </c:pt>
                <c:pt idx="391">
                  <c:v>44.009779951101223</c:v>
                </c:pt>
                <c:pt idx="392">
                  <c:v>41.5647921760401</c:v>
                </c:pt>
                <c:pt idx="393">
                  <c:v>39.119804400978978</c:v>
                </c:pt>
                <c:pt idx="394">
                  <c:v>36.674816625917856</c:v>
                </c:pt>
                <c:pt idx="395">
                  <c:v>34.229828850856734</c:v>
                </c:pt>
                <c:pt idx="396">
                  <c:v>31.784841075795608</c:v>
                </c:pt>
                <c:pt idx="397">
                  <c:v>29.339853300734482</c:v>
                </c:pt>
                <c:pt idx="398">
                  <c:v>26.894865525673357</c:v>
                </c:pt>
                <c:pt idx="399">
                  <c:v>24.449877750612231</c:v>
                </c:pt>
                <c:pt idx="400">
                  <c:v>22.004889975551105</c:v>
                </c:pt>
                <c:pt idx="401">
                  <c:v>19.559902200489979</c:v>
                </c:pt>
                <c:pt idx="402">
                  <c:v>17.114914425428854</c:v>
                </c:pt>
                <c:pt idx="403">
                  <c:v>14.669926650367728</c:v>
                </c:pt>
                <c:pt idx="404">
                  <c:v>12.224938875306602</c:v>
                </c:pt>
                <c:pt idx="405">
                  <c:v>9.7799511002454764</c:v>
                </c:pt>
                <c:pt idx="406">
                  <c:v>7.3349633251843516</c:v>
                </c:pt>
                <c:pt idx="407">
                  <c:v>4.8899755501232267</c:v>
                </c:pt>
                <c:pt idx="408">
                  <c:v>2.4449877750621019</c:v>
                </c:pt>
                <c:pt idx="409">
                  <c:v>1796.207549883397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934E-86C1-4F0FFB69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20191"/>
        <c:axId val="560301967"/>
      </c:lineChart>
      <c:dateAx>
        <c:axId val="986737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55535"/>
        <c:crosses val="autoZero"/>
        <c:auto val="1"/>
        <c:lblOffset val="100"/>
        <c:baseTimeUnit val="days"/>
      </c:dateAx>
      <c:valAx>
        <c:axId val="12444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37536"/>
        <c:crosses val="autoZero"/>
        <c:crossBetween val="between"/>
      </c:valAx>
      <c:valAx>
        <c:axId val="560301967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20191"/>
        <c:crosses val="max"/>
        <c:crossBetween val="between"/>
      </c:valAx>
      <c:dateAx>
        <c:axId val="130572019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603019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276279</xdr:colOff>
      <xdr:row>8</xdr:row>
      <xdr:rowOff>182477</xdr:rowOff>
    </xdr:from>
    <xdr:to>
      <xdr:col>27</xdr:col>
      <xdr:colOff>167103</xdr:colOff>
      <xdr:row>33</xdr:row>
      <xdr:rowOff>100262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F2029-B716-4BBC-823E-48FBFB6B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425450</xdr:colOff>
      <xdr:row>4</xdr:row>
      <xdr:rowOff>139700</xdr:rowOff>
    </xdr:from>
    <xdr:to>
      <xdr:col>21</xdr:col>
      <xdr:colOff>215661</xdr:colOff>
      <xdr:row>20</xdr:row>
      <xdr:rowOff>143774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D26AF-1140-E895-EF02-1134986D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"/>
  <sheetViews>
    <sheetView topLeftCell="G1" zoomScale="114" zoomScaleNormal="100" workbookViewId="0">
      <selection activeCell="R6" sqref="R6"/>
    </sheetView>
  </sheetViews>
  <sheetFormatPr baseColWidth="10" defaultColWidth="8.83203125" defaultRowHeight="15" x14ac:dyDescent="0.2"/>
  <cols>
    <col min="1" max="1" width="10.33203125" style="8" bestFit="1" customWidth="1"/>
    <col min="2" max="5" width="10.1640625" bestFit="1" customWidth="1"/>
    <col min="6" max="7" width="14.6640625" bestFit="1" customWidth="1"/>
    <col min="8" max="8" width="14.6640625" customWidth="1"/>
    <col min="9" max="9" width="10.1640625" bestFit="1" customWidth="1"/>
    <col min="10" max="10" width="12.1640625" bestFit="1" customWidth="1"/>
    <col min="11" max="11" width="10.33203125" bestFit="1" customWidth="1"/>
    <col min="12" max="12" width="10.1640625" bestFit="1" customWidth="1"/>
    <col min="13" max="13" width="9.1640625" bestFit="1" customWidth="1"/>
    <col min="14" max="14" width="10.1640625" bestFit="1" customWidth="1"/>
    <col min="16" max="16" width="11.1640625" bestFit="1" customWidth="1"/>
  </cols>
  <sheetData>
    <row r="1" spans="1:17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13</v>
      </c>
      <c r="I1" s="2" t="s">
        <v>10</v>
      </c>
      <c r="J1" s="2" t="s">
        <v>17</v>
      </c>
      <c r="K1" s="2" t="s">
        <v>7</v>
      </c>
      <c r="L1" s="2" t="s">
        <v>8</v>
      </c>
      <c r="M1" s="3" t="s">
        <v>12</v>
      </c>
      <c r="N1" s="3" t="s">
        <v>9</v>
      </c>
      <c r="P1" s="4" t="s">
        <v>11</v>
      </c>
      <c r="Q1">
        <v>0.01</v>
      </c>
    </row>
    <row r="2" spans="1:17" x14ac:dyDescent="0.2">
      <c r="A2" s="8">
        <v>44927</v>
      </c>
      <c r="B2" s="6">
        <v>16547.9140625</v>
      </c>
      <c r="C2" s="6">
        <v>20976.298828125</v>
      </c>
      <c r="D2" s="6">
        <v>21075.142578125</v>
      </c>
      <c r="E2" s="6">
        <v>16521.234375</v>
      </c>
      <c r="F2">
        <v>3</v>
      </c>
      <c r="G2" t="str">
        <f>VLOOKUP(F2,Sheet2!A:B,2,FALSE)</f>
        <v>Long</v>
      </c>
      <c r="H2">
        <f>IF(G2="Long",1,IF(G2="Short",-1,0))</f>
        <v>1</v>
      </c>
      <c r="I2" s="6">
        <v>1000</v>
      </c>
      <c r="J2" s="6">
        <f>IF(I2&gt;0,I2*$Q$1,0)</f>
        <v>10</v>
      </c>
      <c r="K2" s="8">
        <f t="shared" ref="K2:K11" si="0">A9</f>
        <v>44934</v>
      </c>
      <c r="L2" s="6">
        <f t="shared" ref="L2:L11" si="1">C9</f>
        <v>22777.625</v>
      </c>
      <c r="M2" s="6"/>
      <c r="N2" s="6">
        <f t="shared" ref="N2:N11" si="2">I2-J2+M2</f>
        <v>990</v>
      </c>
    </row>
    <row r="3" spans="1:17" x14ac:dyDescent="0.2">
      <c r="A3" s="8">
        <v>44928</v>
      </c>
      <c r="B3" s="6">
        <v>16625.509765625</v>
      </c>
      <c r="C3" s="6">
        <v>20880.798828125</v>
      </c>
      <c r="D3" s="6">
        <v>21075.142578125</v>
      </c>
      <c r="E3" s="6">
        <v>16572.228515625</v>
      </c>
      <c r="F3">
        <v>5</v>
      </c>
      <c r="G3" t="str">
        <f>VLOOKUP(F3,Sheet2!A:B,2,FALSE)</f>
        <v>No Trade</v>
      </c>
      <c r="H3">
        <f t="shared" ref="H3:H66" si="3">IF(G3="Long",1,IF(G3="Short",-1,0))</f>
        <v>0</v>
      </c>
      <c r="I3" s="6">
        <f t="shared" ref="I3:I11" si="4">N2</f>
        <v>990</v>
      </c>
      <c r="J3" s="6">
        <f t="shared" ref="J3:J66" si="5">IF(I3&gt;0,I3*$Q$1,0)</f>
        <v>9.9</v>
      </c>
      <c r="K3" s="8">
        <f t="shared" si="0"/>
        <v>44935</v>
      </c>
      <c r="L3" s="6">
        <f t="shared" si="1"/>
        <v>22720.416015625</v>
      </c>
      <c r="M3" s="6"/>
      <c r="N3" s="6">
        <f t="shared" si="2"/>
        <v>980.1</v>
      </c>
    </row>
    <row r="4" spans="1:17" x14ac:dyDescent="0.2">
      <c r="A4" s="8">
        <v>44929</v>
      </c>
      <c r="B4" s="6">
        <v>16688.84765625</v>
      </c>
      <c r="C4" s="6">
        <v>21169.6328125</v>
      </c>
      <c r="D4" s="6">
        <v>21360.875</v>
      </c>
      <c r="E4" s="6">
        <v>16622.37109375</v>
      </c>
      <c r="F4">
        <v>5</v>
      </c>
      <c r="G4" t="str">
        <f>VLOOKUP(F4,Sheet2!A:B,2,FALSE)</f>
        <v>No Trade</v>
      </c>
      <c r="H4">
        <f t="shared" si="3"/>
        <v>0</v>
      </c>
      <c r="I4" s="6">
        <f t="shared" si="4"/>
        <v>980.1</v>
      </c>
      <c r="J4" s="6">
        <f t="shared" si="5"/>
        <v>9.8010000000000002</v>
      </c>
      <c r="K4" s="8">
        <f t="shared" si="0"/>
        <v>44936</v>
      </c>
      <c r="L4" s="6">
        <f t="shared" si="1"/>
        <v>22934.431640625</v>
      </c>
      <c r="M4" s="6"/>
      <c r="N4" s="6">
        <f t="shared" si="2"/>
        <v>970.29899999999998</v>
      </c>
    </row>
    <row r="5" spans="1:17" x14ac:dyDescent="0.2">
      <c r="A5" s="8">
        <v>44930</v>
      </c>
      <c r="B5" s="6">
        <v>16680.205078125</v>
      </c>
      <c r="C5" s="6">
        <v>21161.51953125</v>
      </c>
      <c r="D5" s="6">
        <v>21438.66015625</v>
      </c>
      <c r="E5" s="6">
        <v>16667.763671875</v>
      </c>
      <c r="F5">
        <v>5</v>
      </c>
      <c r="G5" t="str">
        <f>VLOOKUP(F5,Sheet2!A:B,2,FALSE)</f>
        <v>No Trade</v>
      </c>
      <c r="H5">
        <f t="shared" si="3"/>
        <v>0</v>
      </c>
      <c r="I5" s="6">
        <f t="shared" si="4"/>
        <v>970.29899999999998</v>
      </c>
      <c r="J5" s="6">
        <f t="shared" si="5"/>
        <v>9.7029899999999998</v>
      </c>
      <c r="K5" s="8">
        <f t="shared" si="0"/>
        <v>44937</v>
      </c>
      <c r="L5" s="6">
        <f t="shared" si="1"/>
        <v>22636.46875</v>
      </c>
      <c r="M5" s="6"/>
      <c r="N5" s="6">
        <f t="shared" si="2"/>
        <v>960.59600999999998</v>
      </c>
    </row>
    <row r="6" spans="1:17" x14ac:dyDescent="0.2">
      <c r="A6" s="8">
        <v>44931</v>
      </c>
      <c r="B6" s="6">
        <v>16863.47265625</v>
      </c>
      <c r="C6" s="6">
        <v>20688.78125</v>
      </c>
      <c r="D6" s="6">
        <v>21564.501953125</v>
      </c>
      <c r="E6" s="6">
        <v>16716.421875</v>
      </c>
      <c r="F6">
        <v>5</v>
      </c>
      <c r="G6" t="str">
        <f>VLOOKUP(F6,Sheet2!A:B,2,FALSE)</f>
        <v>No Trade</v>
      </c>
      <c r="H6">
        <f t="shared" si="3"/>
        <v>0</v>
      </c>
      <c r="I6" s="6">
        <f t="shared" si="4"/>
        <v>960.59600999999998</v>
      </c>
      <c r="J6" s="6">
        <f t="shared" si="5"/>
        <v>9.6059601000000008</v>
      </c>
      <c r="K6" s="8">
        <f t="shared" si="0"/>
        <v>44938</v>
      </c>
      <c r="L6" s="6">
        <f t="shared" si="1"/>
        <v>23117.859375</v>
      </c>
      <c r="M6" s="6"/>
      <c r="N6" s="6">
        <f t="shared" si="2"/>
        <v>950.99004990000003</v>
      </c>
    </row>
    <row r="7" spans="1:17" x14ac:dyDescent="0.2">
      <c r="A7" s="8">
        <v>44932</v>
      </c>
      <c r="B7" s="6">
        <v>16836.47265625</v>
      </c>
      <c r="C7" s="6">
        <v>21086.79296875</v>
      </c>
      <c r="D7" s="6">
        <v>21564.501953125</v>
      </c>
      <c r="E7" s="6">
        <v>16716.421875</v>
      </c>
      <c r="F7">
        <v>3</v>
      </c>
      <c r="G7" t="str">
        <f>VLOOKUP(F7,Sheet2!A:B,2,FALSE)</f>
        <v>Long</v>
      </c>
      <c r="H7">
        <f t="shared" si="3"/>
        <v>1</v>
      </c>
      <c r="I7" s="6">
        <f t="shared" si="4"/>
        <v>950.99004990000003</v>
      </c>
      <c r="J7" s="6">
        <f t="shared" si="5"/>
        <v>9.5099004990000005</v>
      </c>
      <c r="K7" s="8">
        <f t="shared" si="0"/>
        <v>44939</v>
      </c>
      <c r="L7" s="6">
        <f t="shared" si="1"/>
        <v>23032.77734375</v>
      </c>
      <c r="M7" s="6"/>
      <c r="N7" s="6">
        <f t="shared" si="2"/>
        <v>941.48014940100006</v>
      </c>
    </row>
    <row r="8" spans="1:17" x14ac:dyDescent="0.2">
      <c r="A8" s="8">
        <v>44933</v>
      </c>
      <c r="B8" s="6">
        <v>16952.1171875</v>
      </c>
      <c r="C8" s="6">
        <v>22676.552734375</v>
      </c>
      <c r="D8" s="6">
        <v>22692.357421875</v>
      </c>
      <c r="E8" s="6">
        <v>16914.19140625</v>
      </c>
      <c r="F8">
        <v>6</v>
      </c>
      <c r="G8" t="str">
        <f>VLOOKUP(F8,Sheet2!A:B,2,FALSE)</f>
        <v>Long</v>
      </c>
      <c r="H8">
        <f t="shared" si="3"/>
        <v>1</v>
      </c>
      <c r="I8" s="6">
        <f t="shared" si="4"/>
        <v>941.48014940100006</v>
      </c>
      <c r="J8" s="6">
        <f t="shared" si="5"/>
        <v>9.4148014940100015</v>
      </c>
      <c r="K8" s="8">
        <f t="shared" si="0"/>
        <v>44940</v>
      </c>
      <c r="L8" s="6">
        <f t="shared" si="1"/>
        <v>23078.728515625</v>
      </c>
      <c r="M8" s="6"/>
      <c r="N8" s="6">
        <f t="shared" si="2"/>
        <v>932.06534790699004</v>
      </c>
    </row>
    <row r="9" spans="1:17" x14ac:dyDescent="0.2">
      <c r="A9" s="8">
        <v>44934</v>
      </c>
      <c r="B9" s="6">
        <v>16954.146484375</v>
      </c>
      <c r="C9" s="6">
        <v>22777.625</v>
      </c>
      <c r="D9" s="6">
        <v>23282.34765625</v>
      </c>
      <c r="E9" s="6">
        <v>16924.05078125</v>
      </c>
      <c r="F9">
        <v>11</v>
      </c>
      <c r="G9" t="str">
        <f>VLOOKUP(F9,Sheet2!A:B,2,FALSE)</f>
        <v>Long</v>
      </c>
      <c r="H9">
        <f t="shared" si="3"/>
        <v>1</v>
      </c>
      <c r="I9" s="6">
        <f t="shared" si="4"/>
        <v>932.06534790699004</v>
      </c>
      <c r="J9" s="6">
        <f t="shared" si="5"/>
        <v>9.3206534790699003</v>
      </c>
      <c r="K9" s="8">
        <f t="shared" si="0"/>
        <v>44941</v>
      </c>
      <c r="L9" s="6">
        <f t="shared" si="1"/>
        <v>23031.08984375</v>
      </c>
      <c r="M9" s="6">
        <f>(L2-B2)/B2*J2</f>
        <v>3.7646502840001079</v>
      </c>
      <c r="N9" s="6">
        <f t="shared" si="2"/>
        <v>926.50934471192033</v>
      </c>
    </row>
    <row r="10" spans="1:17" x14ac:dyDescent="0.2">
      <c r="A10" s="8">
        <v>44935</v>
      </c>
      <c r="B10" s="6">
        <v>17093.9921875</v>
      </c>
      <c r="C10" s="6">
        <v>22720.416015625</v>
      </c>
      <c r="D10" s="6">
        <v>23282.34765625</v>
      </c>
      <c r="E10" s="6">
        <v>17093.9921875</v>
      </c>
      <c r="F10">
        <v>5</v>
      </c>
      <c r="G10" t="str">
        <f>VLOOKUP(F10,Sheet2!A:B,2,FALSE)</f>
        <v>No Trade</v>
      </c>
      <c r="H10">
        <f t="shared" si="3"/>
        <v>0</v>
      </c>
      <c r="I10" s="6">
        <f t="shared" si="4"/>
        <v>926.50934471192033</v>
      </c>
      <c r="J10" s="6">
        <f t="shared" si="5"/>
        <v>9.2650934471192041</v>
      </c>
      <c r="K10" s="8">
        <f t="shared" si="0"/>
        <v>44942</v>
      </c>
      <c r="L10" s="6">
        <f t="shared" si="1"/>
        <v>23774.56640625</v>
      </c>
      <c r="M10" s="6">
        <f t="shared" ref="M10:M73" si="6">(L3-B3)/B3*J3</f>
        <v>3.6293366474547715</v>
      </c>
      <c r="N10" s="6">
        <f t="shared" si="2"/>
        <v>920.87358791225597</v>
      </c>
    </row>
    <row r="11" spans="1:17" x14ac:dyDescent="0.2">
      <c r="A11" s="8">
        <v>44936</v>
      </c>
      <c r="B11" s="6">
        <v>17192.94921875</v>
      </c>
      <c r="C11" s="6">
        <v>22934.431640625</v>
      </c>
      <c r="D11" s="6">
        <v>23282.34765625</v>
      </c>
      <c r="E11" s="6">
        <v>17162.990234375</v>
      </c>
      <c r="F11">
        <v>5</v>
      </c>
      <c r="G11" t="str">
        <f>VLOOKUP(F11,Sheet2!A:B,2,FALSE)</f>
        <v>No Trade</v>
      </c>
      <c r="H11">
        <f t="shared" si="3"/>
        <v>0</v>
      </c>
      <c r="I11" s="6">
        <f t="shared" si="4"/>
        <v>920.87358791225597</v>
      </c>
      <c r="J11" s="6">
        <f t="shared" si="5"/>
        <v>9.2087358791225604</v>
      </c>
      <c r="K11" s="8">
        <f t="shared" si="0"/>
        <v>44943</v>
      </c>
      <c r="L11" s="6">
        <f t="shared" si="1"/>
        <v>22840.138671875</v>
      </c>
      <c r="M11" s="6">
        <f t="shared" si="6"/>
        <v>3.6678966631908239</v>
      </c>
      <c r="N11" s="6">
        <f t="shared" si="2"/>
        <v>915.3327486963243</v>
      </c>
    </row>
    <row r="12" spans="1:17" x14ac:dyDescent="0.2">
      <c r="A12" s="8">
        <v>44937</v>
      </c>
      <c r="B12" s="6">
        <v>17446.359375</v>
      </c>
      <c r="C12" s="6">
        <v>22636.46875</v>
      </c>
      <c r="D12" s="6">
        <v>23282.34765625</v>
      </c>
      <c r="E12" s="6">
        <v>17337.994140625</v>
      </c>
      <c r="F12">
        <v>5</v>
      </c>
      <c r="G12" t="str">
        <f>VLOOKUP(F12,Sheet2!A:B,2,FALSE)</f>
        <v>No Trade</v>
      </c>
      <c r="H12">
        <f t="shared" si="3"/>
        <v>0</v>
      </c>
      <c r="I12" s="6">
        <f t="shared" ref="I12:I75" si="7">N11</f>
        <v>915.3327486963243</v>
      </c>
      <c r="J12" s="6">
        <f t="shared" si="5"/>
        <v>9.1533274869632439</v>
      </c>
      <c r="K12" s="8">
        <f t="shared" ref="K12:K75" si="8">A19</f>
        <v>44944</v>
      </c>
      <c r="L12" s="6">
        <f t="shared" ref="L12:L75" si="9">C19</f>
        <v>23139.283203125</v>
      </c>
      <c r="M12" s="6">
        <f t="shared" si="6"/>
        <v>3.4647995378281586</v>
      </c>
      <c r="N12" s="6">
        <f t="shared" ref="N12:N75" si="10">I12-J12+M12</f>
        <v>909.64422074718925</v>
      </c>
    </row>
    <row r="13" spans="1:17" x14ac:dyDescent="0.2">
      <c r="A13" s="8">
        <v>44938</v>
      </c>
      <c r="B13" s="6">
        <v>18117.59375</v>
      </c>
      <c r="C13" s="6">
        <v>23117.859375</v>
      </c>
      <c r="D13" s="6">
        <v>23722.099609375</v>
      </c>
      <c r="E13" s="6">
        <v>17995.203125</v>
      </c>
      <c r="F13">
        <v>5</v>
      </c>
      <c r="G13" t="str">
        <f>VLOOKUP(F13,Sheet2!A:B,2,FALSE)</f>
        <v>No Trade</v>
      </c>
      <c r="H13">
        <f t="shared" si="3"/>
        <v>0</v>
      </c>
      <c r="I13" s="6">
        <f t="shared" si="7"/>
        <v>909.64422074718925</v>
      </c>
      <c r="J13" s="6">
        <f t="shared" si="5"/>
        <v>9.0964422074718936</v>
      </c>
      <c r="K13" s="8">
        <f t="shared" si="8"/>
        <v>44945</v>
      </c>
      <c r="L13" s="6">
        <f t="shared" si="9"/>
        <v>23723.76953125</v>
      </c>
      <c r="M13" s="6">
        <f t="shared" si="6"/>
        <v>3.5626937876295361</v>
      </c>
      <c r="N13" s="6">
        <f t="shared" si="10"/>
        <v>904.11047232734688</v>
      </c>
    </row>
    <row r="14" spans="1:17" x14ac:dyDescent="0.2">
      <c r="A14" s="8">
        <v>44939</v>
      </c>
      <c r="B14" s="6">
        <v>18868.90625</v>
      </c>
      <c r="C14" s="6">
        <v>23032.77734375</v>
      </c>
      <c r="D14" s="6">
        <v>23722.099609375</v>
      </c>
      <c r="E14" s="6">
        <v>18753.1640625</v>
      </c>
      <c r="F14">
        <v>5</v>
      </c>
      <c r="G14" t="str">
        <f>VLOOKUP(F14,Sheet2!A:B,2,FALSE)</f>
        <v>No Trade</v>
      </c>
      <c r="H14">
        <f t="shared" si="3"/>
        <v>0</v>
      </c>
      <c r="I14" s="6">
        <f t="shared" si="7"/>
        <v>904.11047232734688</v>
      </c>
      <c r="J14" s="6">
        <f t="shared" si="5"/>
        <v>9.0411047232734685</v>
      </c>
      <c r="K14" s="8">
        <f t="shared" si="8"/>
        <v>44946</v>
      </c>
      <c r="L14" s="6">
        <f t="shared" si="9"/>
        <v>23471.87109375</v>
      </c>
      <c r="M14" s="6">
        <f t="shared" si="6"/>
        <v>3.4999160597773913</v>
      </c>
      <c r="N14" s="6">
        <f t="shared" si="10"/>
        <v>898.5692836638508</v>
      </c>
    </row>
    <row r="15" spans="1:17" x14ac:dyDescent="0.2">
      <c r="A15" s="8">
        <v>44940</v>
      </c>
      <c r="B15" s="6">
        <v>19910.537109375</v>
      </c>
      <c r="C15" s="6">
        <v>23078.728515625</v>
      </c>
      <c r="D15" s="6">
        <v>23722.099609375</v>
      </c>
      <c r="E15" s="6">
        <v>19907.828125</v>
      </c>
      <c r="F15">
        <v>5</v>
      </c>
      <c r="G15" t="str">
        <f>VLOOKUP(F15,Sheet2!A:B,2,FALSE)</f>
        <v>No Trade</v>
      </c>
      <c r="H15">
        <f t="shared" si="3"/>
        <v>0</v>
      </c>
      <c r="I15" s="6">
        <f t="shared" si="7"/>
        <v>898.5692836638508</v>
      </c>
      <c r="J15" s="6">
        <f t="shared" si="5"/>
        <v>8.985692836638508</v>
      </c>
      <c r="K15" s="8">
        <f t="shared" si="8"/>
        <v>44947</v>
      </c>
      <c r="L15" s="6">
        <f t="shared" si="9"/>
        <v>23449.322265625</v>
      </c>
      <c r="M15" s="6">
        <f t="shared" si="6"/>
        <v>3.402573781626641</v>
      </c>
      <c r="N15" s="6">
        <f t="shared" si="10"/>
        <v>892.98616460883898</v>
      </c>
    </row>
    <row r="16" spans="1:17" x14ac:dyDescent="0.2">
      <c r="A16" s="8">
        <v>44941</v>
      </c>
      <c r="B16" s="6">
        <v>20977.484375</v>
      </c>
      <c r="C16" s="6">
        <v>23031.08984375</v>
      </c>
      <c r="D16" s="6">
        <v>23722.099609375</v>
      </c>
      <c r="E16" s="6">
        <v>20541.544921875</v>
      </c>
      <c r="F16">
        <v>5</v>
      </c>
      <c r="G16" t="str">
        <f>VLOOKUP(F16,Sheet2!A:B,2,FALSE)</f>
        <v>No Trade</v>
      </c>
      <c r="H16">
        <f t="shared" si="3"/>
        <v>0</v>
      </c>
      <c r="I16" s="6">
        <f t="shared" si="7"/>
        <v>892.98616460883898</v>
      </c>
      <c r="J16" s="6">
        <f t="shared" si="5"/>
        <v>8.9298616460883906</v>
      </c>
      <c r="K16" s="8">
        <f t="shared" si="8"/>
        <v>44948</v>
      </c>
      <c r="L16" s="6">
        <f t="shared" si="9"/>
        <v>23331.84765625</v>
      </c>
      <c r="M16" s="6">
        <f t="shared" si="6"/>
        <v>3.340839559034714</v>
      </c>
      <c r="N16" s="6">
        <f t="shared" si="10"/>
        <v>887.39714252178533</v>
      </c>
    </row>
    <row r="17" spans="1:14" x14ac:dyDescent="0.2">
      <c r="A17" s="8">
        <v>44942</v>
      </c>
      <c r="B17" s="6">
        <v>20882.224609375</v>
      </c>
      <c r="C17" s="6">
        <v>23774.56640625</v>
      </c>
      <c r="D17" s="6">
        <v>23919.890625</v>
      </c>
      <c r="E17" s="6">
        <v>20541.544921875</v>
      </c>
      <c r="F17">
        <v>5</v>
      </c>
      <c r="G17" t="str">
        <f>VLOOKUP(F17,Sheet2!A:B,2,FALSE)</f>
        <v>No Trade</v>
      </c>
      <c r="H17">
        <f t="shared" si="3"/>
        <v>0</v>
      </c>
      <c r="I17" s="6">
        <f t="shared" si="7"/>
        <v>887.39714252178533</v>
      </c>
      <c r="J17" s="6">
        <f t="shared" si="5"/>
        <v>8.873971425217853</v>
      </c>
      <c r="K17" s="8">
        <f t="shared" si="8"/>
        <v>44949</v>
      </c>
      <c r="L17" s="6">
        <f t="shared" si="9"/>
        <v>22955.666015625</v>
      </c>
      <c r="M17" s="6">
        <f t="shared" si="6"/>
        <v>3.6209297242101086</v>
      </c>
      <c r="N17" s="6">
        <f t="shared" si="10"/>
        <v>882.14410082077757</v>
      </c>
    </row>
    <row r="18" spans="1:14" x14ac:dyDescent="0.2">
      <c r="A18" s="8">
        <v>44943</v>
      </c>
      <c r="B18" s="6">
        <v>21175.833984375</v>
      </c>
      <c r="C18" s="6">
        <v>22840.138671875</v>
      </c>
      <c r="D18" s="6">
        <v>23919.890625</v>
      </c>
      <c r="E18" s="6">
        <v>20541.544921875</v>
      </c>
      <c r="F18">
        <v>5</v>
      </c>
      <c r="G18" t="str">
        <f>VLOOKUP(F18,Sheet2!A:B,2,FALSE)</f>
        <v>No Trade</v>
      </c>
      <c r="H18">
        <f t="shared" si="3"/>
        <v>0</v>
      </c>
      <c r="I18" s="6">
        <f t="shared" si="7"/>
        <v>882.14410082077757</v>
      </c>
      <c r="J18" s="6">
        <f t="shared" si="5"/>
        <v>8.8214410082077759</v>
      </c>
      <c r="K18" s="8">
        <f t="shared" si="8"/>
        <v>44950</v>
      </c>
      <c r="L18" s="6">
        <f t="shared" si="9"/>
        <v>22760.109375</v>
      </c>
      <c r="M18" s="6">
        <f t="shared" si="6"/>
        <v>3.0246978265067876</v>
      </c>
      <c r="N18" s="6">
        <f t="shared" si="10"/>
        <v>876.34735763907656</v>
      </c>
    </row>
    <row r="19" spans="1:14" x14ac:dyDescent="0.2">
      <c r="A19" s="8">
        <v>44944</v>
      </c>
      <c r="B19" s="6">
        <v>21161.05078125</v>
      </c>
      <c r="C19" s="6">
        <v>23139.283203125</v>
      </c>
      <c r="D19" s="6">
        <v>23919.890625</v>
      </c>
      <c r="E19" s="6">
        <v>20541.544921875</v>
      </c>
      <c r="F19">
        <v>5</v>
      </c>
      <c r="G19" t="str">
        <f>VLOOKUP(F19,Sheet2!A:B,2,FALSE)</f>
        <v>No Trade</v>
      </c>
      <c r="H19">
        <f t="shared" si="3"/>
        <v>0</v>
      </c>
      <c r="I19" s="6">
        <f t="shared" si="7"/>
        <v>876.34735763907656</v>
      </c>
      <c r="J19" s="6">
        <f t="shared" si="5"/>
        <v>8.7634735763907656</v>
      </c>
      <c r="K19" s="8">
        <f t="shared" si="8"/>
        <v>44951</v>
      </c>
      <c r="L19" s="6">
        <f t="shared" si="9"/>
        <v>23264.291015625</v>
      </c>
      <c r="M19" s="6">
        <f t="shared" si="6"/>
        <v>2.986823499224438</v>
      </c>
      <c r="N19" s="6">
        <f t="shared" si="10"/>
        <v>870.57070756191024</v>
      </c>
    </row>
    <row r="20" spans="1:14" x14ac:dyDescent="0.2">
      <c r="A20" s="8">
        <v>44945</v>
      </c>
      <c r="B20" s="6">
        <v>20686.74609375</v>
      </c>
      <c r="C20" s="6">
        <v>23723.76953125</v>
      </c>
      <c r="D20" s="6">
        <v>23919.890625</v>
      </c>
      <c r="E20" s="6">
        <v>20685.380859375</v>
      </c>
      <c r="F20">
        <v>5</v>
      </c>
      <c r="G20" t="str">
        <f>VLOOKUP(F20,Sheet2!A:B,2,FALSE)</f>
        <v>No Trade</v>
      </c>
      <c r="H20">
        <f t="shared" si="3"/>
        <v>0</v>
      </c>
      <c r="I20" s="6">
        <f t="shared" si="7"/>
        <v>870.57070756191024</v>
      </c>
      <c r="J20" s="6">
        <f t="shared" si="5"/>
        <v>8.7057070756191024</v>
      </c>
      <c r="K20" s="8">
        <f t="shared" si="8"/>
        <v>44952</v>
      </c>
      <c r="L20" s="6">
        <f t="shared" si="9"/>
        <v>22939.3984375</v>
      </c>
      <c r="M20" s="6">
        <f t="shared" si="6"/>
        <v>2.8147365871402887</v>
      </c>
      <c r="N20" s="6">
        <f t="shared" si="10"/>
        <v>864.6797370734314</v>
      </c>
    </row>
    <row r="21" spans="1:14" x14ac:dyDescent="0.2">
      <c r="A21" s="8">
        <v>44946</v>
      </c>
      <c r="B21" s="6">
        <v>21085.373046875</v>
      </c>
      <c r="C21" s="6">
        <v>23471.87109375</v>
      </c>
      <c r="D21" s="6">
        <v>24167.2109375</v>
      </c>
      <c r="E21" s="6">
        <v>20919.126953125</v>
      </c>
      <c r="F21">
        <v>5</v>
      </c>
      <c r="G21" t="str">
        <f>VLOOKUP(F21,Sheet2!A:B,2,FALSE)</f>
        <v>No Trade</v>
      </c>
      <c r="H21">
        <f t="shared" si="3"/>
        <v>0</v>
      </c>
      <c r="I21" s="6">
        <f t="shared" si="7"/>
        <v>864.6797370734314</v>
      </c>
      <c r="J21" s="6">
        <f t="shared" si="5"/>
        <v>8.6467973707343138</v>
      </c>
      <c r="K21" s="8">
        <f t="shared" si="8"/>
        <v>44953</v>
      </c>
      <c r="L21" s="6">
        <f t="shared" si="9"/>
        <v>21819.0390625</v>
      </c>
      <c r="M21" s="6">
        <f t="shared" si="6"/>
        <v>2.2055272647236692</v>
      </c>
      <c r="N21" s="6">
        <f t="shared" si="10"/>
        <v>858.23846696742066</v>
      </c>
    </row>
    <row r="22" spans="1:14" x14ac:dyDescent="0.2">
      <c r="A22" s="8">
        <v>44947</v>
      </c>
      <c r="B22" s="6">
        <v>22677.427734375</v>
      </c>
      <c r="C22" s="6">
        <v>23449.322265625</v>
      </c>
      <c r="D22" s="6">
        <v>24167.2109375</v>
      </c>
      <c r="E22" s="6">
        <v>22387.900390625</v>
      </c>
      <c r="F22">
        <v>5</v>
      </c>
      <c r="G22" t="str">
        <f>VLOOKUP(F22,Sheet2!A:B,2,FALSE)</f>
        <v>No Trade</v>
      </c>
      <c r="H22">
        <f t="shared" si="3"/>
        <v>0</v>
      </c>
      <c r="I22" s="6">
        <f t="shared" si="7"/>
        <v>858.23846696742066</v>
      </c>
      <c r="J22" s="6">
        <f t="shared" si="5"/>
        <v>8.582384669674207</v>
      </c>
      <c r="K22" s="8">
        <f t="shared" si="8"/>
        <v>44954</v>
      </c>
      <c r="L22" s="6">
        <f t="shared" si="9"/>
        <v>21651.18359375</v>
      </c>
      <c r="M22" s="6">
        <f t="shared" si="6"/>
        <v>1.5970657272698996</v>
      </c>
      <c r="N22" s="6">
        <f t="shared" si="10"/>
        <v>851.25314802501634</v>
      </c>
    </row>
    <row r="23" spans="1:14" x14ac:dyDescent="0.2">
      <c r="A23" s="8">
        <v>44948</v>
      </c>
      <c r="B23" s="6">
        <v>22777.986328125</v>
      </c>
      <c r="C23" s="6">
        <v>23331.84765625</v>
      </c>
      <c r="D23" s="6">
        <v>24167.2109375</v>
      </c>
      <c r="E23" s="6">
        <v>22387.900390625</v>
      </c>
      <c r="F23">
        <v>5</v>
      </c>
      <c r="G23" t="str">
        <f>VLOOKUP(F23,Sheet2!A:B,2,FALSE)</f>
        <v>No Trade</v>
      </c>
      <c r="H23">
        <f t="shared" si="3"/>
        <v>0</v>
      </c>
      <c r="I23" s="6">
        <f t="shared" si="7"/>
        <v>851.25314802501634</v>
      </c>
      <c r="J23" s="6">
        <f t="shared" si="5"/>
        <v>8.5125314802501642</v>
      </c>
      <c r="K23" s="8">
        <f t="shared" si="8"/>
        <v>44955</v>
      </c>
      <c r="L23" s="6">
        <f t="shared" si="9"/>
        <v>21870.875</v>
      </c>
      <c r="M23" s="6">
        <f t="shared" si="6"/>
        <v>1.0022240031435223</v>
      </c>
      <c r="N23" s="6">
        <f t="shared" si="10"/>
        <v>843.74284054790974</v>
      </c>
    </row>
    <row r="24" spans="1:14" x14ac:dyDescent="0.2">
      <c r="A24" s="8">
        <v>44949</v>
      </c>
      <c r="B24" s="6">
        <v>22721.087890625</v>
      </c>
      <c r="C24" s="6">
        <v>22955.666015625</v>
      </c>
      <c r="D24" s="6">
        <v>24167.2109375</v>
      </c>
      <c r="E24" s="6">
        <v>22406.076171875</v>
      </c>
      <c r="F24">
        <v>5</v>
      </c>
      <c r="G24" t="str">
        <f>VLOOKUP(F24,Sheet2!A:B,2,FALSE)</f>
        <v>No Trade</v>
      </c>
      <c r="H24">
        <f t="shared" si="3"/>
        <v>0</v>
      </c>
      <c r="I24" s="6">
        <f t="shared" si="7"/>
        <v>843.74284054790974</v>
      </c>
      <c r="J24" s="6">
        <f t="shared" si="5"/>
        <v>8.437428405479098</v>
      </c>
      <c r="K24" s="8">
        <f t="shared" si="8"/>
        <v>44956</v>
      </c>
      <c r="L24" s="6">
        <f t="shared" si="9"/>
        <v>21788.203125</v>
      </c>
      <c r="M24" s="6">
        <f t="shared" si="6"/>
        <v>0.88111588372943561</v>
      </c>
      <c r="N24" s="6">
        <f t="shared" si="10"/>
        <v>836.18652802616009</v>
      </c>
    </row>
    <row r="25" spans="1:14" x14ac:dyDescent="0.2">
      <c r="A25" s="8">
        <v>44950</v>
      </c>
      <c r="B25" s="6">
        <v>22929.626953125</v>
      </c>
      <c r="C25" s="6">
        <v>22760.109375</v>
      </c>
      <c r="D25" s="6">
        <v>24167.2109375</v>
      </c>
      <c r="E25" s="6">
        <v>22406.076171875</v>
      </c>
      <c r="F25">
        <v>5</v>
      </c>
      <c r="G25" t="str">
        <f>VLOOKUP(F25,Sheet2!A:B,2,FALSE)</f>
        <v>No Trade</v>
      </c>
      <c r="H25">
        <f t="shared" si="3"/>
        <v>0</v>
      </c>
      <c r="I25" s="6">
        <f t="shared" si="7"/>
        <v>836.18652802616009</v>
      </c>
      <c r="J25" s="6">
        <f t="shared" si="5"/>
        <v>8.3618652802616005</v>
      </c>
      <c r="K25" s="8">
        <f t="shared" si="8"/>
        <v>44957</v>
      </c>
      <c r="L25" s="6">
        <f t="shared" si="9"/>
        <v>21808.1015625</v>
      </c>
      <c r="M25" s="6">
        <f t="shared" si="6"/>
        <v>0.65997834651829668</v>
      </c>
      <c r="N25" s="6">
        <f t="shared" si="10"/>
        <v>828.48464109241684</v>
      </c>
    </row>
    <row r="26" spans="1:14" x14ac:dyDescent="0.2">
      <c r="A26" s="8">
        <v>44951</v>
      </c>
      <c r="B26" s="6">
        <v>22639.267578125</v>
      </c>
      <c r="C26" s="6">
        <v>23264.291015625</v>
      </c>
      <c r="D26" s="6">
        <v>24167.2109375</v>
      </c>
      <c r="E26" s="6">
        <v>22406.076171875</v>
      </c>
      <c r="F26">
        <v>5</v>
      </c>
      <c r="G26" t="str">
        <f>VLOOKUP(F26,Sheet2!A:B,2,FALSE)</f>
        <v>No Trade</v>
      </c>
      <c r="H26">
        <f t="shared" si="3"/>
        <v>0</v>
      </c>
      <c r="I26" s="6">
        <f t="shared" si="7"/>
        <v>828.48464109241684</v>
      </c>
      <c r="J26" s="6">
        <f t="shared" si="5"/>
        <v>8.2848464109241693</v>
      </c>
      <c r="K26" s="8">
        <f t="shared" si="8"/>
        <v>44958</v>
      </c>
      <c r="L26" s="6">
        <f t="shared" si="9"/>
        <v>22220.8046875</v>
      </c>
      <c r="M26" s="6">
        <f t="shared" si="6"/>
        <v>0.87101961094856639</v>
      </c>
      <c r="N26" s="6">
        <f t="shared" si="10"/>
        <v>821.07081429244124</v>
      </c>
    </row>
    <row r="27" spans="1:14" x14ac:dyDescent="0.2">
      <c r="A27" s="8">
        <v>44952</v>
      </c>
      <c r="B27" s="6">
        <v>23108.955078125</v>
      </c>
      <c r="C27" s="6">
        <v>22939.3984375</v>
      </c>
      <c r="D27" s="6">
        <v>24167.2109375</v>
      </c>
      <c r="E27" s="6">
        <v>22654.59375</v>
      </c>
      <c r="F27">
        <v>5</v>
      </c>
      <c r="G27" t="str">
        <f>VLOOKUP(F27,Sheet2!A:B,2,FALSE)</f>
        <v>No Trade</v>
      </c>
      <c r="H27">
        <f t="shared" si="3"/>
        <v>0</v>
      </c>
      <c r="I27" s="6">
        <f t="shared" si="7"/>
        <v>821.07081429244124</v>
      </c>
      <c r="J27" s="6">
        <f t="shared" si="5"/>
        <v>8.2107081429244122</v>
      </c>
      <c r="K27" s="8">
        <f t="shared" si="8"/>
        <v>44959</v>
      </c>
      <c r="L27" s="6">
        <f t="shared" si="9"/>
        <v>24307.841796875</v>
      </c>
      <c r="M27" s="6">
        <f t="shared" si="6"/>
        <v>0.94799497992675119</v>
      </c>
      <c r="N27" s="6">
        <f t="shared" si="10"/>
        <v>813.80810112944357</v>
      </c>
    </row>
    <row r="28" spans="1:14" x14ac:dyDescent="0.2">
      <c r="A28" s="8">
        <v>44953</v>
      </c>
      <c r="B28" s="6">
        <v>23030.716796875</v>
      </c>
      <c r="C28" s="6">
        <v>21819.0390625</v>
      </c>
      <c r="D28" s="6">
        <v>24167.2109375</v>
      </c>
      <c r="E28" s="6">
        <v>21773.974609375</v>
      </c>
      <c r="F28">
        <v>15</v>
      </c>
      <c r="G28" t="str">
        <f>VLOOKUP(F28,Sheet2!A:B,2,FALSE)</f>
        <v>Long</v>
      </c>
      <c r="H28">
        <f t="shared" si="3"/>
        <v>1</v>
      </c>
      <c r="I28" s="6">
        <f t="shared" si="7"/>
        <v>813.80810112944357</v>
      </c>
      <c r="J28" s="6">
        <f t="shared" si="5"/>
        <v>8.1380810112944353</v>
      </c>
      <c r="K28" s="8">
        <f t="shared" si="8"/>
        <v>44960</v>
      </c>
      <c r="L28" s="6">
        <f t="shared" si="9"/>
        <v>23623.474609375</v>
      </c>
      <c r="M28" s="6">
        <f t="shared" si="6"/>
        <v>0.30086550334207035</v>
      </c>
      <c r="N28" s="6">
        <f t="shared" si="10"/>
        <v>805.97088562149122</v>
      </c>
    </row>
    <row r="29" spans="1:14" x14ac:dyDescent="0.2">
      <c r="A29" s="8">
        <v>44954</v>
      </c>
      <c r="B29" s="6">
        <v>23079.96484375</v>
      </c>
      <c r="C29" s="6">
        <v>21651.18359375</v>
      </c>
      <c r="D29" s="6">
        <v>24167.2109375</v>
      </c>
      <c r="E29" s="6">
        <v>21539.392578125</v>
      </c>
      <c r="F29">
        <v>5</v>
      </c>
      <c r="G29" t="str">
        <f>VLOOKUP(F29,Sheet2!A:B,2,FALSE)</f>
        <v>No Trade</v>
      </c>
      <c r="H29">
        <f t="shared" si="3"/>
        <v>0</v>
      </c>
      <c r="I29" s="6">
        <f t="shared" si="7"/>
        <v>805.97088562149122</v>
      </c>
      <c r="J29" s="6">
        <f t="shared" si="5"/>
        <v>8.0597088562149128</v>
      </c>
      <c r="K29" s="8">
        <f t="shared" si="8"/>
        <v>44961</v>
      </c>
      <c r="L29" s="6">
        <f t="shared" si="9"/>
        <v>24565.6015625</v>
      </c>
      <c r="M29" s="6">
        <f t="shared" si="6"/>
        <v>-0.38838716996514433</v>
      </c>
      <c r="N29" s="6">
        <f t="shared" si="10"/>
        <v>797.52278959531111</v>
      </c>
    </row>
    <row r="30" spans="1:14" x14ac:dyDescent="0.2">
      <c r="A30" s="8">
        <v>44955</v>
      </c>
      <c r="B30" s="6">
        <v>23031.44921875</v>
      </c>
      <c r="C30" s="6">
        <v>21870.875</v>
      </c>
      <c r="D30" s="6">
        <v>24167.2109375</v>
      </c>
      <c r="E30" s="6">
        <v>21539.392578125</v>
      </c>
      <c r="F30">
        <v>8</v>
      </c>
      <c r="G30" t="str">
        <f>VLOOKUP(F30,Sheet2!A:B,2,FALSE)</f>
        <v>Short</v>
      </c>
      <c r="H30">
        <f t="shared" si="3"/>
        <v>-1</v>
      </c>
      <c r="I30" s="6">
        <f t="shared" si="7"/>
        <v>797.52278959531111</v>
      </c>
      <c r="J30" s="6">
        <f t="shared" si="5"/>
        <v>7.9752278959531111</v>
      </c>
      <c r="K30" s="8">
        <f t="shared" si="8"/>
        <v>44962</v>
      </c>
      <c r="L30" s="6">
        <f t="shared" si="9"/>
        <v>24641.27734375</v>
      </c>
      <c r="M30" s="6">
        <f t="shared" si="6"/>
        <v>-0.33900335286535532</v>
      </c>
      <c r="N30" s="6">
        <f t="shared" si="10"/>
        <v>789.20855834649262</v>
      </c>
    </row>
    <row r="31" spans="1:14" x14ac:dyDescent="0.2">
      <c r="A31" s="8">
        <v>44956</v>
      </c>
      <c r="B31" s="6">
        <v>23774.6484375</v>
      </c>
      <c r="C31" s="6">
        <v>21788.203125</v>
      </c>
      <c r="D31" s="6">
        <v>24167.2109375</v>
      </c>
      <c r="E31" s="6">
        <v>21539.392578125</v>
      </c>
      <c r="F31">
        <v>8</v>
      </c>
      <c r="G31" t="str">
        <f>VLOOKUP(F31,Sheet2!A:B,2,FALSE)</f>
        <v>Short</v>
      </c>
      <c r="H31">
        <f t="shared" si="3"/>
        <v>-1</v>
      </c>
      <c r="I31" s="6">
        <f t="shared" si="7"/>
        <v>789.20855834649262</v>
      </c>
      <c r="J31" s="6">
        <f t="shared" si="5"/>
        <v>7.8920855834649268</v>
      </c>
      <c r="K31" s="8">
        <f t="shared" si="8"/>
        <v>44963</v>
      </c>
      <c r="L31" s="6">
        <f t="shared" si="9"/>
        <v>24327.642578125</v>
      </c>
      <c r="M31" s="6">
        <f t="shared" si="6"/>
        <v>-0.34642480405926418</v>
      </c>
      <c r="N31" s="6">
        <f t="shared" si="10"/>
        <v>780.97004795896851</v>
      </c>
    </row>
    <row r="32" spans="1:14" x14ac:dyDescent="0.2">
      <c r="A32" s="8">
        <v>44957</v>
      </c>
      <c r="B32" s="6">
        <v>22840.796875</v>
      </c>
      <c r="C32" s="6">
        <v>21808.1015625</v>
      </c>
      <c r="D32" s="6">
        <v>24167.2109375</v>
      </c>
      <c r="E32" s="6">
        <v>21460.087890625</v>
      </c>
      <c r="F32">
        <v>15</v>
      </c>
      <c r="G32" t="str">
        <f>VLOOKUP(F32,Sheet2!A:B,2,FALSE)</f>
        <v>Long</v>
      </c>
      <c r="H32">
        <f t="shared" si="3"/>
        <v>1</v>
      </c>
      <c r="I32" s="6">
        <f t="shared" si="7"/>
        <v>780.97004795896851</v>
      </c>
      <c r="J32" s="6">
        <f t="shared" si="5"/>
        <v>7.8097004795896856</v>
      </c>
      <c r="K32" s="8">
        <f t="shared" si="8"/>
        <v>44964</v>
      </c>
      <c r="L32" s="6">
        <f t="shared" si="9"/>
        <v>24829.1484375</v>
      </c>
      <c r="M32" s="6">
        <f t="shared" si="6"/>
        <v>-0.40899244649599131</v>
      </c>
      <c r="N32" s="6">
        <f t="shared" si="10"/>
        <v>772.75135503288288</v>
      </c>
    </row>
    <row r="33" spans="1:14" x14ac:dyDescent="0.2">
      <c r="A33" s="8">
        <v>44958</v>
      </c>
      <c r="B33" s="6">
        <v>23137.8359375</v>
      </c>
      <c r="C33" s="6">
        <v>22220.8046875</v>
      </c>
      <c r="D33" s="6">
        <v>24167.2109375</v>
      </c>
      <c r="E33" s="6">
        <v>21460.087890625</v>
      </c>
      <c r="F33">
        <v>15</v>
      </c>
      <c r="G33" t="str">
        <f>VLOOKUP(F33,Sheet2!A:B,2,FALSE)</f>
        <v>Long</v>
      </c>
      <c r="H33">
        <f t="shared" si="3"/>
        <v>1</v>
      </c>
      <c r="I33" s="6">
        <f t="shared" si="7"/>
        <v>772.75135503288288</v>
      </c>
      <c r="J33" s="6">
        <f t="shared" si="5"/>
        <v>7.7275135503288288</v>
      </c>
      <c r="K33" s="8">
        <f t="shared" si="8"/>
        <v>44965</v>
      </c>
      <c r="L33" s="6">
        <f t="shared" si="9"/>
        <v>24436.353515625</v>
      </c>
      <c r="M33" s="6">
        <f t="shared" si="6"/>
        <v>-0.15313661387391117</v>
      </c>
      <c r="N33" s="6">
        <f t="shared" si="10"/>
        <v>764.87070486868015</v>
      </c>
    </row>
    <row r="34" spans="1:14" x14ac:dyDescent="0.2">
      <c r="A34" s="8">
        <v>44959</v>
      </c>
      <c r="B34" s="6">
        <v>23720.82421875</v>
      </c>
      <c r="C34" s="6">
        <v>24307.841796875</v>
      </c>
      <c r="D34" s="6">
        <v>24307.841796875</v>
      </c>
      <c r="E34" s="6">
        <v>21460.087890625</v>
      </c>
      <c r="F34">
        <v>8</v>
      </c>
      <c r="G34" t="str">
        <f>VLOOKUP(F34,Sheet2!A:B,2,FALSE)</f>
        <v>Short</v>
      </c>
      <c r="H34">
        <f t="shared" si="3"/>
        <v>-1</v>
      </c>
      <c r="I34" s="6">
        <f t="shared" si="7"/>
        <v>764.87070486868015</v>
      </c>
      <c r="J34" s="6">
        <f t="shared" si="5"/>
        <v>7.6487070486868021</v>
      </c>
      <c r="K34" s="8">
        <f t="shared" si="8"/>
        <v>44966</v>
      </c>
      <c r="L34" s="6">
        <f t="shared" si="9"/>
        <v>24188.84375</v>
      </c>
      <c r="M34" s="6">
        <f t="shared" si="6"/>
        <v>0.42596945256960733</v>
      </c>
      <c r="N34" s="6">
        <f t="shared" si="10"/>
        <v>757.64796727256294</v>
      </c>
    </row>
    <row r="35" spans="1:14" x14ac:dyDescent="0.2">
      <c r="A35" s="8">
        <v>44960</v>
      </c>
      <c r="B35" s="6">
        <v>23469.412109375</v>
      </c>
      <c r="C35" s="6">
        <v>23623.474609375</v>
      </c>
      <c r="D35" s="6">
        <v>25134.1171875</v>
      </c>
      <c r="E35" s="6">
        <v>21460.087890625</v>
      </c>
      <c r="F35">
        <v>8</v>
      </c>
      <c r="G35" t="str">
        <f>VLOOKUP(F35,Sheet2!A:B,2,FALSE)</f>
        <v>Short</v>
      </c>
      <c r="H35">
        <f t="shared" si="3"/>
        <v>-1</v>
      </c>
      <c r="I35" s="6">
        <f t="shared" si="7"/>
        <v>757.64796727256294</v>
      </c>
      <c r="J35" s="6">
        <f t="shared" si="5"/>
        <v>7.5764796727256298</v>
      </c>
      <c r="K35" s="8">
        <f t="shared" si="8"/>
        <v>44967</v>
      </c>
      <c r="L35" s="6">
        <f t="shared" si="9"/>
        <v>23947.4921875</v>
      </c>
      <c r="M35" s="6">
        <f t="shared" si="6"/>
        <v>0.2094555345692595</v>
      </c>
      <c r="N35" s="6">
        <f t="shared" si="10"/>
        <v>750.28094313440658</v>
      </c>
    </row>
    <row r="36" spans="1:14" x14ac:dyDescent="0.2">
      <c r="A36" s="8">
        <v>44961</v>
      </c>
      <c r="B36" s="6">
        <v>23446.3203125</v>
      </c>
      <c r="C36" s="6">
        <v>24565.6015625</v>
      </c>
      <c r="D36" s="6">
        <v>25134.1171875</v>
      </c>
      <c r="E36" s="6">
        <v>21460.087890625</v>
      </c>
      <c r="F36">
        <v>6</v>
      </c>
      <c r="G36" t="str">
        <f>VLOOKUP(F36,Sheet2!A:B,2,FALSE)</f>
        <v>Long</v>
      </c>
      <c r="H36">
        <f t="shared" si="3"/>
        <v>1</v>
      </c>
      <c r="I36" s="6">
        <f t="shared" si="7"/>
        <v>750.28094313440658</v>
      </c>
      <c r="J36" s="6">
        <f t="shared" si="5"/>
        <v>7.5028094313440663</v>
      </c>
      <c r="K36" s="8">
        <f t="shared" si="8"/>
        <v>44968</v>
      </c>
      <c r="L36" s="6">
        <f t="shared" si="9"/>
        <v>23198.126953125</v>
      </c>
      <c r="M36" s="6">
        <f t="shared" si="6"/>
        <v>0.51879625901899573</v>
      </c>
      <c r="N36" s="6">
        <f t="shared" si="10"/>
        <v>743.29692996208155</v>
      </c>
    </row>
    <row r="37" spans="1:14" x14ac:dyDescent="0.2">
      <c r="A37" s="8">
        <v>44962</v>
      </c>
      <c r="B37" s="6">
        <v>23332.248046875</v>
      </c>
      <c r="C37" s="6">
        <v>24641.27734375</v>
      </c>
      <c r="D37" s="6">
        <v>25134.1171875</v>
      </c>
      <c r="E37" s="6">
        <v>21460.087890625</v>
      </c>
      <c r="F37">
        <v>6</v>
      </c>
      <c r="G37" t="str">
        <f>VLOOKUP(F37,Sheet2!A:B,2,FALSE)</f>
        <v>Long</v>
      </c>
      <c r="H37">
        <f t="shared" si="3"/>
        <v>1</v>
      </c>
      <c r="I37" s="6">
        <f t="shared" si="7"/>
        <v>743.29692996208155</v>
      </c>
      <c r="J37" s="6">
        <f t="shared" si="5"/>
        <v>7.4329692996208152</v>
      </c>
      <c r="K37" s="8">
        <f t="shared" si="8"/>
        <v>44969</v>
      </c>
      <c r="L37" s="6">
        <f t="shared" si="9"/>
        <v>23175.375</v>
      </c>
      <c r="M37" s="6">
        <f t="shared" si="6"/>
        <v>0.55744412990467895</v>
      </c>
      <c r="N37" s="6">
        <f t="shared" si="10"/>
        <v>736.42140479236537</v>
      </c>
    </row>
    <row r="38" spans="1:14" x14ac:dyDescent="0.2">
      <c r="A38" s="8">
        <v>44963</v>
      </c>
      <c r="B38" s="6">
        <v>22954.021484375</v>
      </c>
      <c r="C38" s="6">
        <v>24327.642578125</v>
      </c>
      <c r="D38" s="6">
        <v>25134.1171875</v>
      </c>
      <c r="E38" s="6">
        <v>21460.087890625</v>
      </c>
      <c r="F38">
        <v>3</v>
      </c>
      <c r="G38" t="str">
        <f>VLOOKUP(F38,Sheet2!A:B,2,FALSE)</f>
        <v>Long</v>
      </c>
      <c r="H38">
        <f t="shared" si="3"/>
        <v>1</v>
      </c>
      <c r="I38" s="6">
        <f t="shared" si="7"/>
        <v>736.42140479236537</v>
      </c>
      <c r="J38" s="6">
        <f t="shared" si="5"/>
        <v>7.364214047923654</v>
      </c>
      <c r="K38" s="8">
        <f t="shared" si="8"/>
        <v>44970</v>
      </c>
      <c r="L38" s="6">
        <f t="shared" si="9"/>
        <v>23561.212890625</v>
      </c>
      <c r="M38" s="6">
        <f t="shared" si="6"/>
        <v>0.18356852243010752</v>
      </c>
      <c r="N38" s="6">
        <f t="shared" si="10"/>
        <v>729.24075926687192</v>
      </c>
    </row>
    <row r="39" spans="1:14" x14ac:dyDescent="0.2">
      <c r="A39" s="8">
        <v>44964</v>
      </c>
      <c r="B39" s="6">
        <v>22757.267578125</v>
      </c>
      <c r="C39" s="6">
        <v>24829.1484375</v>
      </c>
      <c r="D39" s="6">
        <v>25134.1171875</v>
      </c>
      <c r="E39" s="6">
        <v>21460.087890625</v>
      </c>
      <c r="F39">
        <v>8</v>
      </c>
      <c r="G39" t="str">
        <f>VLOOKUP(F39,Sheet2!A:B,2,FALSE)</f>
        <v>Short</v>
      </c>
      <c r="H39">
        <f t="shared" si="3"/>
        <v>-1</v>
      </c>
      <c r="I39" s="6">
        <f t="shared" si="7"/>
        <v>729.24075926687192</v>
      </c>
      <c r="J39" s="6">
        <f t="shared" si="5"/>
        <v>7.2924075926687193</v>
      </c>
      <c r="K39" s="8">
        <f t="shared" si="8"/>
        <v>44971</v>
      </c>
      <c r="L39" s="6">
        <f t="shared" si="9"/>
        <v>23522.87109375</v>
      </c>
      <c r="M39" s="6">
        <f t="shared" si="6"/>
        <v>0.67985500839708113</v>
      </c>
      <c r="N39" s="6">
        <f t="shared" si="10"/>
        <v>722.62820668260031</v>
      </c>
    </row>
    <row r="40" spans="1:14" x14ac:dyDescent="0.2">
      <c r="A40" s="8">
        <v>44965</v>
      </c>
      <c r="B40" s="6">
        <v>23263.416015625</v>
      </c>
      <c r="C40" s="6">
        <v>24436.353515625</v>
      </c>
      <c r="D40" s="6">
        <v>25134.1171875</v>
      </c>
      <c r="E40" s="6">
        <v>21460.087890625</v>
      </c>
      <c r="F40">
        <v>5</v>
      </c>
      <c r="G40" t="str">
        <f>VLOOKUP(F40,Sheet2!A:B,2,FALSE)</f>
        <v>No Trade</v>
      </c>
      <c r="H40">
        <f t="shared" si="3"/>
        <v>0</v>
      </c>
      <c r="I40" s="6">
        <f t="shared" si="7"/>
        <v>722.62820668260031</v>
      </c>
      <c r="J40" s="6">
        <f t="shared" si="5"/>
        <v>7.2262820668260028</v>
      </c>
      <c r="K40" s="8">
        <f t="shared" si="8"/>
        <v>44972</v>
      </c>
      <c r="L40" s="6">
        <f t="shared" si="9"/>
        <v>23147.353515625</v>
      </c>
      <c r="M40" s="6">
        <f t="shared" si="6"/>
        <v>0.43367548319582822</v>
      </c>
      <c r="N40" s="6">
        <f t="shared" si="10"/>
        <v>715.83560009897019</v>
      </c>
    </row>
    <row r="41" spans="1:14" x14ac:dyDescent="0.2">
      <c r="A41" s="8">
        <v>44966</v>
      </c>
      <c r="B41" s="6">
        <v>22946.56640625</v>
      </c>
      <c r="C41" s="6">
        <v>24188.84375</v>
      </c>
      <c r="D41" s="6">
        <v>25134.1171875</v>
      </c>
      <c r="E41" s="6">
        <v>21460.087890625</v>
      </c>
      <c r="F41">
        <v>5</v>
      </c>
      <c r="G41" t="str">
        <f>VLOOKUP(F41,Sheet2!A:B,2,FALSE)</f>
        <v>No Trade</v>
      </c>
      <c r="H41">
        <f t="shared" si="3"/>
        <v>0</v>
      </c>
      <c r="I41" s="6">
        <f t="shared" si="7"/>
        <v>715.83560009897019</v>
      </c>
      <c r="J41" s="6">
        <f t="shared" si="5"/>
        <v>7.158356000989702</v>
      </c>
      <c r="K41" s="8">
        <f t="shared" si="8"/>
        <v>44973</v>
      </c>
      <c r="L41" s="6">
        <f t="shared" si="9"/>
        <v>23646.55078125</v>
      </c>
      <c r="M41" s="6">
        <f t="shared" si="6"/>
        <v>0.15091146304964304</v>
      </c>
      <c r="N41" s="6">
        <f t="shared" si="10"/>
        <v>708.82815556103014</v>
      </c>
    </row>
    <row r="42" spans="1:14" x14ac:dyDescent="0.2">
      <c r="A42" s="8">
        <v>44967</v>
      </c>
      <c r="B42" s="6">
        <v>21819.005859375</v>
      </c>
      <c r="C42" s="6">
        <v>23947.4921875</v>
      </c>
      <c r="D42" s="6">
        <v>25134.1171875</v>
      </c>
      <c r="E42" s="6">
        <v>21460.087890625</v>
      </c>
      <c r="F42">
        <v>5</v>
      </c>
      <c r="G42" t="str">
        <f>VLOOKUP(F42,Sheet2!A:B,2,FALSE)</f>
        <v>No Trade</v>
      </c>
      <c r="H42">
        <f t="shared" si="3"/>
        <v>0</v>
      </c>
      <c r="I42" s="6">
        <f t="shared" si="7"/>
        <v>708.82815556103014</v>
      </c>
      <c r="J42" s="6">
        <f t="shared" si="5"/>
        <v>7.0882815556103012</v>
      </c>
      <c r="K42" s="8">
        <f t="shared" si="8"/>
        <v>44974</v>
      </c>
      <c r="L42" s="6">
        <f t="shared" si="9"/>
        <v>23475.466796875</v>
      </c>
      <c r="M42" s="6">
        <f t="shared" si="6"/>
        <v>0.15433552306162149</v>
      </c>
      <c r="N42" s="6">
        <f t="shared" si="10"/>
        <v>701.8942095284815</v>
      </c>
    </row>
    <row r="43" spans="1:14" x14ac:dyDescent="0.2">
      <c r="A43" s="8">
        <v>44968</v>
      </c>
      <c r="B43" s="6">
        <v>21651.841796875</v>
      </c>
      <c r="C43" s="6">
        <v>23198.126953125</v>
      </c>
      <c r="D43" s="6">
        <v>25134.1171875</v>
      </c>
      <c r="E43" s="6">
        <v>21460.087890625</v>
      </c>
      <c r="F43">
        <v>5</v>
      </c>
      <c r="G43" t="str">
        <f>VLOOKUP(F43,Sheet2!A:B,2,FALSE)</f>
        <v>No Trade</v>
      </c>
      <c r="H43">
        <f t="shared" si="3"/>
        <v>0</v>
      </c>
      <c r="I43" s="6">
        <f t="shared" si="7"/>
        <v>701.8942095284815</v>
      </c>
      <c r="J43" s="6">
        <f t="shared" si="5"/>
        <v>7.0189420952848147</v>
      </c>
      <c r="K43" s="8">
        <f t="shared" si="8"/>
        <v>44975</v>
      </c>
      <c r="L43" s="6">
        <f t="shared" si="9"/>
        <v>22362.6796875</v>
      </c>
      <c r="M43" s="6">
        <f t="shared" si="6"/>
        <v>-7.9421736660440723E-2</v>
      </c>
      <c r="N43" s="6">
        <f t="shared" si="10"/>
        <v>694.79584569653616</v>
      </c>
    </row>
    <row r="44" spans="1:14" x14ac:dyDescent="0.2">
      <c r="A44" s="8">
        <v>44969</v>
      </c>
      <c r="B44" s="6">
        <v>21870.90234375</v>
      </c>
      <c r="C44" s="6">
        <v>23175.375</v>
      </c>
      <c r="D44" s="6">
        <v>25134.1171875</v>
      </c>
      <c r="E44" s="6">
        <v>21460.087890625</v>
      </c>
      <c r="F44">
        <v>5</v>
      </c>
      <c r="G44" t="str">
        <f>VLOOKUP(F44,Sheet2!A:B,2,FALSE)</f>
        <v>No Trade</v>
      </c>
      <c r="H44">
        <f t="shared" si="3"/>
        <v>0</v>
      </c>
      <c r="I44" s="6">
        <f t="shared" si="7"/>
        <v>694.79584569653616</v>
      </c>
      <c r="J44" s="6">
        <f t="shared" si="5"/>
        <v>6.9479584569653614</v>
      </c>
      <c r="K44" s="8">
        <f t="shared" si="8"/>
        <v>44976</v>
      </c>
      <c r="L44" s="6">
        <f t="shared" si="9"/>
        <v>22353.349609375</v>
      </c>
      <c r="M44" s="6">
        <f t="shared" si="6"/>
        <v>-4.9975147659036837E-2</v>
      </c>
      <c r="N44" s="6">
        <f t="shared" si="10"/>
        <v>687.79791209191183</v>
      </c>
    </row>
    <row r="45" spans="1:14" x14ac:dyDescent="0.2">
      <c r="A45" s="8">
        <v>44970</v>
      </c>
      <c r="B45" s="6">
        <v>21787</v>
      </c>
      <c r="C45" s="6">
        <v>23561.212890625</v>
      </c>
      <c r="D45" s="6">
        <v>25134.1171875</v>
      </c>
      <c r="E45" s="6">
        <v>21460.087890625</v>
      </c>
      <c r="F45">
        <v>5</v>
      </c>
      <c r="G45" t="str">
        <f>VLOOKUP(F45,Sheet2!A:B,2,FALSE)</f>
        <v>No Trade</v>
      </c>
      <c r="H45">
        <f t="shared" si="3"/>
        <v>0</v>
      </c>
      <c r="I45" s="6">
        <f t="shared" si="7"/>
        <v>687.79791209191183</v>
      </c>
      <c r="J45" s="6">
        <f t="shared" si="5"/>
        <v>6.8779791209191181</v>
      </c>
      <c r="K45" s="8">
        <f t="shared" si="8"/>
        <v>44977</v>
      </c>
      <c r="L45" s="6">
        <f t="shared" si="9"/>
        <v>22435.513671875</v>
      </c>
      <c r="M45" s="6">
        <f t="shared" si="6"/>
        <v>0.19480192116786807</v>
      </c>
      <c r="N45" s="6">
        <f t="shared" si="10"/>
        <v>681.11473489216053</v>
      </c>
    </row>
    <row r="46" spans="1:14" x14ac:dyDescent="0.2">
      <c r="A46" s="8">
        <v>44971</v>
      </c>
      <c r="B46" s="6">
        <v>21801.822265625</v>
      </c>
      <c r="C46" s="6">
        <v>23522.87109375</v>
      </c>
      <c r="D46" s="6">
        <v>25134.1171875</v>
      </c>
      <c r="E46" s="6">
        <v>21632.39453125</v>
      </c>
      <c r="F46">
        <v>5</v>
      </c>
      <c r="G46" t="str">
        <f>VLOOKUP(F46,Sheet2!A:B,2,FALSE)</f>
        <v>No Trade</v>
      </c>
      <c r="H46">
        <f t="shared" si="3"/>
        <v>0</v>
      </c>
      <c r="I46" s="6">
        <f t="shared" si="7"/>
        <v>681.11473489216053</v>
      </c>
      <c r="J46" s="6">
        <f t="shared" si="5"/>
        <v>6.8111473489216054</v>
      </c>
      <c r="K46" s="8">
        <f t="shared" si="8"/>
        <v>44978</v>
      </c>
      <c r="L46" s="6">
        <f t="shared" si="9"/>
        <v>22429.7578125</v>
      </c>
      <c r="M46" s="6">
        <f t="shared" si="6"/>
        <v>0.24533230411564252</v>
      </c>
      <c r="N46" s="6">
        <f t="shared" si="10"/>
        <v>674.54891984735457</v>
      </c>
    </row>
    <row r="47" spans="1:14" x14ac:dyDescent="0.2">
      <c r="A47" s="8">
        <v>44972</v>
      </c>
      <c r="B47" s="6">
        <v>22220.5859375</v>
      </c>
      <c r="C47" s="6">
        <v>23147.353515625</v>
      </c>
      <c r="D47" s="6">
        <v>25134.1171875</v>
      </c>
      <c r="E47" s="6">
        <v>22082.76953125</v>
      </c>
      <c r="F47">
        <v>5</v>
      </c>
      <c r="G47" t="str">
        <f>VLOOKUP(F47,Sheet2!A:B,2,FALSE)</f>
        <v>No Trade</v>
      </c>
      <c r="H47">
        <f t="shared" si="3"/>
        <v>0</v>
      </c>
      <c r="I47" s="6">
        <f t="shared" si="7"/>
        <v>674.54891984735457</v>
      </c>
      <c r="J47" s="6">
        <f t="shared" si="5"/>
        <v>6.7454891984735461</v>
      </c>
      <c r="K47" s="8">
        <f t="shared" si="8"/>
        <v>44979</v>
      </c>
      <c r="L47" s="6">
        <f t="shared" si="9"/>
        <v>22219.76953125</v>
      </c>
      <c r="M47" s="6">
        <f t="shared" si="6"/>
        <v>-3.6052330483952802E-2</v>
      </c>
      <c r="N47" s="6">
        <f t="shared" si="10"/>
        <v>667.76737831839705</v>
      </c>
    </row>
    <row r="48" spans="1:14" x14ac:dyDescent="0.2">
      <c r="A48" s="8">
        <v>44973</v>
      </c>
      <c r="B48" s="6">
        <v>24307.349609375</v>
      </c>
      <c r="C48" s="6">
        <v>23646.55078125</v>
      </c>
      <c r="D48" s="6">
        <v>25134.1171875</v>
      </c>
      <c r="E48" s="6">
        <v>22861.55859375</v>
      </c>
      <c r="F48">
        <v>5</v>
      </c>
      <c r="G48" t="str">
        <f>VLOOKUP(F48,Sheet2!A:B,2,FALSE)</f>
        <v>No Trade</v>
      </c>
      <c r="H48">
        <f t="shared" si="3"/>
        <v>0</v>
      </c>
      <c r="I48" s="6">
        <f t="shared" si="7"/>
        <v>667.76737831839705</v>
      </c>
      <c r="J48" s="6">
        <f t="shared" si="5"/>
        <v>6.6776737831839705</v>
      </c>
      <c r="K48" s="8">
        <f t="shared" si="8"/>
        <v>44980</v>
      </c>
      <c r="L48" s="6">
        <f t="shared" si="9"/>
        <v>21718.080078125</v>
      </c>
      <c r="M48" s="6">
        <f t="shared" si="6"/>
        <v>0.21836545227156479</v>
      </c>
      <c r="N48" s="6">
        <f t="shared" si="10"/>
        <v>661.3080699874846</v>
      </c>
    </row>
    <row r="49" spans="1:14" x14ac:dyDescent="0.2">
      <c r="A49" s="8">
        <v>44974</v>
      </c>
      <c r="B49" s="6">
        <v>23621.283203125</v>
      </c>
      <c r="C49" s="6">
        <v>23475.466796875</v>
      </c>
      <c r="D49" s="6">
        <v>25126.8515625</v>
      </c>
      <c r="E49" s="6">
        <v>22861.55859375</v>
      </c>
      <c r="F49">
        <v>9</v>
      </c>
      <c r="G49" t="str">
        <f>VLOOKUP(F49,Sheet2!A:B,2,FALSE)</f>
        <v>Short</v>
      </c>
      <c r="H49">
        <f t="shared" si="3"/>
        <v>-1</v>
      </c>
      <c r="I49" s="6">
        <f t="shared" si="7"/>
        <v>661.3080699874846</v>
      </c>
      <c r="J49" s="6">
        <f t="shared" si="5"/>
        <v>6.6130806998748461</v>
      </c>
      <c r="K49" s="8">
        <f t="shared" si="8"/>
        <v>44981</v>
      </c>
      <c r="L49" s="6">
        <f t="shared" si="9"/>
        <v>20363.021484375</v>
      </c>
      <c r="M49" s="6">
        <f t="shared" si="6"/>
        <v>0.53812999485607771</v>
      </c>
      <c r="N49" s="6">
        <f t="shared" si="10"/>
        <v>655.23311928246574</v>
      </c>
    </row>
    <row r="50" spans="1:14" x14ac:dyDescent="0.2">
      <c r="A50" s="8">
        <v>44975</v>
      </c>
      <c r="B50" s="6">
        <v>24565.296875</v>
      </c>
      <c r="C50" s="6">
        <v>22362.6796875</v>
      </c>
      <c r="D50" s="6">
        <v>25126.8515625</v>
      </c>
      <c r="E50" s="6">
        <v>22213.23828125</v>
      </c>
      <c r="F50">
        <v>15</v>
      </c>
      <c r="G50" t="str">
        <f>VLOOKUP(F50,Sheet2!A:B,2,FALSE)</f>
        <v>Long</v>
      </c>
      <c r="H50">
        <f t="shared" si="3"/>
        <v>1</v>
      </c>
      <c r="I50" s="6">
        <f t="shared" si="7"/>
        <v>655.23311928246574</v>
      </c>
      <c r="J50" s="6">
        <f t="shared" si="5"/>
        <v>6.5523311928246573</v>
      </c>
      <c r="K50" s="8">
        <f t="shared" si="8"/>
        <v>44982</v>
      </c>
      <c r="L50" s="6">
        <f t="shared" si="9"/>
        <v>20187.244140625</v>
      </c>
      <c r="M50" s="6">
        <f t="shared" si="6"/>
        <v>0.23043443787545978</v>
      </c>
      <c r="N50" s="6">
        <f t="shared" si="10"/>
        <v>648.91122252751654</v>
      </c>
    </row>
    <row r="51" spans="1:14" x14ac:dyDescent="0.2">
      <c r="A51" s="8">
        <v>44976</v>
      </c>
      <c r="B51" s="6">
        <v>24640.02734375</v>
      </c>
      <c r="C51" s="6">
        <v>22353.349609375</v>
      </c>
      <c r="D51" s="6">
        <v>25126.8515625</v>
      </c>
      <c r="E51" s="6">
        <v>22198.98046875</v>
      </c>
      <c r="F51">
        <v>15</v>
      </c>
      <c r="G51" t="str">
        <f>VLOOKUP(F51,Sheet2!A:B,2,FALSE)</f>
        <v>Long</v>
      </c>
      <c r="H51">
        <f t="shared" si="3"/>
        <v>1</v>
      </c>
      <c r="I51" s="6">
        <f t="shared" si="7"/>
        <v>648.91122252751654</v>
      </c>
      <c r="J51" s="6">
        <f t="shared" si="5"/>
        <v>6.4891122252751652</v>
      </c>
      <c r="K51" s="8">
        <f t="shared" si="8"/>
        <v>44983</v>
      </c>
      <c r="L51" s="6">
        <f t="shared" si="9"/>
        <v>20632.41015625</v>
      </c>
      <c r="M51" s="6">
        <f t="shared" si="6"/>
        <v>0.15326407235305192</v>
      </c>
      <c r="N51" s="6">
        <f t="shared" si="10"/>
        <v>642.57537437459439</v>
      </c>
    </row>
    <row r="52" spans="1:14" x14ac:dyDescent="0.2">
      <c r="A52" s="8">
        <v>44977</v>
      </c>
      <c r="B52" s="6">
        <v>24336.623046875</v>
      </c>
      <c r="C52" s="6">
        <v>22435.513671875</v>
      </c>
      <c r="D52" s="6">
        <v>25126.8515625</v>
      </c>
      <c r="E52" s="6">
        <v>22198.98046875</v>
      </c>
      <c r="F52">
        <v>8</v>
      </c>
      <c r="G52" t="str">
        <f>VLOOKUP(F52,Sheet2!A:B,2,FALSE)</f>
        <v>Short</v>
      </c>
      <c r="H52">
        <f t="shared" si="3"/>
        <v>-1</v>
      </c>
      <c r="I52" s="6">
        <f t="shared" si="7"/>
        <v>642.57537437459439</v>
      </c>
      <c r="J52" s="6">
        <f t="shared" si="5"/>
        <v>6.4257537437459442</v>
      </c>
      <c r="K52" s="8">
        <f t="shared" si="8"/>
        <v>44984</v>
      </c>
      <c r="L52" s="6">
        <f t="shared" si="9"/>
        <v>22163.94921875</v>
      </c>
      <c r="M52" s="6">
        <f t="shared" si="6"/>
        <v>0.20473050418996841</v>
      </c>
      <c r="N52" s="6">
        <f t="shared" si="10"/>
        <v>636.35435113503843</v>
      </c>
    </row>
    <row r="53" spans="1:14" x14ac:dyDescent="0.2">
      <c r="A53" s="8">
        <v>44978</v>
      </c>
      <c r="B53" s="6">
        <v>24833.048828125</v>
      </c>
      <c r="C53" s="6">
        <v>22429.7578125</v>
      </c>
      <c r="D53" s="6">
        <v>25126.8515625</v>
      </c>
      <c r="E53" s="6">
        <v>22198.98046875</v>
      </c>
      <c r="F53">
        <v>8</v>
      </c>
      <c r="G53" t="str">
        <f>VLOOKUP(F53,Sheet2!A:B,2,FALSE)</f>
        <v>Short</v>
      </c>
      <c r="H53">
        <f t="shared" si="3"/>
        <v>-1</v>
      </c>
      <c r="I53" s="6">
        <f t="shared" si="7"/>
        <v>636.35435113503843</v>
      </c>
      <c r="J53" s="6">
        <f t="shared" si="5"/>
        <v>6.3635435113503842</v>
      </c>
      <c r="K53" s="8">
        <f t="shared" si="8"/>
        <v>44985</v>
      </c>
      <c r="L53" s="6">
        <f t="shared" si="9"/>
        <v>24197.533203125</v>
      </c>
      <c r="M53" s="6">
        <f t="shared" si="6"/>
        <v>0.19617449785996985</v>
      </c>
      <c r="N53" s="6">
        <f t="shared" si="10"/>
        <v>630.186982121548</v>
      </c>
    </row>
    <row r="54" spans="1:14" x14ac:dyDescent="0.2">
      <c r="A54" s="8">
        <v>44979</v>
      </c>
      <c r="B54" s="6">
        <v>24437.41796875</v>
      </c>
      <c r="C54" s="6">
        <v>22219.76953125</v>
      </c>
      <c r="D54" s="6">
        <v>24572.08984375</v>
      </c>
      <c r="E54" s="6">
        <v>22011.26171875</v>
      </c>
      <c r="F54">
        <v>15</v>
      </c>
      <c r="G54" t="str">
        <f>VLOOKUP(F54,Sheet2!A:B,2,FALSE)</f>
        <v>Long</v>
      </c>
      <c r="H54">
        <f t="shared" si="3"/>
        <v>1</v>
      </c>
      <c r="I54" s="6">
        <f t="shared" si="7"/>
        <v>630.186982121548</v>
      </c>
      <c r="J54" s="6">
        <f t="shared" si="5"/>
        <v>6.3018698212154804</v>
      </c>
      <c r="K54" s="8">
        <f t="shared" si="8"/>
        <v>44986</v>
      </c>
      <c r="L54" s="6">
        <f t="shared" si="9"/>
        <v>24746.07421875</v>
      </c>
      <c r="M54" s="6">
        <f t="shared" si="6"/>
        <v>-2.4783592819879003E-4</v>
      </c>
      <c r="N54" s="6">
        <f t="shared" si="10"/>
        <v>623.88486446440425</v>
      </c>
    </row>
    <row r="55" spans="1:14" x14ac:dyDescent="0.2">
      <c r="A55" s="8">
        <v>44980</v>
      </c>
      <c r="B55" s="6">
        <v>24190.71875</v>
      </c>
      <c r="C55" s="6">
        <v>21718.080078125</v>
      </c>
      <c r="D55" s="6">
        <v>24572.08984375</v>
      </c>
      <c r="E55" s="6">
        <v>21708.05078125</v>
      </c>
      <c r="F55">
        <v>8</v>
      </c>
      <c r="G55" t="str">
        <f>VLOOKUP(F55,Sheet2!A:B,2,FALSE)</f>
        <v>Short</v>
      </c>
      <c r="H55">
        <f t="shared" si="3"/>
        <v>-1</v>
      </c>
      <c r="I55" s="6">
        <f t="shared" si="7"/>
        <v>623.88486446440425</v>
      </c>
      <c r="J55" s="6">
        <f t="shared" si="5"/>
        <v>6.238848644644043</v>
      </c>
      <c r="K55" s="8">
        <f t="shared" si="8"/>
        <v>44987</v>
      </c>
      <c r="L55" s="6">
        <f t="shared" si="9"/>
        <v>24375.9609375</v>
      </c>
      <c r="M55" s="6">
        <f t="shared" si="6"/>
        <v>-0.71131972610278127</v>
      </c>
      <c r="N55" s="6">
        <f t="shared" si="10"/>
        <v>616.93469609365741</v>
      </c>
    </row>
    <row r="56" spans="1:14" x14ac:dyDescent="0.2">
      <c r="A56" s="8">
        <v>44981</v>
      </c>
      <c r="B56" s="6">
        <v>23946.0078125</v>
      </c>
      <c r="C56" s="6">
        <v>20363.021484375</v>
      </c>
      <c r="D56" s="6">
        <v>24103.705078125</v>
      </c>
      <c r="E56" s="6">
        <v>20210.306640625</v>
      </c>
      <c r="F56">
        <v>8</v>
      </c>
      <c r="G56" t="str">
        <f>VLOOKUP(F56,Sheet2!A:B,2,FALSE)</f>
        <v>Short</v>
      </c>
      <c r="H56">
        <f t="shared" si="3"/>
        <v>-1</v>
      </c>
      <c r="I56" s="6">
        <f t="shared" si="7"/>
        <v>616.93469609365741</v>
      </c>
      <c r="J56" s="6">
        <f t="shared" si="5"/>
        <v>6.1693469609365739</v>
      </c>
      <c r="K56" s="8">
        <f t="shared" si="8"/>
        <v>44988</v>
      </c>
      <c r="L56" s="6">
        <f t="shared" si="9"/>
        <v>25052.7890625</v>
      </c>
      <c r="M56" s="6">
        <f t="shared" si="6"/>
        <v>-0.91219208974032651</v>
      </c>
      <c r="N56" s="6">
        <f t="shared" si="10"/>
        <v>609.85315704298057</v>
      </c>
    </row>
    <row r="57" spans="1:14" x14ac:dyDescent="0.2">
      <c r="A57" s="8">
        <v>44982</v>
      </c>
      <c r="B57" s="6">
        <v>23200.125</v>
      </c>
      <c r="C57" s="6">
        <v>20187.244140625</v>
      </c>
      <c r="D57" s="6">
        <v>23880.6328125</v>
      </c>
      <c r="E57" s="6">
        <v>19628.25390625</v>
      </c>
      <c r="F57">
        <v>9</v>
      </c>
      <c r="G57" t="str">
        <f>VLOOKUP(F57,Sheet2!A:B,2,FALSE)</f>
        <v>Short</v>
      </c>
      <c r="H57">
        <f t="shared" si="3"/>
        <v>-1</v>
      </c>
      <c r="I57" s="6">
        <f t="shared" si="7"/>
        <v>609.85315704298057</v>
      </c>
      <c r="J57" s="6">
        <f t="shared" si="5"/>
        <v>6.098531570429806</v>
      </c>
      <c r="K57" s="8">
        <f t="shared" si="8"/>
        <v>44989</v>
      </c>
      <c r="L57" s="6">
        <f t="shared" si="9"/>
        <v>27423.9296875</v>
      </c>
      <c r="M57" s="6">
        <f t="shared" si="6"/>
        <v>-1.1677632735825261</v>
      </c>
      <c r="N57" s="6">
        <f t="shared" si="10"/>
        <v>602.58686219896822</v>
      </c>
    </row>
    <row r="58" spans="1:14" x14ac:dyDescent="0.2">
      <c r="A58" s="8">
        <v>44983</v>
      </c>
      <c r="B58" s="6">
        <v>23174.150390625</v>
      </c>
      <c r="C58" s="6">
        <v>20632.41015625</v>
      </c>
      <c r="D58" s="6">
        <v>23880.6328125</v>
      </c>
      <c r="E58" s="6">
        <v>19628.25390625</v>
      </c>
      <c r="F58">
        <v>9</v>
      </c>
      <c r="G58" t="str">
        <f>VLOOKUP(F58,Sheet2!A:B,2,FALSE)</f>
        <v>Short</v>
      </c>
      <c r="H58">
        <f t="shared" si="3"/>
        <v>-1</v>
      </c>
      <c r="I58" s="6">
        <f t="shared" si="7"/>
        <v>602.58686219896822</v>
      </c>
      <c r="J58" s="6">
        <f t="shared" si="5"/>
        <v>6.025868621989682</v>
      </c>
      <c r="K58" s="8">
        <f t="shared" si="8"/>
        <v>44990</v>
      </c>
      <c r="L58" s="6">
        <f t="shared" si="9"/>
        <v>26965.87890625</v>
      </c>
      <c r="M58" s="6">
        <f t="shared" si="6"/>
        <v>-1.0554321763861831</v>
      </c>
      <c r="N58" s="6">
        <f t="shared" si="10"/>
        <v>595.50556140059234</v>
      </c>
    </row>
    <row r="59" spans="1:14" x14ac:dyDescent="0.2">
      <c r="A59" s="8">
        <v>44984</v>
      </c>
      <c r="B59" s="6">
        <v>23561.451171875</v>
      </c>
      <c r="C59" s="6">
        <v>22163.94921875</v>
      </c>
      <c r="D59" s="6">
        <v>23880.6328125</v>
      </c>
      <c r="E59" s="6">
        <v>19628.25390625</v>
      </c>
      <c r="F59">
        <v>9</v>
      </c>
      <c r="G59" t="str">
        <f>VLOOKUP(F59,Sheet2!A:B,2,FALSE)</f>
        <v>Short</v>
      </c>
      <c r="H59">
        <f t="shared" si="3"/>
        <v>-1</v>
      </c>
      <c r="I59" s="6">
        <f t="shared" si="7"/>
        <v>595.50556140059234</v>
      </c>
      <c r="J59" s="6">
        <f t="shared" si="5"/>
        <v>5.9550556140059232</v>
      </c>
      <c r="K59" s="8">
        <f t="shared" si="8"/>
        <v>44991</v>
      </c>
      <c r="L59" s="6">
        <f t="shared" si="9"/>
        <v>28038.67578125</v>
      </c>
      <c r="M59" s="6">
        <f t="shared" si="6"/>
        <v>-0.57366492294853344</v>
      </c>
      <c r="N59" s="6">
        <f t="shared" si="10"/>
        <v>588.9768408636379</v>
      </c>
    </row>
    <row r="60" spans="1:14" x14ac:dyDescent="0.2">
      <c r="A60" s="8">
        <v>44985</v>
      </c>
      <c r="B60" s="6">
        <v>23521.837890625</v>
      </c>
      <c r="C60" s="6">
        <v>24197.533203125</v>
      </c>
      <c r="D60" s="6">
        <v>24550.837890625</v>
      </c>
      <c r="E60" s="6">
        <v>19628.25390625</v>
      </c>
      <c r="F60">
        <v>8</v>
      </c>
      <c r="G60" t="str">
        <f>VLOOKUP(F60,Sheet2!A:B,2,FALSE)</f>
        <v>Short</v>
      </c>
      <c r="H60">
        <f t="shared" si="3"/>
        <v>-1</v>
      </c>
      <c r="I60" s="6">
        <f t="shared" si="7"/>
        <v>588.9768408636379</v>
      </c>
      <c r="J60" s="6">
        <f t="shared" si="5"/>
        <v>5.8897684086363791</v>
      </c>
      <c r="K60" s="8">
        <f t="shared" si="8"/>
        <v>44992</v>
      </c>
      <c r="L60" s="6">
        <f t="shared" si="9"/>
        <v>27767.236328125</v>
      </c>
      <c r="M60" s="6">
        <f t="shared" si="6"/>
        <v>-0.16285279185092646</v>
      </c>
      <c r="N60" s="6">
        <f t="shared" si="10"/>
        <v>582.92421966315055</v>
      </c>
    </row>
    <row r="61" spans="1:14" x14ac:dyDescent="0.2">
      <c r="A61" s="8">
        <v>44986</v>
      </c>
      <c r="B61" s="6">
        <v>23150.9296875</v>
      </c>
      <c r="C61" s="6">
        <v>24746.07421875</v>
      </c>
      <c r="D61" s="6">
        <v>26514.716796875</v>
      </c>
      <c r="E61" s="6">
        <v>19628.25390625</v>
      </c>
      <c r="F61">
        <v>6</v>
      </c>
      <c r="G61" t="str">
        <f>VLOOKUP(F61,Sheet2!A:B,2,FALSE)</f>
        <v>Long</v>
      </c>
      <c r="H61">
        <f t="shared" si="3"/>
        <v>1</v>
      </c>
      <c r="I61" s="6">
        <f t="shared" si="7"/>
        <v>582.92421966315055</v>
      </c>
      <c r="J61" s="6">
        <f t="shared" si="5"/>
        <v>5.8292421966315056</v>
      </c>
      <c r="K61" s="8">
        <f t="shared" si="8"/>
        <v>44993</v>
      </c>
      <c r="L61" s="6">
        <f t="shared" si="9"/>
        <v>28175.81640625</v>
      </c>
      <c r="M61" s="6">
        <f t="shared" si="6"/>
        <v>7.9595622970147828E-2</v>
      </c>
      <c r="N61" s="6">
        <f t="shared" si="10"/>
        <v>577.17457308948917</v>
      </c>
    </row>
    <row r="62" spans="1:14" x14ac:dyDescent="0.2">
      <c r="A62" s="8">
        <v>44987</v>
      </c>
      <c r="B62" s="6">
        <v>23647.01953125</v>
      </c>
      <c r="C62" s="6">
        <v>24375.9609375</v>
      </c>
      <c r="D62" s="6">
        <v>26514.716796875</v>
      </c>
      <c r="E62" s="6">
        <v>19628.25390625</v>
      </c>
      <c r="F62">
        <v>8</v>
      </c>
      <c r="G62" t="str">
        <f>VLOOKUP(F62,Sheet2!A:B,2,FALSE)</f>
        <v>Short</v>
      </c>
      <c r="H62">
        <f t="shared" si="3"/>
        <v>-1</v>
      </c>
      <c r="I62" s="6">
        <f t="shared" si="7"/>
        <v>577.17457308948917</v>
      </c>
      <c r="J62" s="6">
        <f t="shared" si="5"/>
        <v>5.7717457308948914</v>
      </c>
      <c r="K62" s="8">
        <f t="shared" si="8"/>
        <v>44994</v>
      </c>
      <c r="L62" s="6">
        <f t="shared" si="9"/>
        <v>27307.4375</v>
      </c>
      <c r="M62" s="6">
        <f t="shared" si="6"/>
        <v>4.7774437062366025E-2</v>
      </c>
      <c r="N62" s="6">
        <f t="shared" si="10"/>
        <v>571.45060179565667</v>
      </c>
    </row>
    <row r="63" spans="1:14" x14ac:dyDescent="0.2">
      <c r="A63" s="8">
        <v>44988</v>
      </c>
      <c r="B63" s="6">
        <v>23476.6328125</v>
      </c>
      <c r="C63" s="6">
        <v>25052.7890625</v>
      </c>
      <c r="D63" s="6">
        <v>26514.716796875</v>
      </c>
      <c r="E63" s="6">
        <v>19628.25390625</v>
      </c>
      <c r="F63">
        <v>8</v>
      </c>
      <c r="G63" t="str">
        <f>VLOOKUP(F63,Sheet2!A:B,2,FALSE)</f>
        <v>Short</v>
      </c>
      <c r="H63">
        <f t="shared" si="3"/>
        <v>-1</v>
      </c>
      <c r="I63" s="6">
        <f t="shared" si="7"/>
        <v>571.45060179565667</v>
      </c>
      <c r="J63" s="6">
        <f t="shared" si="5"/>
        <v>5.714506017956567</v>
      </c>
      <c r="K63" s="8">
        <f t="shared" si="8"/>
        <v>44995</v>
      </c>
      <c r="L63" s="6">
        <f t="shared" si="9"/>
        <v>28333.97265625</v>
      </c>
      <c r="M63" s="6">
        <f t="shared" si="6"/>
        <v>0.28514638408932419</v>
      </c>
      <c r="N63" s="6">
        <f t="shared" si="10"/>
        <v>566.02124216178947</v>
      </c>
    </row>
    <row r="64" spans="1:14" x14ac:dyDescent="0.2">
      <c r="A64" s="8">
        <v>44989</v>
      </c>
      <c r="B64" s="6">
        <v>22362.923828125</v>
      </c>
      <c r="C64" s="6">
        <v>27423.9296875</v>
      </c>
      <c r="D64" s="6">
        <v>27787.8125</v>
      </c>
      <c r="E64" s="6">
        <v>19628.25390625</v>
      </c>
      <c r="F64">
        <v>8</v>
      </c>
      <c r="G64" t="str">
        <f>VLOOKUP(F64,Sheet2!A:B,2,FALSE)</f>
        <v>Short</v>
      </c>
      <c r="H64">
        <f t="shared" si="3"/>
        <v>-1</v>
      </c>
      <c r="I64" s="6">
        <f t="shared" si="7"/>
        <v>566.02124216178947</v>
      </c>
      <c r="J64" s="6">
        <f t="shared" si="5"/>
        <v>5.6602124216178948</v>
      </c>
      <c r="K64" s="8">
        <f t="shared" si="8"/>
        <v>44996</v>
      </c>
      <c r="L64" s="6">
        <f t="shared" si="9"/>
        <v>27493.28515625</v>
      </c>
      <c r="M64" s="6">
        <f t="shared" si="6"/>
        <v>1.1102960106485698</v>
      </c>
      <c r="N64" s="6">
        <f t="shared" si="10"/>
        <v>561.47132575082014</v>
      </c>
    </row>
    <row r="65" spans="1:14" x14ac:dyDescent="0.2">
      <c r="A65" s="8">
        <v>44990</v>
      </c>
      <c r="B65" s="6">
        <v>22354.14453125</v>
      </c>
      <c r="C65" s="6">
        <v>26965.87890625</v>
      </c>
      <c r="D65" s="6">
        <v>27787.8125</v>
      </c>
      <c r="E65" s="6">
        <v>19628.25390625</v>
      </c>
      <c r="F65">
        <v>8</v>
      </c>
      <c r="G65" t="str">
        <f>VLOOKUP(F65,Sheet2!A:B,2,FALSE)</f>
        <v>Short</v>
      </c>
      <c r="H65">
        <f t="shared" si="3"/>
        <v>-1</v>
      </c>
      <c r="I65" s="6">
        <f t="shared" si="7"/>
        <v>561.47132575082014</v>
      </c>
      <c r="J65" s="6">
        <f t="shared" si="5"/>
        <v>5.6147132575082015</v>
      </c>
      <c r="K65" s="8">
        <f t="shared" si="8"/>
        <v>44997</v>
      </c>
      <c r="L65" s="6">
        <f t="shared" si="9"/>
        <v>27494.70703125</v>
      </c>
      <c r="M65" s="6">
        <f t="shared" si="6"/>
        <v>0.98594587073411954</v>
      </c>
      <c r="N65" s="6">
        <f t="shared" si="10"/>
        <v>556.842558364046</v>
      </c>
    </row>
    <row r="66" spans="1:14" x14ac:dyDescent="0.2">
      <c r="A66" s="8">
        <v>44991</v>
      </c>
      <c r="B66" s="6">
        <v>22436.81640625</v>
      </c>
      <c r="C66" s="6">
        <v>28038.67578125</v>
      </c>
      <c r="D66" s="6">
        <v>28440.560546875</v>
      </c>
      <c r="E66" s="6">
        <v>19628.25390625</v>
      </c>
      <c r="F66">
        <v>5</v>
      </c>
      <c r="G66" t="str">
        <f>VLOOKUP(F66,Sheet2!A:B,2,FALSE)</f>
        <v>No Trade</v>
      </c>
      <c r="H66">
        <f t="shared" si="3"/>
        <v>0</v>
      </c>
      <c r="I66" s="6">
        <f t="shared" si="7"/>
        <v>556.842558364046</v>
      </c>
      <c r="J66" s="6">
        <f t="shared" si="5"/>
        <v>5.5684255836404599</v>
      </c>
      <c r="K66" s="8">
        <f t="shared" si="8"/>
        <v>44998</v>
      </c>
      <c r="L66" s="6">
        <f t="shared" si="9"/>
        <v>27994.330078125</v>
      </c>
      <c r="M66" s="6">
        <f t="shared" si="6"/>
        <v>1.1315992954224441</v>
      </c>
      <c r="N66" s="6">
        <f t="shared" si="10"/>
        <v>552.40573207582804</v>
      </c>
    </row>
    <row r="67" spans="1:14" x14ac:dyDescent="0.2">
      <c r="A67" s="8">
        <v>44992</v>
      </c>
      <c r="B67" s="6">
        <v>22428.322265625</v>
      </c>
      <c r="C67" s="6">
        <v>27767.236328125</v>
      </c>
      <c r="D67" s="6">
        <v>28527.724609375</v>
      </c>
      <c r="E67" s="6">
        <v>19628.25390625</v>
      </c>
      <c r="F67">
        <v>8</v>
      </c>
      <c r="G67" t="str">
        <f>VLOOKUP(F67,Sheet2!A:B,2,FALSE)</f>
        <v>Short</v>
      </c>
      <c r="H67">
        <f t="shared" ref="H67:H77" si="11">IF(G67="Long",1,IF(G67="Short",-1,0))</f>
        <v>-1</v>
      </c>
      <c r="I67" s="6">
        <f t="shared" si="7"/>
        <v>552.40573207582804</v>
      </c>
      <c r="J67" s="6">
        <f t="shared" ref="J67:J130" si="12">IF(I67&gt;0,I67*$Q$1,0)</f>
        <v>5.5240573207582804</v>
      </c>
      <c r="K67" s="8">
        <f t="shared" si="8"/>
        <v>44999</v>
      </c>
      <c r="L67" s="6">
        <f t="shared" si="9"/>
        <v>27139.888671875</v>
      </c>
      <c r="M67" s="6">
        <f t="shared" si="6"/>
        <v>1.0630297562431399</v>
      </c>
      <c r="N67" s="6">
        <f t="shared" si="10"/>
        <v>547.94470451131292</v>
      </c>
    </row>
    <row r="68" spans="1:14" x14ac:dyDescent="0.2">
      <c r="A68" s="8">
        <v>44993</v>
      </c>
      <c r="B68" s="6">
        <v>22216.44140625</v>
      </c>
      <c r="C68" s="6">
        <v>28175.81640625</v>
      </c>
      <c r="D68" s="6">
        <v>28527.724609375</v>
      </c>
      <c r="E68" s="6">
        <v>19628.25390625</v>
      </c>
      <c r="F68">
        <v>5</v>
      </c>
      <c r="G68" t="str">
        <f>VLOOKUP(F68,Sheet2!A:B,2,FALSE)</f>
        <v>No Trade</v>
      </c>
      <c r="H68">
        <f t="shared" si="11"/>
        <v>0</v>
      </c>
      <c r="I68" s="6">
        <f t="shared" si="7"/>
        <v>547.94470451131292</v>
      </c>
      <c r="J68" s="6">
        <f t="shared" si="12"/>
        <v>5.4794470451131296</v>
      </c>
      <c r="K68" s="8">
        <f t="shared" si="8"/>
        <v>45000</v>
      </c>
      <c r="L68" s="6">
        <f t="shared" si="9"/>
        <v>27268.130859375</v>
      </c>
      <c r="M68" s="6">
        <f t="shared" si="6"/>
        <v>1.2652313358303757</v>
      </c>
      <c r="N68" s="6">
        <f t="shared" si="10"/>
        <v>543.7304888020301</v>
      </c>
    </row>
    <row r="69" spans="1:14" x14ac:dyDescent="0.2">
      <c r="A69" s="8">
        <v>44994</v>
      </c>
      <c r="B69" s="6">
        <v>21720.080078125</v>
      </c>
      <c r="C69" s="6">
        <v>27307.4375</v>
      </c>
      <c r="D69" s="6">
        <v>28803.3359375</v>
      </c>
      <c r="E69" s="6">
        <v>19628.25390625</v>
      </c>
      <c r="F69">
        <v>5</v>
      </c>
      <c r="G69" t="str">
        <f>VLOOKUP(F69,Sheet2!A:B,2,FALSE)</f>
        <v>No Trade</v>
      </c>
      <c r="H69">
        <f t="shared" si="11"/>
        <v>0</v>
      </c>
      <c r="I69" s="6">
        <f t="shared" si="7"/>
        <v>543.7304888020301</v>
      </c>
      <c r="J69" s="6">
        <f t="shared" si="12"/>
        <v>5.437304888020301</v>
      </c>
      <c r="K69" s="8">
        <f t="shared" si="8"/>
        <v>45001</v>
      </c>
      <c r="L69" s="6">
        <f t="shared" si="9"/>
        <v>28348.44140625</v>
      </c>
      <c r="M69" s="6">
        <f t="shared" si="6"/>
        <v>0.89343190825820629</v>
      </c>
      <c r="N69" s="6">
        <f t="shared" si="10"/>
        <v>539.18661582226798</v>
      </c>
    </row>
    <row r="70" spans="1:14" x14ac:dyDescent="0.2">
      <c r="A70" s="8">
        <v>44995</v>
      </c>
      <c r="B70" s="6">
        <v>20367.001953125</v>
      </c>
      <c r="C70" s="6">
        <v>28333.97265625</v>
      </c>
      <c r="D70" s="6">
        <v>28803.3359375</v>
      </c>
      <c r="E70" s="6">
        <v>19628.25390625</v>
      </c>
      <c r="F70">
        <v>5</v>
      </c>
      <c r="G70" t="str">
        <f>VLOOKUP(F70,Sheet2!A:B,2,FALSE)</f>
        <v>No Trade</v>
      </c>
      <c r="H70">
        <f t="shared" si="11"/>
        <v>0</v>
      </c>
      <c r="I70" s="6">
        <f t="shared" si="7"/>
        <v>539.18661582226798</v>
      </c>
      <c r="J70" s="6">
        <f t="shared" si="12"/>
        <v>5.3918661582226797</v>
      </c>
      <c r="K70" s="8">
        <f t="shared" si="8"/>
        <v>45002</v>
      </c>
      <c r="L70" s="6">
        <f t="shared" si="9"/>
        <v>28033.5625</v>
      </c>
      <c r="M70" s="6">
        <f t="shared" si="6"/>
        <v>1.1823372623347574</v>
      </c>
      <c r="N70" s="6">
        <f t="shared" si="10"/>
        <v>534.97708692638003</v>
      </c>
    </row>
    <row r="71" spans="1:14" x14ac:dyDescent="0.2">
      <c r="A71" s="8">
        <v>44996</v>
      </c>
      <c r="B71" s="6">
        <v>20187.876953125</v>
      </c>
      <c r="C71" s="6">
        <v>27493.28515625</v>
      </c>
      <c r="D71" s="6">
        <v>28803.3359375</v>
      </c>
      <c r="E71" s="6">
        <v>20068.66015625</v>
      </c>
      <c r="F71">
        <v>5</v>
      </c>
      <c r="G71" t="str">
        <f>VLOOKUP(F71,Sheet2!A:B,2,FALSE)</f>
        <v>No Trade</v>
      </c>
      <c r="H71">
        <f t="shared" si="11"/>
        <v>0</v>
      </c>
      <c r="I71" s="6">
        <f t="shared" si="7"/>
        <v>534.97708692638003</v>
      </c>
      <c r="J71" s="6">
        <f t="shared" si="12"/>
        <v>5.3497708692638</v>
      </c>
      <c r="K71" s="8">
        <f t="shared" si="8"/>
        <v>45003</v>
      </c>
      <c r="L71" s="6">
        <f t="shared" si="9"/>
        <v>28478.484375</v>
      </c>
      <c r="M71" s="6">
        <f t="shared" si="6"/>
        <v>1.2985303326177786</v>
      </c>
      <c r="N71" s="6">
        <f t="shared" si="10"/>
        <v>530.92584638973403</v>
      </c>
    </row>
    <row r="72" spans="1:14" x14ac:dyDescent="0.2">
      <c r="A72" s="8">
        <v>44997</v>
      </c>
      <c r="B72" s="6">
        <v>20628.029296875</v>
      </c>
      <c r="C72" s="6">
        <v>27494.70703125</v>
      </c>
      <c r="D72" s="6">
        <v>28803.3359375</v>
      </c>
      <c r="E72" s="6">
        <v>20448.806640625</v>
      </c>
      <c r="F72">
        <v>5</v>
      </c>
      <c r="G72" t="str">
        <f>VLOOKUP(F72,Sheet2!A:B,2,FALSE)</f>
        <v>No Trade</v>
      </c>
      <c r="H72">
        <f t="shared" si="11"/>
        <v>0</v>
      </c>
      <c r="I72" s="6">
        <f t="shared" si="7"/>
        <v>530.92584638973403</v>
      </c>
      <c r="J72" s="6">
        <f t="shared" si="12"/>
        <v>5.3092584638973408</v>
      </c>
      <c r="K72" s="8">
        <f t="shared" si="8"/>
        <v>45004</v>
      </c>
      <c r="L72" s="6">
        <f t="shared" si="9"/>
        <v>28411.03515625</v>
      </c>
      <c r="M72" s="6">
        <f t="shared" si="6"/>
        <v>1.2911603206041162</v>
      </c>
      <c r="N72" s="6">
        <f t="shared" si="10"/>
        <v>526.90774824644086</v>
      </c>
    </row>
    <row r="73" spans="1:14" x14ac:dyDescent="0.2">
      <c r="A73" s="8">
        <v>44998</v>
      </c>
      <c r="B73" s="6">
        <v>22156.40625</v>
      </c>
      <c r="C73" s="6">
        <v>27994.330078125</v>
      </c>
      <c r="D73" s="6">
        <v>28803.3359375</v>
      </c>
      <c r="E73" s="6">
        <v>21918.19921875</v>
      </c>
      <c r="F73">
        <v>5</v>
      </c>
      <c r="G73" t="str">
        <f>VLOOKUP(F73,Sheet2!A:B,2,FALSE)</f>
        <v>No Trade</v>
      </c>
      <c r="H73">
        <f t="shared" si="11"/>
        <v>0</v>
      </c>
      <c r="I73" s="6">
        <f t="shared" si="7"/>
        <v>526.90774824644086</v>
      </c>
      <c r="J73" s="6">
        <f t="shared" si="12"/>
        <v>5.2690774824644091</v>
      </c>
      <c r="K73" s="8">
        <f t="shared" si="8"/>
        <v>45005</v>
      </c>
      <c r="L73" s="6">
        <f t="shared" si="9"/>
        <v>28199.30859375</v>
      </c>
      <c r="M73" s="6">
        <f t="shared" si="6"/>
        <v>1.3792777349321224</v>
      </c>
      <c r="N73" s="6">
        <f t="shared" si="10"/>
        <v>523.01794849890859</v>
      </c>
    </row>
    <row r="74" spans="1:14" x14ac:dyDescent="0.2">
      <c r="A74" s="8">
        <v>44999</v>
      </c>
      <c r="B74" s="6">
        <v>24201.765625</v>
      </c>
      <c r="C74" s="6">
        <v>27139.888671875</v>
      </c>
      <c r="D74" s="6">
        <v>28803.3359375</v>
      </c>
      <c r="E74" s="6">
        <v>23964.91015625</v>
      </c>
      <c r="F74">
        <v>5</v>
      </c>
      <c r="G74" t="str">
        <f>VLOOKUP(F74,Sheet2!A:B,2,FALSE)</f>
        <v>No Trade</v>
      </c>
      <c r="H74">
        <f t="shared" si="11"/>
        <v>0</v>
      </c>
      <c r="I74" s="6">
        <f t="shared" si="7"/>
        <v>523.01794849890859</v>
      </c>
      <c r="J74" s="6">
        <f t="shared" si="12"/>
        <v>5.2301794849890859</v>
      </c>
      <c r="K74" s="8">
        <f t="shared" si="8"/>
        <v>45006</v>
      </c>
      <c r="L74" s="6">
        <f t="shared" si="9"/>
        <v>27790.220703125</v>
      </c>
      <c r="M74" s="6">
        <f t="shared" ref="M74:M137" si="13">(L67-B67)/B67*J67</f>
        <v>1.1604507278983853</v>
      </c>
      <c r="N74" s="6">
        <f t="shared" si="10"/>
        <v>518.94821974181787</v>
      </c>
    </row>
    <row r="75" spans="1:14" x14ac:dyDescent="0.2">
      <c r="A75" s="8">
        <v>45000</v>
      </c>
      <c r="B75" s="6">
        <v>24770.92578125</v>
      </c>
      <c r="C75" s="6">
        <v>27268.130859375</v>
      </c>
      <c r="D75" s="6">
        <v>28803.3359375</v>
      </c>
      <c r="E75" s="6">
        <v>23964.91015625</v>
      </c>
      <c r="F75">
        <v>5</v>
      </c>
      <c r="G75" t="str">
        <f>VLOOKUP(F75,Sheet2!A:B,2,FALSE)</f>
        <v>No Trade</v>
      </c>
      <c r="H75">
        <f t="shared" si="11"/>
        <v>0</v>
      </c>
      <c r="I75" s="6">
        <f t="shared" si="7"/>
        <v>518.94821974181787</v>
      </c>
      <c r="J75" s="6">
        <f t="shared" si="12"/>
        <v>5.1894821974181786</v>
      </c>
      <c r="K75" s="8">
        <f t="shared" si="8"/>
        <v>45007</v>
      </c>
      <c r="L75" s="6">
        <f t="shared" si="9"/>
        <v>28168.08984375</v>
      </c>
      <c r="M75" s="6">
        <f t="shared" si="13"/>
        <v>1.2459450341569007</v>
      </c>
      <c r="N75" s="6">
        <f t="shared" si="10"/>
        <v>515.00468257855653</v>
      </c>
    </row>
    <row r="76" spans="1:14" x14ac:dyDescent="0.2">
      <c r="A76" s="8">
        <v>45001</v>
      </c>
      <c r="B76" s="6">
        <v>24373.45703125</v>
      </c>
      <c r="C76" s="6">
        <v>28348.44140625</v>
      </c>
      <c r="D76" s="6">
        <v>28803.3359375</v>
      </c>
      <c r="E76" s="6">
        <v>24225.111328125</v>
      </c>
      <c r="F76">
        <v>5</v>
      </c>
      <c r="G76" t="str">
        <f>VLOOKUP(F76,Sheet2!A:B,2,FALSE)</f>
        <v>No Trade</v>
      </c>
      <c r="H76">
        <f t="shared" si="11"/>
        <v>0</v>
      </c>
      <c r="I76" s="6">
        <f t="shared" ref="I76:I77" si="14">N75</f>
        <v>515.00468257855653</v>
      </c>
      <c r="J76" s="6">
        <f t="shared" si="12"/>
        <v>5.1500468257855649</v>
      </c>
      <c r="K76" s="8">
        <f t="shared" ref="K76:K77" si="15">A83</f>
        <v>45008</v>
      </c>
      <c r="L76" s="6">
        <f t="shared" ref="L76:L77" si="16">C83</f>
        <v>28177.984375</v>
      </c>
      <c r="M76" s="6">
        <f t="shared" si="13"/>
        <v>1.659313470270134</v>
      </c>
      <c r="N76" s="6">
        <f t="shared" ref="N76:N77" si="17">I76-J76+M76</f>
        <v>511.5139492230411</v>
      </c>
    </row>
    <row r="77" spans="1:14" x14ac:dyDescent="0.2">
      <c r="A77" s="8">
        <v>45002</v>
      </c>
      <c r="B77" s="6">
        <v>25055.123046875</v>
      </c>
      <c r="C77" s="6">
        <v>28033.5625</v>
      </c>
      <c r="D77" s="6">
        <v>29159.90234375</v>
      </c>
      <c r="E77" s="6">
        <v>24955.169921875</v>
      </c>
      <c r="F77">
        <v>5</v>
      </c>
      <c r="G77" t="str">
        <f>VLOOKUP(F77,Sheet2!A:B,2,FALSE)</f>
        <v>No Trade</v>
      </c>
      <c r="H77">
        <f t="shared" si="11"/>
        <v>0</v>
      </c>
      <c r="I77" s="6">
        <f t="shared" si="14"/>
        <v>511.5139492230411</v>
      </c>
      <c r="J77" s="6">
        <f t="shared" si="12"/>
        <v>5.1151394922304112</v>
      </c>
      <c r="K77" s="8">
        <f t="shared" si="15"/>
        <v>45009</v>
      </c>
      <c r="L77" s="6">
        <f t="shared" si="16"/>
        <v>28044.140625</v>
      </c>
      <c r="M77" s="6">
        <f t="shared" si="13"/>
        <v>2.0296098786556036</v>
      </c>
      <c r="N77" s="6">
        <f t="shared" si="17"/>
        <v>508.42841960946629</v>
      </c>
    </row>
    <row r="78" spans="1:14" x14ac:dyDescent="0.2">
      <c r="A78" s="8">
        <v>45003</v>
      </c>
      <c r="B78" s="6">
        <v>27448.1171875</v>
      </c>
      <c r="C78" s="6">
        <v>28478.484375</v>
      </c>
      <c r="D78" s="6">
        <v>29159.90234375</v>
      </c>
      <c r="E78" s="6">
        <v>26606.689453125</v>
      </c>
      <c r="F78">
        <v>5</v>
      </c>
      <c r="G78" t="str">
        <f>VLOOKUP(F78,Sheet2!A:B,2,FALSE)</f>
        <v>No Trade</v>
      </c>
      <c r="H78">
        <f t="shared" ref="H78:H141" si="18">IF(G78="Long",1,IF(G78="Short",-1,0))</f>
        <v>0</v>
      </c>
      <c r="I78" s="6">
        <f t="shared" ref="I78:I141" si="19">N77</f>
        <v>508.42841960946629</v>
      </c>
      <c r="J78" s="6">
        <f t="shared" si="12"/>
        <v>5.0842841960946634</v>
      </c>
      <c r="K78" s="8">
        <f t="shared" ref="K78:K141" si="20">A85</f>
        <v>45010</v>
      </c>
      <c r="L78" s="6">
        <f t="shared" ref="L78:L141" si="21">C85</f>
        <v>27925.859375</v>
      </c>
      <c r="M78" s="6">
        <f t="shared" si="13"/>
        <v>2.1970041811248255</v>
      </c>
      <c r="N78" s="6">
        <f t="shared" ref="N78:N141" si="22">I78-J78+M78</f>
        <v>505.54113959449649</v>
      </c>
    </row>
    <row r="79" spans="1:14" x14ac:dyDescent="0.2">
      <c r="A79" s="8">
        <v>45004</v>
      </c>
      <c r="B79" s="6">
        <v>26969.50390625</v>
      </c>
      <c r="C79" s="6">
        <v>28411.03515625</v>
      </c>
      <c r="D79" s="6">
        <v>29159.90234375</v>
      </c>
      <c r="E79" s="6">
        <v>26606.689453125</v>
      </c>
      <c r="F79">
        <v>9</v>
      </c>
      <c r="G79" t="str">
        <f>VLOOKUP(F79,Sheet2!A:B,2,FALSE)</f>
        <v>Short</v>
      </c>
      <c r="H79">
        <f t="shared" si="18"/>
        <v>-1</v>
      </c>
      <c r="I79" s="6">
        <f t="shared" si="19"/>
        <v>505.54113959449649</v>
      </c>
      <c r="J79" s="6">
        <f t="shared" si="12"/>
        <v>5.0554113959449651</v>
      </c>
      <c r="K79" s="8">
        <f t="shared" si="20"/>
        <v>45011</v>
      </c>
      <c r="L79" s="6">
        <f t="shared" si="21"/>
        <v>27947.794921875</v>
      </c>
      <c r="M79" s="6">
        <f t="shared" si="13"/>
        <v>2.0031961918780725</v>
      </c>
      <c r="N79" s="6">
        <f t="shared" si="22"/>
        <v>502.48892439042959</v>
      </c>
    </row>
    <row r="80" spans="1:14" x14ac:dyDescent="0.2">
      <c r="A80" s="8">
        <v>45005</v>
      </c>
      <c r="B80" s="6">
        <v>28041.6015625</v>
      </c>
      <c r="C80" s="6">
        <v>28199.30859375</v>
      </c>
      <c r="D80" s="6">
        <v>29159.90234375</v>
      </c>
      <c r="E80" s="6">
        <v>26606.689453125</v>
      </c>
      <c r="F80">
        <v>9</v>
      </c>
      <c r="G80" t="str">
        <f>VLOOKUP(F80,Sheet2!A:B,2,FALSE)</f>
        <v>Short</v>
      </c>
      <c r="H80">
        <f t="shared" si="18"/>
        <v>-1</v>
      </c>
      <c r="I80" s="6">
        <f t="shared" si="19"/>
        <v>502.48892439042959</v>
      </c>
      <c r="J80" s="6">
        <f t="shared" si="12"/>
        <v>5.0248892439042958</v>
      </c>
      <c r="K80" s="8">
        <f t="shared" si="20"/>
        <v>45012</v>
      </c>
      <c r="L80" s="6">
        <f t="shared" si="21"/>
        <v>28333.05078125</v>
      </c>
      <c r="M80" s="6">
        <f t="shared" si="13"/>
        <v>1.4370796558302197</v>
      </c>
      <c r="N80" s="6">
        <f t="shared" si="22"/>
        <v>498.90111480235555</v>
      </c>
    </row>
    <row r="81" spans="1:14" x14ac:dyDescent="0.2">
      <c r="A81" s="8">
        <v>45006</v>
      </c>
      <c r="B81" s="6">
        <v>27768.392578125</v>
      </c>
      <c r="C81" s="6">
        <v>27790.220703125</v>
      </c>
      <c r="D81" s="6">
        <v>29159.90234375</v>
      </c>
      <c r="E81" s="6">
        <v>26606.689453125</v>
      </c>
      <c r="F81">
        <v>6</v>
      </c>
      <c r="G81" t="str">
        <f>VLOOKUP(F81,Sheet2!A:B,2,FALSE)</f>
        <v>Long</v>
      </c>
      <c r="H81">
        <f t="shared" si="18"/>
        <v>1</v>
      </c>
      <c r="I81" s="6">
        <f t="shared" si="19"/>
        <v>498.90111480235555</v>
      </c>
      <c r="J81" s="6">
        <f t="shared" si="12"/>
        <v>4.9890111480235557</v>
      </c>
      <c r="K81" s="8">
        <f t="shared" si="20"/>
        <v>45013</v>
      </c>
      <c r="L81" s="6">
        <f t="shared" si="21"/>
        <v>29652.98046875</v>
      </c>
      <c r="M81" s="6">
        <f t="shared" si="13"/>
        <v>0.77549152500786944</v>
      </c>
      <c r="N81" s="6">
        <f t="shared" si="22"/>
        <v>494.68759517933984</v>
      </c>
    </row>
    <row r="82" spans="1:14" x14ac:dyDescent="0.2">
      <c r="A82" s="8">
        <v>45007</v>
      </c>
      <c r="B82" s="6">
        <v>28158.720703125</v>
      </c>
      <c r="C82" s="6">
        <v>28168.08984375</v>
      </c>
      <c r="D82" s="6">
        <v>29159.90234375</v>
      </c>
      <c r="E82" s="6">
        <v>26606.689453125</v>
      </c>
      <c r="F82">
        <v>6</v>
      </c>
      <c r="G82" t="str">
        <f>VLOOKUP(F82,Sheet2!A:B,2,FALSE)</f>
        <v>Long</v>
      </c>
      <c r="H82">
        <f t="shared" si="18"/>
        <v>1</v>
      </c>
      <c r="I82" s="6">
        <f t="shared" si="19"/>
        <v>494.68759517933984</v>
      </c>
      <c r="J82" s="6">
        <f t="shared" si="12"/>
        <v>4.9468759517933982</v>
      </c>
      <c r="K82" s="8">
        <f t="shared" si="20"/>
        <v>45014</v>
      </c>
      <c r="L82" s="6">
        <f t="shared" si="21"/>
        <v>30235.05859375</v>
      </c>
      <c r="M82" s="6">
        <f t="shared" si="13"/>
        <v>0.71170220199831946</v>
      </c>
      <c r="N82" s="6">
        <f t="shared" si="22"/>
        <v>490.45242142954476</v>
      </c>
    </row>
    <row r="83" spans="1:14" x14ac:dyDescent="0.2">
      <c r="A83" s="8">
        <v>45008</v>
      </c>
      <c r="B83" s="6">
        <v>27301.95703125</v>
      </c>
      <c r="C83" s="6">
        <v>28177.984375</v>
      </c>
      <c r="D83" s="6">
        <v>29159.90234375</v>
      </c>
      <c r="E83" s="6">
        <v>26606.689453125</v>
      </c>
      <c r="F83">
        <v>6</v>
      </c>
      <c r="G83" t="str">
        <f>VLOOKUP(F83,Sheet2!A:B,2,FALSE)</f>
        <v>Long</v>
      </c>
      <c r="H83">
        <f t="shared" si="18"/>
        <v>1</v>
      </c>
      <c r="I83" s="6">
        <f t="shared" si="19"/>
        <v>490.45242142954476</v>
      </c>
      <c r="J83" s="6">
        <f t="shared" si="12"/>
        <v>4.9045242142954475</v>
      </c>
      <c r="K83" s="8">
        <f t="shared" si="20"/>
        <v>45015</v>
      </c>
      <c r="L83" s="6">
        <f t="shared" si="21"/>
        <v>30139.052734375</v>
      </c>
      <c r="M83" s="6">
        <f t="shared" si="13"/>
        <v>0.80388653711176961</v>
      </c>
      <c r="N83" s="6">
        <f t="shared" si="22"/>
        <v>486.35178375236109</v>
      </c>
    </row>
    <row r="84" spans="1:14" x14ac:dyDescent="0.2">
      <c r="A84" s="8">
        <v>45009</v>
      </c>
      <c r="B84" s="6">
        <v>28324.111328125</v>
      </c>
      <c r="C84" s="6">
        <v>28044.140625</v>
      </c>
      <c r="D84" s="6">
        <v>29159.90234375</v>
      </c>
      <c r="E84" s="6">
        <v>26606.689453125</v>
      </c>
      <c r="F84">
        <v>6</v>
      </c>
      <c r="G84" t="str">
        <f>VLOOKUP(F84,Sheet2!A:B,2,FALSE)</f>
        <v>Long</v>
      </c>
      <c r="H84">
        <f t="shared" si="18"/>
        <v>1</v>
      </c>
      <c r="I84" s="6">
        <f t="shared" si="19"/>
        <v>486.35178375236109</v>
      </c>
      <c r="J84" s="6">
        <f t="shared" si="12"/>
        <v>4.8635178375236112</v>
      </c>
      <c r="K84" s="8">
        <f t="shared" si="20"/>
        <v>45016</v>
      </c>
      <c r="L84" s="6">
        <f t="shared" si="21"/>
        <v>30399.06640625</v>
      </c>
      <c r="M84" s="6">
        <f t="shared" si="13"/>
        <v>0.61022417763560077</v>
      </c>
      <c r="N84" s="6">
        <f t="shared" si="22"/>
        <v>482.09849009247307</v>
      </c>
    </row>
    <row r="85" spans="1:14" x14ac:dyDescent="0.2">
      <c r="A85" s="8">
        <v>45010</v>
      </c>
      <c r="B85" s="6">
        <v>27487.337890625</v>
      </c>
      <c r="C85" s="6">
        <v>27925.859375</v>
      </c>
      <c r="D85" s="6">
        <v>29159.90234375</v>
      </c>
      <c r="E85" s="6">
        <v>26606.689453125</v>
      </c>
      <c r="F85">
        <v>6</v>
      </c>
      <c r="G85" t="str">
        <f>VLOOKUP(F85,Sheet2!A:B,2,FALSE)</f>
        <v>Long</v>
      </c>
      <c r="H85">
        <f t="shared" si="18"/>
        <v>1</v>
      </c>
      <c r="I85" s="6">
        <f t="shared" si="19"/>
        <v>482.09849009247307</v>
      </c>
      <c r="J85" s="6">
        <f t="shared" si="12"/>
        <v>4.8209849009247305</v>
      </c>
      <c r="K85" s="8">
        <f t="shared" si="20"/>
        <v>45017</v>
      </c>
      <c r="L85" s="6">
        <f t="shared" si="21"/>
        <v>30485.69921875</v>
      </c>
      <c r="M85" s="6">
        <f t="shared" si="13"/>
        <v>8.8493394177875009E-2</v>
      </c>
      <c r="N85" s="6">
        <f t="shared" si="22"/>
        <v>477.36599858572623</v>
      </c>
    </row>
    <row r="86" spans="1:14" x14ac:dyDescent="0.2">
      <c r="A86" s="8">
        <v>45011</v>
      </c>
      <c r="B86" s="6">
        <v>27495.5234375</v>
      </c>
      <c r="C86" s="6">
        <v>27947.794921875</v>
      </c>
      <c r="D86" s="6">
        <v>29159.90234375</v>
      </c>
      <c r="E86" s="6">
        <v>26606.689453125</v>
      </c>
      <c r="F86">
        <v>5</v>
      </c>
      <c r="G86" t="str">
        <f>VLOOKUP(F86,Sheet2!A:B,2,FALSE)</f>
        <v>No Trade</v>
      </c>
      <c r="H86">
        <f t="shared" si="18"/>
        <v>0</v>
      </c>
      <c r="I86" s="6">
        <f t="shared" si="19"/>
        <v>477.36599858572623</v>
      </c>
      <c r="J86" s="6">
        <f t="shared" si="12"/>
        <v>4.7736599858572628</v>
      </c>
      <c r="K86" s="8">
        <f t="shared" si="20"/>
        <v>45018</v>
      </c>
      <c r="L86" s="6">
        <f t="shared" si="21"/>
        <v>30318.49609375</v>
      </c>
      <c r="M86" s="6">
        <f t="shared" si="13"/>
        <v>0.18337984881490813</v>
      </c>
      <c r="N86" s="6">
        <f t="shared" si="22"/>
        <v>472.7757184486839</v>
      </c>
    </row>
    <row r="87" spans="1:14" x14ac:dyDescent="0.2">
      <c r="A87" s="8">
        <v>45012</v>
      </c>
      <c r="B87" s="6">
        <v>27994.068359375</v>
      </c>
      <c r="C87" s="6">
        <v>28333.05078125</v>
      </c>
      <c r="D87" s="6">
        <v>29159.90234375</v>
      </c>
      <c r="E87" s="6">
        <v>26606.689453125</v>
      </c>
      <c r="F87">
        <v>5</v>
      </c>
      <c r="G87" t="str">
        <f>VLOOKUP(F87,Sheet2!A:B,2,FALSE)</f>
        <v>No Trade</v>
      </c>
      <c r="H87">
        <f t="shared" si="18"/>
        <v>0</v>
      </c>
      <c r="I87" s="6">
        <f t="shared" si="19"/>
        <v>472.7757184486839</v>
      </c>
      <c r="J87" s="6">
        <f t="shared" si="12"/>
        <v>4.7277571844868396</v>
      </c>
      <c r="K87" s="8">
        <f t="shared" si="20"/>
        <v>45019</v>
      </c>
      <c r="L87" s="6">
        <f t="shared" si="21"/>
        <v>30315.35546875</v>
      </c>
      <c r="M87" s="6">
        <f t="shared" si="13"/>
        <v>5.2225977220918061E-2</v>
      </c>
      <c r="N87" s="6">
        <f t="shared" si="22"/>
        <v>468.10018724141798</v>
      </c>
    </row>
    <row r="88" spans="1:14" x14ac:dyDescent="0.2">
      <c r="A88" s="8">
        <v>45013</v>
      </c>
      <c r="B88" s="6">
        <v>27132.888671875</v>
      </c>
      <c r="C88" s="6">
        <v>29652.98046875</v>
      </c>
      <c r="D88" s="6">
        <v>29771.46484375</v>
      </c>
      <c r="E88" s="6">
        <v>26677.818359375</v>
      </c>
      <c r="F88">
        <v>5</v>
      </c>
      <c r="G88" t="str">
        <f>VLOOKUP(F88,Sheet2!A:B,2,FALSE)</f>
        <v>No Trade</v>
      </c>
      <c r="H88">
        <f t="shared" si="18"/>
        <v>0</v>
      </c>
      <c r="I88" s="6">
        <f t="shared" si="19"/>
        <v>468.10018724141798</v>
      </c>
      <c r="J88" s="6">
        <f t="shared" si="12"/>
        <v>4.6810018724141802</v>
      </c>
      <c r="K88" s="8">
        <f t="shared" si="20"/>
        <v>45020</v>
      </c>
      <c r="L88" s="6">
        <f t="shared" si="21"/>
        <v>29445.044921875</v>
      </c>
      <c r="M88" s="6">
        <f t="shared" si="13"/>
        <v>0.33859467987949293</v>
      </c>
      <c r="N88" s="6">
        <f t="shared" si="22"/>
        <v>463.75778004888332</v>
      </c>
    </row>
    <row r="89" spans="1:14" x14ac:dyDescent="0.2">
      <c r="A89" s="8">
        <v>45014</v>
      </c>
      <c r="B89" s="6">
        <v>27267.03125</v>
      </c>
      <c r="C89" s="6">
        <v>30235.05859375</v>
      </c>
      <c r="D89" s="6">
        <v>30509.083984375</v>
      </c>
      <c r="E89" s="6">
        <v>27259.662109375</v>
      </c>
      <c r="F89">
        <v>5</v>
      </c>
      <c r="G89" t="str">
        <f>VLOOKUP(F89,Sheet2!A:B,2,FALSE)</f>
        <v>No Trade</v>
      </c>
      <c r="H89">
        <f t="shared" si="18"/>
        <v>0</v>
      </c>
      <c r="I89" s="6">
        <f t="shared" si="19"/>
        <v>463.75778004888332</v>
      </c>
      <c r="J89" s="6">
        <f t="shared" si="12"/>
        <v>4.6375778004888337</v>
      </c>
      <c r="K89" s="8">
        <f t="shared" si="20"/>
        <v>45021</v>
      </c>
      <c r="L89" s="6">
        <f t="shared" si="21"/>
        <v>30397.552734375</v>
      </c>
      <c r="M89" s="6">
        <f t="shared" si="13"/>
        <v>0.364767493780012</v>
      </c>
      <c r="N89" s="6">
        <f t="shared" si="22"/>
        <v>459.48496974217448</v>
      </c>
    </row>
    <row r="90" spans="1:14" x14ac:dyDescent="0.2">
      <c r="A90" s="8">
        <v>45015</v>
      </c>
      <c r="B90" s="6">
        <v>28350.140625</v>
      </c>
      <c r="C90" s="6">
        <v>30139.052734375</v>
      </c>
      <c r="D90" s="6">
        <v>30509.083984375</v>
      </c>
      <c r="E90" s="6">
        <v>27276.720703125</v>
      </c>
      <c r="F90">
        <v>8</v>
      </c>
      <c r="G90" t="str">
        <f>VLOOKUP(F90,Sheet2!A:B,2,FALSE)</f>
        <v>Short</v>
      </c>
      <c r="H90">
        <f t="shared" si="18"/>
        <v>-1</v>
      </c>
      <c r="I90" s="6">
        <f t="shared" si="19"/>
        <v>459.48496974217448</v>
      </c>
      <c r="J90" s="6">
        <f t="shared" si="12"/>
        <v>4.5948496974217452</v>
      </c>
      <c r="K90" s="8">
        <f t="shared" si="20"/>
        <v>45022</v>
      </c>
      <c r="L90" s="6">
        <f t="shared" si="21"/>
        <v>28822.6796875</v>
      </c>
      <c r="M90" s="6">
        <f t="shared" si="13"/>
        <v>0.50965593998713654</v>
      </c>
      <c r="N90" s="6">
        <f t="shared" si="22"/>
        <v>455.39977598473985</v>
      </c>
    </row>
    <row r="91" spans="1:14" x14ac:dyDescent="0.2">
      <c r="A91" s="8">
        <v>45016</v>
      </c>
      <c r="B91" s="6">
        <v>28032.26171875</v>
      </c>
      <c r="C91" s="6">
        <v>30399.06640625</v>
      </c>
      <c r="D91" s="6">
        <v>30539.845703125</v>
      </c>
      <c r="E91" s="6">
        <v>27276.720703125</v>
      </c>
      <c r="F91">
        <v>6</v>
      </c>
      <c r="G91" t="str">
        <f>VLOOKUP(F91,Sheet2!A:B,2,FALSE)</f>
        <v>Long</v>
      </c>
      <c r="H91">
        <f t="shared" si="18"/>
        <v>1</v>
      </c>
      <c r="I91" s="6">
        <f t="shared" si="19"/>
        <v>455.39977598473985</v>
      </c>
      <c r="J91" s="6">
        <f t="shared" si="12"/>
        <v>4.5539977598473982</v>
      </c>
      <c r="K91" s="8">
        <f t="shared" si="20"/>
        <v>45023</v>
      </c>
      <c r="L91" s="6">
        <f t="shared" si="21"/>
        <v>28245.98828125</v>
      </c>
      <c r="M91" s="6">
        <f t="shared" si="13"/>
        <v>0.35628941425959215</v>
      </c>
      <c r="N91" s="6">
        <f t="shared" si="22"/>
        <v>451.20206763915206</v>
      </c>
    </row>
    <row r="92" spans="1:14" x14ac:dyDescent="0.2">
      <c r="A92" s="8">
        <v>45017</v>
      </c>
      <c r="B92" s="6">
        <v>28473.33203125</v>
      </c>
      <c r="C92" s="6">
        <v>30485.69921875</v>
      </c>
      <c r="D92" s="6">
        <v>31005.607421875</v>
      </c>
      <c r="E92" s="6">
        <v>27276.720703125</v>
      </c>
      <c r="F92">
        <v>5</v>
      </c>
      <c r="G92" t="str">
        <f>VLOOKUP(F92,Sheet2!A:B,2,FALSE)</f>
        <v>No Trade</v>
      </c>
      <c r="H92">
        <f t="shared" si="18"/>
        <v>0</v>
      </c>
      <c r="I92" s="6">
        <f t="shared" si="19"/>
        <v>451.20206763915206</v>
      </c>
      <c r="J92" s="6">
        <f t="shared" si="12"/>
        <v>4.5120206763915212</v>
      </c>
      <c r="K92" s="8">
        <f t="shared" si="20"/>
        <v>45024</v>
      </c>
      <c r="L92" s="6">
        <f t="shared" si="21"/>
        <v>27276.91015625</v>
      </c>
      <c r="M92" s="6">
        <f t="shared" si="13"/>
        <v>0.52588048897006412</v>
      </c>
      <c r="N92" s="6">
        <f t="shared" si="22"/>
        <v>447.21592745173064</v>
      </c>
    </row>
    <row r="93" spans="1:14" x14ac:dyDescent="0.2">
      <c r="A93" s="8">
        <v>45018</v>
      </c>
      <c r="B93" s="6">
        <v>28462.845703125</v>
      </c>
      <c r="C93" s="6">
        <v>30318.49609375</v>
      </c>
      <c r="D93" s="6">
        <v>31005.607421875</v>
      </c>
      <c r="E93" s="6">
        <v>27276.720703125</v>
      </c>
      <c r="F93">
        <v>5</v>
      </c>
      <c r="G93" t="str">
        <f>VLOOKUP(F93,Sheet2!A:B,2,FALSE)</f>
        <v>No Trade</v>
      </c>
      <c r="H93">
        <f t="shared" si="18"/>
        <v>0</v>
      </c>
      <c r="I93" s="6">
        <f t="shared" si="19"/>
        <v>447.21592745173064</v>
      </c>
      <c r="J93" s="6">
        <f t="shared" si="12"/>
        <v>4.4721592745173062</v>
      </c>
      <c r="K93" s="8">
        <f t="shared" si="20"/>
        <v>45025</v>
      </c>
      <c r="L93" s="6">
        <f t="shared" si="21"/>
        <v>27817.5</v>
      </c>
      <c r="M93" s="6">
        <f t="shared" si="13"/>
        <v>0.49011293205389861</v>
      </c>
      <c r="N93" s="6">
        <f t="shared" si="22"/>
        <v>443.2338811092672</v>
      </c>
    </row>
    <row r="94" spans="1:14" x14ac:dyDescent="0.2">
      <c r="A94" s="8">
        <v>45019</v>
      </c>
      <c r="B94" s="6">
        <v>28183.080078125</v>
      </c>
      <c r="C94" s="6">
        <v>30315.35546875</v>
      </c>
      <c r="D94" s="6">
        <v>31005.607421875</v>
      </c>
      <c r="E94" s="6">
        <v>27276.720703125</v>
      </c>
      <c r="F94">
        <v>5</v>
      </c>
      <c r="G94" t="str">
        <f>VLOOKUP(F94,Sheet2!A:B,2,FALSE)</f>
        <v>No Trade</v>
      </c>
      <c r="H94">
        <f t="shared" si="18"/>
        <v>0</v>
      </c>
      <c r="I94" s="6">
        <f t="shared" si="19"/>
        <v>443.2338811092672</v>
      </c>
      <c r="J94" s="6">
        <f t="shared" si="12"/>
        <v>4.4323388110926718</v>
      </c>
      <c r="K94" s="8">
        <f t="shared" si="20"/>
        <v>45026</v>
      </c>
      <c r="L94" s="6">
        <f t="shared" si="21"/>
        <v>27591.384765625</v>
      </c>
      <c r="M94" s="6">
        <f t="shared" si="13"/>
        <v>0.39202882795451466</v>
      </c>
      <c r="N94" s="6">
        <f t="shared" si="22"/>
        <v>439.19357112612903</v>
      </c>
    </row>
    <row r="95" spans="1:14" x14ac:dyDescent="0.2">
      <c r="A95" s="8">
        <v>45020</v>
      </c>
      <c r="B95" s="6">
        <v>27795.2734375</v>
      </c>
      <c r="C95" s="6">
        <v>29445.044921875</v>
      </c>
      <c r="D95" s="6">
        <v>31005.607421875</v>
      </c>
      <c r="E95" s="6">
        <v>27681.3046875</v>
      </c>
      <c r="F95">
        <v>5</v>
      </c>
      <c r="G95" t="str">
        <f>VLOOKUP(F95,Sheet2!A:B,2,FALSE)</f>
        <v>No Trade</v>
      </c>
      <c r="H95">
        <f t="shared" si="18"/>
        <v>0</v>
      </c>
      <c r="I95" s="6">
        <f t="shared" si="19"/>
        <v>439.19357112612903</v>
      </c>
      <c r="J95" s="6">
        <f t="shared" si="12"/>
        <v>4.39193571126129</v>
      </c>
      <c r="K95" s="8">
        <f t="shared" si="20"/>
        <v>45027</v>
      </c>
      <c r="L95" s="6">
        <f t="shared" si="21"/>
        <v>27525.33984375</v>
      </c>
      <c r="M95" s="6">
        <f t="shared" si="13"/>
        <v>0.39889625710155607</v>
      </c>
      <c r="N95" s="6">
        <f t="shared" si="22"/>
        <v>435.20053167196932</v>
      </c>
    </row>
    <row r="96" spans="1:14" x14ac:dyDescent="0.2">
      <c r="A96" s="8">
        <v>45021</v>
      </c>
      <c r="B96" s="6">
        <v>28169.7265625</v>
      </c>
      <c r="C96" s="6">
        <v>30397.552734375</v>
      </c>
      <c r="D96" s="6">
        <v>31005.607421875</v>
      </c>
      <c r="E96" s="6">
        <v>27738.759765625</v>
      </c>
      <c r="F96">
        <v>5</v>
      </c>
      <c r="G96" t="str">
        <f>VLOOKUP(F96,Sheet2!A:B,2,FALSE)</f>
        <v>No Trade</v>
      </c>
      <c r="H96">
        <f t="shared" si="18"/>
        <v>0</v>
      </c>
      <c r="I96" s="6">
        <f t="shared" si="19"/>
        <v>435.20053167196932</v>
      </c>
      <c r="J96" s="6">
        <f t="shared" si="12"/>
        <v>4.3520053167196933</v>
      </c>
      <c r="K96" s="8">
        <f t="shared" si="20"/>
        <v>45028</v>
      </c>
      <c r="L96" s="6">
        <f t="shared" si="21"/>
        <v>28307.59765625</v>
      </c>
      <c r="M96" s="6">
        <f t="shared" si="13"/>
        <v>0.53243922327960991</v>
      </c>
      <c r="N96" s="6">
        <f t="shared" si="22"/>
        <v>431.38096557852924</v>
      </c>
    </row>
    <row r="97" spans="1:14" x14ac:dyDescent="0.2">
      <c r="A97" s="8">
        <v>45022</v>
      </c>
      <c r="B97" s="6">
        <v>28175.2265625</v>
      </c>
      <c r="C97" s="6">
        <v>28822.6796875</v>
      </c>
      <c r="D97" s="6">
        <v>31005.607421875</v>
      </c>
      <c r="E97" s="6">
        <v>27738.759765625</v>
      </c>
      <c r="F97">
        <v>5</v>
      </c>
      <c r="G97" t="str">
        <f>VLOOKUP(F97,Sheet2!A:B,2,FALSE)</f>
        <v>No Trade</v>
      </c>
      <c r="H97">
        <f t="shared" si="18"/>
        <v>0</v>
      </c>
      <c r="I97" s="6">
        <f t="shared" si="19"/>
        <v>431.38096557852924</v>
      </c>
      <c r="J97" s="6">
        <f t="shared" si="12"/>
        <v>4.3138096557852927</v>
      </c>
      <c r="K97" s="8">
        <f t="shared" si="20"/>
        <v>45029</v>
      </c>
      <c r="L97" s="6">
        <f t="shared" si="21"/>
        <v>28422.701171875</v>
      </c>
      <c r="M97" s="6">
        <f t="shared" si="13"/>
        <v>7.6586779482617828E-2</v>
      </c>
      <c r="N97" s="6">
        <f t="shared" si="22"/>
        <v>427.14374270222658</v>
      </c>
    </row>
    <row r="98" spans="1:14" x14ac:dyDescent="0.2">
      <c r="A98" s="8">
        <v>45023</v>
      </c>
      <c r="B98" s="6">
        <v>28038.966796875</v>
      </c>
      <c r="C98" s="6">
        <v>28245.98828125</v>
      </c>
      <c r="D98" s="6">
        <v>31005.607421875</v>
      </c>
      <c r="E98" s="6">
        <v>27794.03125</v>
      </c>
      <c r="F98">
        <v>5</v>
      </c>
      <c r="G98" t="str">
        <f>VLOOKUP(F98,Sheet2!A:B,2,FALSE)</f>
        <v>No Trade</v>
      </c>
      <c r="H98">
        <f t="shared" si="18"/>
        <v>0</v>
      </c>
      <c r="I98" s="6">
        <f t="shared" si="19"/>
        <v>427.14374270222658</v>
      </c>
      <c r="J98" s="6">
        <f t="shared" si="12"/>
        <v>4.2714374270222661</v>
      </c>
      <c r="K98" s="8">
        <f t="shared" si="20"/>
        <v>45030</v>
      </c>
      <c r="L98" s="6">
        <f t="shared" si="21"/>
        <v>29473.787109375</v>
      </c>
      <c r="M98" s="6">
        <f t="shared" si="13"/>
        <v>3.4721075902122617E-2</v>
      </c>
      <c r="N98" s="6">
        <f t="shared" si="22"/>
        <v>422.90702635110642</v>
      </c>
    </row>
    <row r="99" spans="1:14" x14ac:dyDescent="0.2">
      <c r="A99" s="8">
        <v>45024</v>
      </c>
      <c r="B99" s="6">
        <v>27920.513671875</v>
      </c>
      <c r="C99" s="6">
        <v>27276.91015625</v>
      </c>
      <c r="D99" s="6">
        <v>31005.607421875</v>
      </c>
      <c r="E99" s="6">
        <v>27177.365234375</v>
      </c>
      <c r="F99">
        <v>5</v>
      </c>
      <c r="G99" t="str">
        <f>VLOOKUP(F99,Sheet2!A:B,2,FALSE)</f>
        <v>No Trade</v>
      </c>
      <c r="H99">
        <f t="shared" si="18"/>
        <v>0</v>
      </c>
      <c r="I99" s="6">
        <f t="shared" si="19"/>
        <v>422.90702635110642</v>
      </c>
      <c r="J99" s="6">
        <f t="shared" si="12"/>
        <v>4.2290702635110646</v>
      </c>
      <c r="K99" s="8">
        <f t="shared" si="20"/>
        <v>45031</v>
      </c>
      <c r="L99" s="6">
        <f t="shared" si="21"/>
        <v>29340.26171875</v>
      </c>
      <c r="M99" s="6">
        <f t="shared" si="13"/>
        <v>-0.18959074518438521</v>
      </c>
      <c r="N99" s="6">
        <f t="shared" si="22"/>
        <v>418.48836534241099</v>
      </c>
    </row>
    <row r="100" spans="1:14" x14ac:dyDescent="0.2">
      <c r="A100" s="8">
        <v>45025</v>
      </c>
      <c r="B100" s="6">
        <v>27952.3671875</v>
      </c>
      <c r="C100" s="6">
        <v>27817.5</v>
      </c>
      <c r="D100" s="6">
        <v>31005.607421875</v>
      </c>
      <c r="E100" s="6">
        <v>27169.5703125</v>
      </c>
      <c r="F100">
        <v>9</v>
      </c>
      <c r="G100" t="str">
        <f>VLOOKUP(F100,Sheet2!A:B,2,FALSE)</f>
        <v>Short</v>
      </c>
      <c r="H100">
        <f t="shared" si="18"/>
        <v>-1</v>
      </c>
      <c r="I100" s="6">
        <f t="shared" si="19"/>
        <v>418.48836534241099</v>
      </c>
      <c r="J100" s="6">
        <f t="shared" si="12"/>
        <v>4.1848836534241096</v>
      </c>
      <c r="K100" s="8">
        <f t="shared" si="20"/>
        <v>45032</v>
      </c>
      <c r="L100" s="6">
        <f t="shared" si="21"/>
        <v>29248.48828125</v>
      </c>
      <c r="M100" s="6">
        <f t="shared" si="13"/>
        <v>-0.1013984617561796</v>
      </c>
      <c r="N100" s="6">
        <f t="shared" si="22"/>
        <v>414.20208322723073</v>
      </c>
    </row>
    <row r="101" spans="1:14" x14ac:dyDescent="0.2">
      <c r="A101" s="8">
        <v>45026</v>
      </c>
      <c r="B101" s="6">
        <v>28336.02734375</v>
      </c>
      <c r="C101" s="6">
        <v>27591.384765625</v>
      </c>
      <c r="D101" s="6">
        <v>31005.607421875</v>
      </c>
      <c r="E101" s="6">
        <v>27169.5703125</v>
      </c>
      <c r="F101">
        <v>9</v>
      </c>
      <c r="G101" t="str">
        <f>VLOOKUP(F101,Sheet2!A:B,2,FALSE)</f>
        <v>Short</v>
      </c>
      <c r="H101">
        <f t="shared" si="18"/>
        <v>-1</v>
      </c>
      <c r="I101" s="6">
        <f t="shared" si="19"/>
        <v>414.20208322723073</v>
      </c>
      <c r="J101" s="6">
        <f t="shared" si="12"/>
        <v>4.1420208322723076</v>
      </c>
      <c r="K101" s="8">
        <f t="shared" si="20"/>
        <v>45033</v>
      </c>
      <c r="L101" s="6">
        <f t="shared" si="21"/>
        <v>29268.806640625</v>
      </c>
      <c r="M101" s="6">
        <f t="shared" si="13"/>
        <v>-9.3055623823421224E-2</v>
      </c>
      <c r="N101" s="6">
        <f t="shared" si="22"/>
        <v>409.967006771135</v>
      </c>
    </row>
    <row r="102" spans="1:14" x14ac:dyDescent="0.2">
      <c r="A102" s="8">
        <v>45027</v>
      </c>
      <c r="B102" s="6">
        <v>29653.6796875</v>
      </c>
      <c r="C102" s="6">
        <v>27525.33984375</v>
      </c>
      <c r="D102" s="6">
        <v>31005.607421875</v>
      </c>
      <c r="E102" s="6">
        <v>27070.849609375</v>
      </c>
      <c r="F102">
        <v>15</v>
      </c>
      <c r="G102" t="str">
        <f>VLOOKUP(F102,Sheet2!A:B,2,FALSE)</f>
        <v>Long</v>
      </c>
      <c r="H102">
        <f t="shared" si="18"/>
        <v>1</v>
      </c>
      <c r="I102" s="6">
        <f t="shared" si="19"/>
        <v>409.967006771135</v>
      </c>
      <c r="J102" s="6">
        <f t="shared" si="12"/>
        <v>4.09967006771135</v>
      </c>
      <c r="K102" s="8">
        <f t="shared" si="20"/>
        <v>45034</v>
      </c>
      <c r="L102" s="6">
        <f t="shared" si="21"/>
        <v>28091.568359375</v>
      </c>
      <c r="M102" s="6">
        <f t="shared" si="13"/>
        <v>-4.2652251388189726E-2</v>
      </c>
      <c r="N102" s="6">
        <f t="shared" si="22"/>
        <v>405.82468445203546</v>
      </c>
    </row>
    <row r="103" spans="1:14" x14ac:dyDescent="0.2">
      <c r="A103" s="8">
        <v>45028</v>
      </c>
      <c r="B103" s="6">
        <v>30231.58203125</v>
      </c>
      <c r="C103" s="6">
        <v>28307.59765625</v>
      </c>
      <c r="D103" s="6">
        <v>31005.607421875</v>
      </c>
      <c r="E103" s="6">
        <v>27070.849609375</v>
      </c>
      <c r="F103">
        <v>8</v>
      </c>
      <c r="G103" t="str">
        <f>VLOOKUP(F103,Sheet2!A:B,2,FALSE)</f>
        <v>Short</v>
      </c>
      <c r="H103">
        <f t="shared" si="18"/>
        <v>-1</v>
      </c>
      <c r="I103" s="6">
        <f t="shared" si="19"/>
        <v>405.82468445203546</v>
      </c>
      <c r="J103" s="6">
        <f t="shared" si="12"/>
        <v>4.0582468445203546</v>
      </c>
      <c r="K103" s="8">
        <f t="shared" si="20"/>
        <v>45035</v>
      </c>
      <c r="L103" s="6">
        <f t="shared" si="21"/>
        <v>28680.537109375</v>
      </c>
      <c r="M103" s="6">
        <f t="shared" si="13"/>
        <v>2.1300019781544846E-2</v>
      </c>
      <c r="N103" s="6">
        <f t="shared" si="22"/>
        <v>401.78773762729668</v>
      </c>
    </row>
    <row r="104" spans="1:14" x14ac:dyDescent="0.2">
      <c r="A104" s="8">
        <v>45029</v>
      </c>
      <c r="B104" s="6">
        <v>29892.740234375</v>
      </c>
      <c r="C104" s="6">
        <v>28422.701171875</v>
      </c>
      <c r="D104" s="6">
        <v>31005.607421875</v>
      </c>
      <c r="E104" s="6">
        <v>27070.849609375</v>
      </c>
      <c r="F104">
        <v>8</v>
      </c>
      <c r="G104" t="str">
        <f>VLOOKUP(F104,Sheet2!A:B,2,FALSE)</f>
        <v>Short</v>
      </c>
      <c r="H104">
        <f t="shared" si="18"/>
        <v>-1</v>
      </c>
      <c r="I104" s="6">
        <f t="shared" si="19"/>
        <v>401.78773762729668</v>
      </c>
      <c r="J104" s="6">
        <f t="shared" si="12"/>
        <v>4.0178773762729669</v>
      </c>
      <c r="K104" s="8">
        <f t="shared" si="20"/>
        <v>45036</v>
      </c>
      <c r="L104" s="6">
        <f t="shared" si="21"/>
        <v>29006.30859375</v>
      </c>
      <c r="M104" s="6">
        <f t="shared" si="13"/>
        <v>3.7889965396212366E-2</v>
      </c>
      <c r="N104" s="6">
        <f t="shared" si="22"/>
        <v>397.80775021641995</v>
      </c>
    </row>
    <row r="105" spans="1:14" x14ac:dyDescent="0.2">
      <c r="A105" s="8">
        <v>45030</v>
      </c>
      <c r="B105" s="6">
        <v>30409.5625</v>
      </c>
      <c r="C105" s="6">
        <v>29473.787109375</v>
      </c>
      <c r="D105" s="6">
        <v>31005.607421875</v>
      </c>
      <c r="E105" s="6">
        <v>27070.849609375</v>
      </c>
      <c r="F105">
        <v>8</v>
      </c>
      <c r="G105" t="str">
        <f>VLOOKUP(F105,Sheet2!A:B,2,FALSE)</f>
        <v>Short</v>
      </c>
      <c r="H105">
        <f t="shared" si="18"/>
        <v>-1</v>
      </c>
      <c r="I105" s="6">
        <f t="shared" si="19"/>
        <v>397.80775021641995</v>
      </c>
      <c r="J105" s="6">
        <f t="shared" si="12"/>
        <v>3.9780775021641994</v>
      </c>
      <c r="K105" s="8">
        <f t="shared" si="20"/>
        <v>45037</v>
      </c>
      <c r="L105" s="6">
        <f t="shared" si="21"/>
        <v>28847.7109375</v>
      </c>
      <c r="M105" s="6">
        <f t="shared" si="13"/>
        <v>0.21857956565458556</v>
      </c>
      <c r="N105" s="6">
        <f t="shared" si="22"/>
        <v>394.04825227991034</v>
      </c>
    </row>
    <row r="106" spans="1:14" x14ac:dyDescent="0.2">
      <c r="A106" s="8">
        <v>45031</v>
      </c>
      <c r="B106" s="6">
        <v>30490.75</v>
      </c>
      <c r="C106" s="6">
        <v>29340.26171875</v>
      </c>
      <c r="D106" s="6">
        <v>30601.740234375</v>
      </c>
      <c r="E106" s="6">
        <v>27070.849609375</v>
      </c>
      <c r="F106">
        <v>8</v>
      </c>
      <c r="G106" t="str">
        <f>VLOOKUP(F106,Sheet2!A:B,2,FALSE)</f>
        <v>Short</v>
      </c>
      <c r="H106">
        <f t="shared" si="18"/>
        <v>-1</v>
      </c>
      <c r="I106" s="6">
        <f t="shared" si="19"/>
        <v>394.04825227991034</v>
      </c>
      <c r="J106" s="6">
        <f t="shared" si="12"/>
        <v>3.9404825227991034</v>
      </c>
      <c r="K106" s="8">
        <f t="shared" si="20"/>
        <v>45038</v>
      </c>
      <c r="L106" s="6">
        <f t="shared" si="21"/>
        <v>29534.384765625</v>
      </c>
      <c r="M106" s="6">
        <f t="shared" si="13"/>
        <v>0.21504669710877003</v>
      </c>
      <c r="N106" s="6">
        <f t="shared" si="22"/>
        <v>390.32281645422</v>
      </c>
    </row>
    <row r="107" spans="1:14" x14ac:dyDescent="0.2">
      <c r="A107" s="8">
        <v>45032</v>
      </c>
      <c r="B107" s="6">
        <v>30315.9765625</v>
      </c>
      <c r="C107" s="6">
        <v>29248.48828125</v>
      </c>
      <c r="D107" s="6">
        <v>30555.537109375</v>
      </c>
      <c r="E107" s="6">
        <v>27070.849609375</v>
      </c>
      <c r="F107">
        <v>8</v>
      </c>
      <c r="G107" t="str">
        <f>VLOOKUP(F107,Sheet2!A:B,2,FALSE)</f>
        <v>Short</v>
      </c>
      <c r="H107">
        <f t="shared" si="18"/>
        <v>-1</v>
      </c>
      <c r="I107" s="6">
        <f t="shared" si="19"/>
        <v>390.32281645422</v>
      </c>
      <c r="J107" s="6">
        <f t="shared" si="12"/>
        <v>3.9032281645422002</v>
      </c>
      <c r="K107" s="8">
        <f t="shared" si="20"/>
        <v>45039</v>
      </c>
      <c r="L107" s="6">
        <f t="shared" si="21"/>
        <v>28904.623046875</v>
      </c>
      <c r="M107" s="6">
        <f t="shared" si="13"/>
        <v>0.19404853770374622</v>
      </c>
      <c r="N107" s="6">
        <f t="shared" si="22"/>
        <v>386.61363682738153</v>
      </c>
    </row>
    <row r="108" spans="1:14" x14ac:dyDescent="0.2">
      <c r="A108" s="8">
        <v>45033</v>
      </c>
      <c r="B108" s="6">
        <v>30317.146484375</v>
      </c>
      <c r="C108" s="6">
        <v>29268.806640625</v>
      </c>
      <c r="D108" s="6">
        <v>30470.302734375</v>
      </c>
      <c r="E108" s="6">
        <v>27070.849609375</v>
      </c>
      <c r="F108">
        <v>8</v>
      </c>
      <c r="G108" t="str">
        <f>VLOOKUP(F108,Sheet2!A:B,2,FALSE)</f>
        <v>Short</v>
      </c>
      <c r="H108">
        <f t="shared" si="18"/>
        <v>-1</v>
      </c>
      <c r="I108" s="6">
        <f t="shared" si="19"/>
        <v>386.61363682738153</v>
      </c>
      <c r="J108" s="6">
        <f t="shared" si="12"/>
        <v>3.8661363682738155</v>
      </c>
      <c r="K108" s="8">
        <f t="shared" si="20"/>
        <v>45040</v>
      </c>
      <c r="L108" s="6">
        <f t="shared" si="21"/>
        <v>28454.978515625</v>
      </c>
      <c r="M108" s="6">
        <f t="shared" si="13"/>
        <v>0.13634908071969895</v>
      </c>
      <c r="N108" s="6">
        <f t="shared" si="22"/>
        <v>382.88384953982739</v>
      </c>
    </row>
    <row r="109" spans="1:14" x14ac:dyDescent="0.2">
      <c r="A109" s="8">
        <v>45034</v>
      </c>
      <c r="B109" s="6">
        <v>29449.091796875</v>
      </c>
      <c r="C109" s="6">
        <v>28091.568359375</v>
      </c>
      <c r="D109" s="6">
        <v>30470.302734375</v>
      </c>
      <c r="E109" s="6">
        <v>27070.849609375</v>
      </c>
      <c r="F109">
        <v>6</v>
      </c>
      <c r="G109" t="str">
        <f>VLOOKUP(F109,Sheet2!A:B,2,FALSE)</f>
        <v>Long</v>
      </c>
      <c r="H109">
        <f t="shared" si="18"/>
        <v>1</v>
      </c>
      <c r="I109" s="6">
        <f t="shared" si="19"/>
        <v>382.88384953982739</v>
      </c>
      <c r="J109" s="6">
        <f t="shared" si="12"/>
        <v>3.8288384953982741</v>
      </c>
      <c r="K109" s="8">
        <f t="shared" si="20"/>
        <v>45041</v>
      </c>
      <c r="L109" s="6">
        <f t="shared" si="21"/>
        <v>27694.2734375</v>
      </c>
      <c r="M109" s="6">
        <f t="shared" si="13"/>
        <v>-0.21596446450611798</v>
      </c>
      <c r="N109" s="6">
        <f t="shared" si="22"/>
        <v>378.83904657992304</v>
      </c>
    </row>
    <row r="110" spans="1:14" x14ac:dyDescent="0.2">
      <c r="A110" s="8">
        <v>45035</v>
      </c>
      <c r="B110" s="6">
        <v>30394.1875</v>
      </c>
      <c r="C110" s="6">
        <v>28680.537109375</v>
      </c>
      <c r="D110" s="6">
        <v>30411.0546875</v>
      </c>
      <c r="E110" s="6">
        <v>27070.849609375</v>
      </c>
      <c r="F110">
        <v>6</v>
      </c>
      <c r="G110" t="str">
        <f>VLOOKUP(F110,Sheet2!A:B,2,FALSE)</f>
        <v>Long</v>
      </c>
      <c r="H110">
        <f t="shared" si="18"/>
        <v>1</v>
      </c>
      <c r="I110" s="6">
        <f t="shared" si="19"/>
        <v>378.83904657992304</v>
      </c>
      <c r="J110" s="6">
        <f t="shared" si="12"/>
        <v>3.7883904657992304</v>
      </c>
      <c r="K110" s="8">
        <f t="shared" si="20"/>
        <v>45042</v>
      </c>
      <c r="L110" s="6">
        <f t="shared" si="21"/>
        <v>27658.775390625</v>
      </c>
      <c r="M110" s="6">
        <f t="shared" si="13"/>
        <v>-0.20821018077724052</v>
      </c>
      <c r="N110" s="6">
        <f t="shared" si="22"/>
        <v>374.84244593334654</v>
      </c>
    </row>
    <row r="111" spans="1:14" x14ac:dyDescent="0.2">
      <c r="A111" s="8">
        <v>45036</v>
      </c>
      <c r="B111" s="6">
        <v>28823.68359375</v>
      </c>
      <c r="C111" s="6">
        <v>29006.30859375</v>
      </c>
      <c r="D111" s="6">
        <v>29995.837890625</v>
      </c>
      <c r="E111" s="6">
        <v>27070.849609375</v>
      </c>
      <c r="F111">
        <v>5</v>
      </c>
      <c r="G111" t="str">
        <f>VLOOKUP(F111,Sheet2!A:B,2,FALSE)</f>
        <v>No Trade</v>
      </c>
      <c r="H111">
        <f t="shared" si="18"/>
        <v>0</v>
      </c>
      <c r="I111" s="6">
        <f t="shared" si="19"/>
        <v>374.84244593334654</v>
      </c>
      <c r="J111" s="6">
        <f t="shared" si="12"/>
        <v>3.7484244593334655</v>
      </c>
      <c r="K111" s="8">
        <f t="shared" si="20"/>
        <v>45043</v>
      </c>
      <c r="L111" s="6">
        <f t="shared" si="21"/>
        <v>27621.755859375</v>
      </c>
      <c r="M111" s="6">
        <f t="shared" si="13"/>
        <v>-0.11914510367919043</v>
      </c>
      <c r="N111" s="6">
        <f t="shared" si="22"/>
        <v>370.97487637033385</v>
      </c>
    </row>
    <row r="112" spans="1:14" x14ac:dyDescent="0.2">
      <c r="A112" s="8">
        <v>45037</v>
      </c>
      <c r="B112" s="6">
        <v>28249.23046875</v>
      </c>
      <c r="C112" s="6">
        <v>28847.7109375</v>
      </c>
      <c r="D112" s="6">
        <v>29995.837890625</v>
      </c>
      <c r="E112" s="6">
        <v>27070.849609375</v>
      </c>
      <c r="F112">
        <v>5</v>
      </c>
      <c r="G112" t="str">
        <f>VLOOKUP(F112,Sheet2!A:B,2,FALSE)</f>
        <v>No Trade</v>
      </c>
      <c r="H112">
        <f t="shared" si="18"/>
        <v>0</v>
      </c>
      <c r="I112" s="6">
        <f t="shared" si="19"/>
        <v>370.97487637033385</v>
      </c>
      <c r="J112" s="6">
        <f t="shared" si="12"/>
        <v>3.7097487637033386</v>
      </c>
      <c r="K112" s="8">
        <f t="shared" si="20"/>
        <v>45044</v>
      </c>
      <c r="L112" s="6">
        <f t="shared" si="21"/>
        <v>27000.7890625</v>
      </c>
      <c r="M112" s="6">
        <f t="shared" si="13"/>
        <v>-0.20431621015597487</v>
      </c>
      <c r="N112" s="6">
        <f t="shared" si="22"/>
        <v>367.06081139647455</v>
      </c>
    </row>
    <row r="113" spans="1:14" x14ac:dyDescent="0.2">
      <c r="A113" s="8">
        <v>45038</v>
      </c>
      <c r="B113" s="6">
        <v>27265.89453125</v>
      </c>
      <c r="C113" s="6">
        <v>29534.384765625</v>
      </c>
      <c r="D113" s="6">
        <v>29995.837890625</v>
      </c>
      <c r="E113" s="6">
        <v>27070.849609375</v>
      </c>
      <c r="F113">
        <v>5</v>
      </c>
      <c r="G113" t="str">
        <f>VLOOKUP(F113,Sheet2!A:B,2,FALSE)</f>
        <v>No Trade</v>
      </c>
      <c r="H113">
        <f t="shared" si="18"/>
        <v>0</v>
      </c>
      <c r="I113" s="6">
        <f t="shared" si="19"/>
        <v>367.06081139647455</v>
      </c>
      <c r="J113" s="6">
        <f t="shared" si="12"/>
        <v>3.6706081139647457</v>
      </c>
      <c r="K113" s="8">
        <f t="shared" si="20"/>
        <v>45045</v>
      </c>
      <c r="L113" s="6">
        <f t="shared" si="21"/>
        <v>26804.990234375</v>
      </c>
      <c r="M113" s="6">
        <f t="shared" si="13"/>
        <v>-0.12359618872829811</v>
      </c>
      <c r="N113" s="6">
        <f t="shared" si="22"/>
        <v>363.26660709378149</v>
      </c>
    </row>
    <row r="114" spans="1:14" x14ac:dyDescent="0.2">
      <c r="A114" s="8">
        <v>45039</v>
      </c>
      <c r="B114" s="6">
        <v>27816.14453125</v>
      </c>
      <c r="C114" s="6">
        <v>28904.623046875</v>
      </c>
      <c r="D114" s="6">
        <v>29995.837890625</v>
      </c>
      <c r="E114" s="6">
        <v>27070.849609375</v>
      </c>
      <c r="F114">
        <v>5</v>
      </c>
      <c r="G114" t="str">
        <f>VLOOKUP(F114,Sheet2!A:B,2,FALSE)</f>
        <v>No Trade</v>
      </c>
      <c r="H114">
        <f t="shared" si="18"/>
        <v>0</v>
      </c>
      <c r="I114" s="6">
        <f t="shared" si="19"/>
        <v>363.26660709378149</v>
      </c>
      <c r="J114" s="6">
        <f t="shared" si="12"/>
        <v>3.6326660709378151</v>
      </c>
      <c r="K114" s="8">
        <f t="shared" si="20"/>
        <v>45046</v>
      </c>
      <c r="L114" s="6">
        <f t="shared" si="21"/>
        <v>26784.078125</v>
      </c>
      <c r="M114" s="6">
        <f t="shared" si="13"/>
        <v>-0.18171391513501242</v>
      </c>
      <c r="N114" s="6">
        <f t="shared" si="22"/>
        <v>359.45222710770867</v>
      </c>
    </row>
    <row r="115" spans="1:14" x14ac:dyDescent="0.2">
      <c r="A115" s="8">
        <v>45040</v>
      </c>
      <c r="B115" s="6">
        <v>27591.73046875</v>
      </c>
      <c r="C115" s="6">
        <v>28454.978515625</v>
      </c>
      <c r="D115" s="6">
        <v>29995.837890625</v>
      </c>
      <c r="E115" s="6">
        <v>27070.849609375</v>
      </c>
      <c r="F115">
        <v>5</v>
      </c>
      <c r="G115" t="str">
        <f>VLOOKUP(F115,Sheet2!A:B,2,FALSE)</f>
        <v>No Trade</v>
      </c>
      <c r="H115">
        <f t="shared" si="18"/>
        <v>0</v>
      </c>
      <c r="I115" s="6">
        <f t="shared" si="19"/>
        <v>359.45222710770867</v>
      </c>
      <c r="J115" s="6">
        <f t="shared" si="12"/>
        <v>3.5945222710770866</v>
      </c>
      <c r="K115" s="8">
        <f t="shared" si="20"/>
        <v>45047</v>
      </c>
      <c r="L115" s="6">
        <f t="shared" si="21"/>
        <v>26930.638671875</v>
      </c>
      <c r="M115" s="6">
        <f t="shared" si="13"/>
        <v>-0.2374694238301554</v>
      </c>
      <c r="N115" s="6">
        <f t="shared" si="22"/>
        <v>355.62023541280143</v>
      </c>
    </row>
    <row r="116" spans="1:14" x14ac:dyDescent="0.2">
      <c r="A116" s="8">
        <v>45041</v>
      </c>
      <c r="B116" s="6">
        <v>27514.873046875</v>
      </c>
      <c r="C116" s="6">
        <v>27694.2734375</v>
      </c>
      <c r="D116" s="6">
        <v>29995.837890625</v>
      </c>
      <c r="E116" s="6">
        <v>27207.931640625</v>
      </c>
      <c r="F116">
        <v>5</v>
      </c>
      <c r="G116" t="str">
        <f>VLOOKUP(F116,Sheet2!A:B,2,FALSE)</f>
        <v>No Trade</v>
      </c>
      <c r="H116">
        <f t="shared" si="18"/>
        <v>0</v>
      </c>
      <c r="I116" s="6">
        <f t="shared" si="19"/>
        <v>355.62023541280143</v>
      </c>
      <c r="J116" s="6">
        <f t="shared" si="12"/>
        <v>3.5562023541280143</v>
      </c>
      <c r="K116" s="8">
        <f t="shared" si="20"/>
        <v>45048</v>
      </c>
      <c r="L116" s="6">
        <f t="shared" si="21"/>
        <v>27192.693359375</v>
      </c>
      <c r="M116" s="6">
        <f t="shared" si="13"/>
        <v>-0.22815359241467753</v>
      </c>
      <c r="N116" s="6">
        <f t="shared" si="22"/>
        <v>351.83587946625875</v>
      </c>
    </row>
    <row r="117" spans="1:14" x14ac:dyDescent="0.2">
      <c r="A117" s="8">
        <v>45042</v>
      </c>
      <c r="B117" s="6">
        <v>28300.05859375</v>
      </c>
      <c r="C117" s="6">
        <v>27658.775390625</v>
      </c>
      <c r="D117" s="6">
        <v>29995.837890625</v>
      </c>
      <c r="E117" s="6">
        <v>27310.134765625</v>
      </c>
      <c r="F117">
        <v>9</v>
      </c>
      <c r="G117" t="str">
        <f>VLOOKUP(F117,Sheet2!A:B,2,FALSE)</f>
        <v>Short</v>
      </c>
      <c r="H117">
        <f t="shared" si="18"/>
        <v>-1</v>
      </c>
      <c r="I117" s="6">
        <f t="shared" si="19"/>
        <v>351.83587946625875</v>
      </c>
      <c r="J117" s="6">
        <f t="shared" si="12"/>
        <v>3.5183587946625874</v>
      </c>
      <c r="K117" s="8">
        <f t="shared" si="20"/>
        <v>45049</v>
      </c>
      <c r="L117" s="6">
        <f t="shared" si="21"/>
        <v>27036.650390625</v>
      </c>
      <c r="M117" s="6">
        <f t="shared" si="13"/>
        <v>-0.34094706940884706</v>
      </c>
      <c r="N117" s="6">
        <f t="shared" si="22"/>
        <v>347.97657360218733</v>
      </c>
    </row>
    <row r="118" spans="1:14" x14ac:dyDescent="0.2">
      <c r="A118" s="8">
        <v>45043</v>
      </c>
      <c r="B118" s="6">
        <v>28428.46484375</v>
      </c>
      <c r="C118" s="6">
        <v>27621.755859375</v>
      </c>
      <c r="D118" s="6">
        <v>29952.029296875</v>
      </c>
      <c r="E118" s="6">
        <v>26883.669921875</v>
      </c>
      <c r="F118">
        <v>8</v>
      </c>
      <c r="G118" t="str">
        <f>VLOOKUP(F118,Sheet2!A:B,2,FALSE)</f>
        <v>Short</v>
      </c>
      <c r="H118">
        <f t="shared" si="18"/>
        <v>-1</v>
      </c>
      <c r="I118" s="6">
        <f t="shared" si="19"/>
        <v>347.97657360218733</v>
      </c>
      <c r="J118" s="6">
        <f t="shared" si="12"/>
        <v>3.4797657360218732</v>
      </c>
      <c r="K118" s="8">
        <f t="shared" si="20"/>
        <v>45050</v>
      </c>
      <c r="L118" s="6">
        <f t="shared" si="21"/>
        <v>27398.802734375</v>
      </c>
      <c r="M118" s="6">
        <f t="shared" si="13"/>
        <v>-0.15630671573356514</v>
      </c>
      <c r="N118" s="6">
        <f t="shared" si="22"/>
        <v>344.34050115043186</v>
      </c>
    </row>
    <row r="119" spans="1:14" x14ac:dyDescent="0.2">
      <c r="A119" s="8">
        <v>45044</v>
      </c>
      <c r="B119" s="6">
        <v>29481.013671875</v>
      </c>
      <c r="C119" s="6">
        <v>27000.7890625</v>
      </c>
      <c r="D119" s="6">
        <v>29952.029296875</v>
      </c>
      <c r="E119" s="6">
        <v>26781.826171875</v>
      </c>
      <c r="F119">
        <v>9</v>
      </c>
      <c r="G119" t="str">
        <f>VLOOKUP(F119,Sheet2!A:B,2,FALSE)</f>
        <v>Short</v>
      </c>
      <c r="H119">
        <f t="shared" si="18"/>
        <v>-1</v>
      </c>
      <c r="I119" s="6">
        <f t="shared" si="19"/>
        <v>344.34050115043186</v>
      </c>
      <c r="J119" s="6">
        <f t="shared" si="12"/>
        <v>3.4434050115043187</v>
      </c>
      <c r="K119" s="8">
        <f t="shared" si="20"/>
        <v>45051</v>
      </c>
      <c r="L119" s="6">
        <f t="shared" si="21"/>
        <v>26832.208984375</v>
      </c>
      <c r="M119" s="6">
        <f t="shared" si="13"/>
        <v>-0.1639479690788522</v>
      </c>
      <c r="N119" s="6">
        <f t="shared" si="22"/>
        <v>340.73314816984873</v>
      </c>
    </row>
    <row r="120" spans="1:14" x14ac:dyDescent="0.2">
      <c r="A120" s="8">
        <v>45045</v>
      </c>
      <c r="B120" s="6">
        <v>29336.56640625</v>
      </c>
      <c r="C120" s="6">
        <v>26804.990234375</v>
      </c>
      <c r="D120" s="6">
        <v>29952.029296875</v>
      </c>
      <c r="E120" s="6">
        <v>25878.4296875</v>
      </c>
      <c r="F120">
        <v>5</v>
      </c>
      <c r="G120" t="str">
        <f>VLOOKUP(F120,Sheet2!A:B,2,FALSE)</f>
        <v>No Trade</v>
      </c>
      <c r="H120">
        <f t="shared" si="18"/>
        <v>0</v>
      </c>
      <c r="I120" s="6">
        <f t="shared" si="19"/>
        <v>340.73314816984873</v>
      </c>
      <c r="J120" s="6">
        <f t="shared" si="12"/>
        <v>3.4073314816984874</v>
      </c>
      <c r="K120" s="8">
        <f t="shared" si="20"/>
        <v>45052</v>
      </c>
      <c r="L120" s="6">
        <f t="shared" si="21"/>
        <v>26890.12890625</v>
      </c>
      <c r="M120" s="6">
        <f t="shared" si="13"/>
        <v>-6.2048177070867253E-2</v>
      </c>
      <c r="N120" s="6">
        <f t="shared" si="22"/>
        <v>337.26376851107938</v>
      </c>
    </row>
    <row r="121" spans="1:14" x14ac:dyDescent="0.2">
      <c r="A121" s="8">
        <v>45046</v>
      </c>
      <c r="B121" s="6">
        <v>29245.515625</v>
      </c>
      <c r="C121" s="6">
        <v>26784.078125</v>
      </c>
      <c r="D121" s="6">
        <v>29952.029296875</v>
      </c>
      <c r="E121" s="6">
        <v>25878.4296875</v>
      </c>
      <c r="F121">
        <v>5</v>
      </c>
      <c r="G121" t="str">
        <f>VLOOKUP(F121,Sheet2!A:B,2,FALSE)</f>
        <v>No Trade</v>
      </c>
      <c r="H121">
        <f t="shared" si="18"/>
        <v>0</v>
      </c>
      <c r="I121" s="6">
        <f t="shared" si="19"/>
        <v>337.26376851107938</v>
      </c>
      <c r="J121" s="6">
        <f t="shared" si="12"/>
        <v>3.372637685110794</v>
      </c>
      <c r="K121" s="8">
        <f t="shared" si="20"/>
        <v>45053</v>
      </c>
      <c r="L121" s="6">
        <f t="shared" si="21"/>
        <v>27129.5859375</v>
      </c>
      <c r="M121" s="6">
        <f t="shared" si="13"/>
        <v>-0.13478333105176094</v>
      </c>
      <c r="N121" s="6">
        <f t="shared" si="22"/>
        <v>333.75634749491678</v>
      </c>
    </row>
    <row r="122" spans="1:14" x14ac:dyDescent="0.2">
      <c r="A122" s="8">
        <v>45047</v>
      </c>
      <c r="B122" s="6">
        <v>29227.103515625</v>
      </c>
      <c r="C122" s="6">
        <v>26930.638671875</v>
      </c>
      <c r="D122" s="6">
        <v>29820.126953125</v>
      </c>
      <c r="E122" s="6">
        <v>25878.4296875</v>
      </c>
      <c r="F122">
        <v>15</v>
      </c>
      <c r="G122" t="str">
        <f>VLOOKUP(F122,Sheet2!A:B,2,FALSE)</f>
        <v>Long</v>
      </c>
      <c r="H122">
        <f t="shared" si="18"/>
        <v>1</v>
      </c>
      <c r="I122" s="6">
        <f t="shared" si="19"/>
        <v>333.75634749491678</v>
      </c>
      <c r="J122" s="6">
        <f t="shared" si="12"/>
        <v>3.3375634749491678</v>
      </c>
      <c r="K122" s="8">
        <f t="shared" si="20"/>
        <v>45054</v>
      </c>
      <c r="L122" s="6">
        <f t="shared" si="21"/>
        <v>26753.826171875</v>
      </c>
      <c r="M122" s="6">
        <f t="shared" si="13"/>
        <v>-8.6123963474669732E-2</v>
      </c>
      <c r="N122" s="6">
        <f t="shared" si="22"/>
        <v>330.33266005649295</v>
      </c>
    </row>
    <row r="123" spans="1:14" x14ac:dyDescent="0.2">
      <c r="A123" s="8">
        <v>45048</v>
      </c>
      <c r="B123" s="6">
        <v>28087.17578125</v>
      </c>
      <c r="C123" s="6">
        <v>27192.693359375</v>
      </c>
      <c r="D123" s="6">
        <v>29820.126953125</v>
      </c>
      <c r="E123" s="6">
        <v>25878.4296875</v>
      </c>
      <c r="F123">
        <v>9</v>
      </c>
      <c r="G123" t="str">
        <f>VLOOKUP(F123,Sheet2!A:B,2,FALSE)</f>
        <v>Short</v>
      </c>
      <c r="H123">
        <f t="shared" si="18"/>
        <v>-1</v>
      </c>
      <c r="I123" s="6">
        <f t="shared" si="19"/>
        <v>330.33266005649295</v>
      </c>
      <c r="J123" s="6">
        <f t="shared" si="12"/>
        <v>3.3033266005649295</v>
      </c>
      <c r="K123" s="8">
        <f t="shared" si="20"/>
        <v>45055</v>
      </c>
      <c r="L123" s="6">
        <f t="shared" si="21"/>
        <v>26851.27734375</v>
      </c>
      <c r="M123" s="6">
        <f t="shared" si="13"/>
        <v>-4.1640612376725283E-2</v>
      </c>
      <c r="N123" s="6">
        <f t="shared" si="22"/>
        <v>326.98769284355132</v>
      </c>
    </row>
    <row r="124" spans="1:14" x14ac:dyDescent="0.2">
      <c r="A124" s="8">
        <v>45049</v>
      </c>
      <c r="B124" s="6">
        <v>28680.494140625</v>
      </c>
      <c r="C124" s="6">
        <v>27036.650390625</v>
      </c>
      <c r="D124" s="6">
        <v>29820.126953125</v>
      </c>
      <c r="E124" s="6">
        <v>25878.4296875</v>
      </c>
      <c r="F124">
        <v>9</v>
      </c>
      <c r="G124" t="str">
        <f>VLOOKUP(F124,Sheet2!A:B,2,FALSE)</f>
        <v>Short</v>
      </c>
      <c r="H124">
        <f t="shared" si="18"/>
        <v>-1</v>
      </c>
      <c r="I124" s="6">
        <f t="shared" si="19"/>
        <v>326.98769284355132</v>
      </c>
      <c r="J124" s="6">
        <f t="shared" si="12"/>
        <v>3.2698769284355134</v>
      </c>
      <c r="K124" s="8">
        <f t="shared" si="20"/>
        <v>45056</v>
      </c>
      <c r="L124" s="6">
        <f t="shared" si="21"/>
        <v>27225.7265625</v>
      </c>
      <c r="M124" s="6">
        <f t="shared" si="13"/>
        <v>-0.15707117170758775</v>
      </c>
      <c r="N124" s="6">
        <f t="shared" si="22"/>
        <v>323.56074474340824</v>
      </c>
    </row>
    <row r="125" spans="1:14" x14ac:dyDescent="0.2">
      <c r="A125" s="8">
        <v>45050</v>
      </c>
      <c r="B125" s="6">
        <v>29031.3046875</v>
      </c>
      <c r="C125" s="6">
        <v>27398.802734375</v>
      </c>
      <c r="D125" s="6">
        <v>29820.126953125</v>
      </c>
      <c r="E125" s="6">
        <v>25878.4296875</v>
      </c>
      <c r="F125">
        <v>8</v>
      </c>
      <c r="G125" t="str">
        <f>VLOOKUP(F125,Sheet2!A:B,2,FALSE)</f>
        <v>Short</v>
      </c>
      <c r="H125">
        <f t="shared" si="18"/>
        <v>-1</v>
      </c>
      <c r="I125" s="6">
        <f t="shared" si="19"/>
        <v>323.56074474340824</v>
      </c>
      <c r="J125" s="6">
        <f t="shared" si="12"/>
        <v>3.2356074474340826</v>
      </c>
      <c r="K125" s="8">
        <f t="shared" si="20"/>
        <v>45057</v>
      </c>
      <c r="L125" s="6">
        <f t="shared" si="21"/>
        <v>26334.818359375</v>
      </c>
      <c r="M125" s="6">
        <f t="shared" si="13"/>
        <v>-0.12603504788514283</v>
      </c>
      <c r="N125" s="6">
        <f t="shared" si="22"/>
        <v>320.19910224808905</v>
      </c>
    </row>
    <row r="126" spans="1:14" x14ac:dyDescent="0.2">
      <c r="A126" s="8">
        <v>45051</v>
      </c>
      <c r="B126" s="6">
        <v>28851.48046875</v>
      </c>
      <c r="C126" s="6">
        <v>26832.208984375</v>
      </c>
      <c r="D126" s="6">
        <v>29820.126953125</v>
      </c>
      <c r="E126" s="6">
        <v>25878.4296875</v>
      </c>
      <c r="F126">
        <v>8</v>
      </c>
      <c r="G126" t="str">
        <f>VLOOKUP(F126,Sheet2!A:B,2,FALSE)</f>
        <v>Short</v>
      </c>
      <c r="H126">
        <f t="shared" si="18"/>
        <v>-1</v>
      </c>
      <c r="I126" s="6">
        <f t="shared" si="19"/>
        <v>320.19910224808905</v>
      </c>
      <c r="J126" s="6">
        <f t="shared" si="12"/>
        <v>3.2019910224808905</v>
      </c>
      <c r="K126" s="8">
        <f t="shared" si="20"/>
        <v>45058</v>
      </c>
      <c r="L126" s="6">
        <f t="shared" si="21"/>
        <v>26476.20703125</v>
      </c>
      <c r="M126" s="6">
        <f t="shared" si="13"/>
        <v>-0.30938241937505057</v>
      </c>
      <c r="N126" s="6">
        <f t="shared" si="22"/>
        <v>316.68772880623311</v>
      </c>
    </row>
    <row r="127" spans="1:14" x14ac:dyDescent="0.2">
      <c r="A127" s="8">
        <v>45052</v>
      </c>
      <c r="B127" s="6">
        <v>29538.859375</v>
      </c>
      <c r="C127" s="6">
        <v>26890.12890625</v>
      </c>
      <c r="D127" s="6">
        <v>29820.126953125</v>
      </c>
      <c r="E127" s="6">
        <v>25878.4296875</v>
      </c>
      <c r="F127">
        <v>8</v>
      </c>
      <c r="G127" t="str">
        <f>VLOOKUP(F127,Sheet2!A:B,2,FALSE)</f>
        <v>Short</v>
      </c>
      <c r="H127">
        <f t="shared" si="18"/>
        <v>-1</v>
      </c>
      <c r="I127" s="6">
        <f t="shared" si="19"/>
        <v>316.68772880623311</v>
      </c>
      <c r="J127" s="6">
        <f t="shared" si="12"/>
        <v>3.1668772880623313</v>
      </c>
      <c r="K127" s="8">
        <f t="shared" si="20"/>
        <v>45059</v>
      </c>
      <c r="L127" s="6">
        <f t="shared" si="21"/>
        <v>26719.291015625</v>
      </c>
      <c r="M127" s="6">
        <f t="shared" si="13"/>
        <v>-0.28414448358829886</v>
      </c>
      <c r="N127" s="6">
        <f t="shared" si="22"/>
        <v>313.23670703458248</v>
      </c>
    </row>
    <row r="128" spans="1:14" x14ac:dyDescent="0.2">
      <c r="A128" s="8">
        <v>45053</v>
      </c>
      <c r="B128" s="6">
        <v>28901.623046875</v>
      </c>
      <c r="C128" s="6">
        <v>27129.5859375</v>
      </c>
      <c r="D128" s="6">
        <v>29157.517578125</v>
      </c>
      <c r="E128" s="6">
        <v>25878.4296875</v>
      </c>
      <c r="F128">
        <v>8</v>
      </c>
      <c r="G128" t="str">
        <f>VLOOKUP(F128,Sheet2!A:B,2,FALSE)</f>
        <v>Short</v>
      </c>
      <c r="H128">
        <f t="shared" si="18"/>
        <v>-1</v>
      </c>
      <c r="I128" s="6">
        <f t="shared" si="19"/>
        <v>313.23670703458248</v>
      </c>
      <c r="J128" s="6">
        <f t="shared" si="12"/>
        <v>3.1323670703458251</v>
      </c>
      <c r="K128" s="8">
        <f t="shared" si="20"/>
        <v>45060</v>
      </c>
      <c r="L128" s="6">
        <f t="shared" si="21"/>
        <v>26868.353515625</v>
      </c>
      <c r="M128" s="6">
        <f t="shared" si="13"/>
        <v>-0.24401225454910083</v>
      </c>
      <c r="N128" s="6">
        <f t="shared" si="22"/>
        <v>309.86032770968757</v>
      </c>
    </row>
    <row r="129" spans="1:14" x14ac:dyDescent="0.2">
      <c r="A129" s="8">
        <v>45054</v>
      </c>
      <c r="B129" s="6">
        <v>28450.45703125</v>
      </c>
      <c r="C129" s="6">
        <v>26753.826171875</v>
      </c>
      <c r="D129" s="6">
        <v>28663.271484375</v>
      </c>
      <c r="E129" s="6">
        <v>25878.4296875</v>
      </c>
      <c r="F129">
        <v>8</v>
      </c>
      <c r="G129" t="str">
        <f>VLOOKUP(F129,Sheet2!A:B,2,FALSE)</f>
        <v>Short</v>
      </c>
      <c r="H129">
        <f t="shared" si="18"/>
        <v>-1</v>
      </c>
      <c r="I129" s="6">
        <f t="shared" si="19"/>
        <v>309.86032770968757</v>
      </c>
      <c r="J129" s="6">
        <f t="shared" si="12"/>
        <v>3.0986032770968759</v>
      </c>
      <c r="K129" s="8">
        <f t="shared" si="20"/>
        <v>45061</v>
      </c>
      <c r="L129" s="6">
        <f t="shared" si="21"/>
        <v>28085.646484375</v>
      </c>
      <c r="M129" s="6">
        <f t="shared" si="13"/>
        <v>-0.28243373899525387</v>
      </c>
      <c r="N129" s="6">
        <f t="shared" si="22"/>
        <v>306.47929069359543</v>
      </c>
    </row>
    <row r="130" spans="1:14" x14ac:dyDescent="0.2">
      <c r="A130" s="8">
        <v>45055</v>
      </c>
      <c r="B130" s="6">
        <v>27695.068359375</v>
      </c>
      <c r="C130" s="6">
        <v>26851.27734375</v>
      </c>
      <c r="D130" s="6">
        <v>28322.6875</v>
      </c>
      <c r="E130" s="6">
        <v>25878.4296875</v>
      </c>
      <c r="F130">
        <v>6</v>
      </c>
      <c r="G130" t="str">
        <f>VLOOKUP(F130,Sheet2!A:B,2,FALSE)</f>
        <v>Long</v>
      </c>
      <c r="H130">
        <f t="shared" si="18"/>
        <v>1</v>
      </c>
      <c r="I130" s="6">
        <f t="shared" si="19"/>
        <v>306.47929069359543</v>
      </c>
      <c r="J130" s="6">
        <f t="shared" si="12"/>
        <v>3.0647929069359545</v>
      </c>
      <c r="K130" s="8">
        <f t="shared" si="20"/>
        <v>45062</v>
      </c>
      <c r="L130" s="6">
        <f t="shared" si="21"/>
        <v>27745.884765625</v>
      </c>
      <c r="M130" s="6">
        <f t="shared" si="13"/>
        <v>-0.14535374492567407</v>
      </c>
      <c r="N130" s="6">
        <f t="shared" si="22"/>
        <v>303.2691440417338</v>
      </c>
    </row>
    <row r="131" spans="1:14" x14ac:dyDescent="0.2">
      <c r="A131" s="8">
        <v>45056</v>
      </c>
      <c r="B131" s="6">
        <v>27654.63671875</v>
      </c>
      <c r="C131" s="6">
        <v>27225.7265625</v>
      </c>
      <c r="D131" s="6">
        <v>28322.6875</v>
      </c>
      <c r="E131" s="6">
        <v>25878.4296875</v>
      </c>
      <c r="F131">
        <v>6</v>
      </c>
      <c r="G131" t="str">
        <f>VLOOKUP(F131,Sheet2!A:B,2,FALSE)</f>
        <v>Long</v>
      </c>
      <c r="H131">
        <f t="shared" si="18"/>
        <v>1</v>
      </c>
      <c r="I131" s="6">
        <f t="shared" si="19"/>
        <v>303.2691440417338</v>
      </c>
      <c r="J131" s="6">
        <f t="shared" ref="J131:J194" si="23">IF(I131&gt;0,I131*$Q$1,0)</f>
        <v>3.032691440417338</v>
      </c>
      <c r="K131" s="8">
        <f t="shared" si="20"/>
        <v>45063</v>
      </c>
      <c r="L131" s="6">
        <f t="shared" si="21"/>
        <v>27702.349609375</v>
      </c>
      <c r="M131" s="6">
        <f t="shared" si="13"/>
        <v>-0.16585875112970716</v>
      </c>
      <c r="N131" s="6">
        <f t="shared" si="22"/>
        <v>300.07059385018675</v>
      </c>
    </row>
    <row r="132" spans="1:14" x14ac:dyDescent="0.2">
      <c r="A132" s="8">
        <v>45057</v>
      </c>
      <c r="B132" s="6">
        <v>27621.0859375</v>
      </c>
      <c r="C132" s="6">
        <v>26334.818359375</v>
      </c>
      <c r="D132" s="6">
        <v>27646.34765625</v>
      </c>
      <c r="E132" s="6">
        <v>25878.4296875</v>
      </c>
      <c r="F132">
        <v>8</v>
      </c>
      <c r="G132" t="str">
        <f>VLOOKUP(F132,Sheet2!A:B,2,FALSE)</f>
        <v>Short</v>
      </c>
      <c r="H132">
        <f t="shared" si="18"/>
        <v>-1</v>
      </c>
      <c r="I132" s="6">
        <f t="shared" si="19"/>
        <v>300.07059385018675</v>
      </c>
      <c r="J132" s="6">
        <f t="shared" si="23"/>
        <v>3.0007059385018677</v>
      </c>
      <c r="K132" s="8">
        <f t="shared" si="20"/>
        <v>45064</v>
      </c>
      <c r="L132" s="6">
        <f t="shared" si="21"/>
        <v>27219.658203125</v>
      </c>
      <c r="M132" s="6">
        <f t="shared" si="13"/>
        <v>-0.300529767404565</v>
      </c>
      <c r="N132" s="6">
        <f t="shared" si="22"/>
        <v>296.76935814428032</v>
      </c>
    </row>
    <row r="133" spans="1:14" x14ac:dyDescent="0.2">
      <c r="A133" s="8">
        <v>45058</v>
      </c>
      <c r="B133" s="6">
        <v>26987.662109375</v>
      </c>
      <c r="C133" s="6">
        <v>26476.20703125</v>
      </c>
      <c r="D133" s="6">
        <v>27646.34765625</v>
      </c>
      <c r="E133" s="6">
        <v>25878.4296875</v>
      </c>
      <c r="F133">
        <v>5</v>
      </c>
      <c r="G133" t="str">
        <f>VLOOKUP(F133,Sheet2!A:B,2,FALSE)</f>
        <v>No Trade</v>
      </c>
      <c r="H133">
        <f t="shared" si="18"/>
        <v>0</v>
      </c>
      <c r="I133" s="6">
        <f t="shared" si="19"/>
        <v>296.76935814428032</v>
      </c>
      <c r="J133" s="6">
        <f t="shared" si="23"/>
        <v>2.9676935814428034</v>
      </c>
      <c r="K133" s="8">
        <f t="shared" si="20"/>
        <v>45065</v>
      </c>
      <c r="L133" s="6">
        <f t="shared" si="21"/>
        <v>26819.97265625</v>
      </c>
      <c r="M133" s="6">
        <f t="shared" si="13"/>
        <v>-0.26361226873782811</v>
      </c>
      <c r="N133" s="6">
        <f t="shared" si="22"/>
        <v>293.53805229409971</v>
      </c>
    </row>
    <row r="134" spans="1:14" x14ac:dyDescent="0.2">
      <c r="A134" s="8">
        <v>45059</v>
      </c>
      <c r="B134" s="6">
        <v>26807.76953125</v>
      </c>
      <c r="C134" s="6">
        <v>26719.291015625</v>
      </c>
      <c r="D134" s="6">
        <v>27646.34765625</v>
      </c>
      <c r="E134" s="6">
        <v>25890.59375</v>
      </c>
      <c r="F134">
        <v>9</v>
      </c>
      <c r="G134" t="str">
        <f>VLOOKUP(F134,Sheet2!A:B,2,FALSE)</f>
        <v>Short</v>
      </c>
      <c r="H134">
        <f t="shared" si="18"/>
        <v>-1</v>
      </c>
      <c r="I134" s="6">
        <f t="shared" si="19"/>
        <v>293.53805229409971</v>
      </c>
      <c r="J134" s="6">
        <f t="shared" si="23"/>
        <v>2.9353805229409971</v>
      </c>
      <c r="K134" s="8">
        <f t="shared" si="20"/>
        <v>45066</v>
      </c>
      <c r="L134" s="6">
        <f t="shared" si="21"/>
        <v>27249.58984375</v>
      </c>
      <c r="M134" s="6">
        <f t="shared" si="13"/>
        <v>-0.3022874677077424</v>
      </c>
      <c r="N134" s="6">
        <f t="shared" si="22"/>
        <v>290.30038430345098</v>
      </c>
    </row>
    <row r="135" spans="1:14" x14ac:dyDescent="0.2">
      <c r="A135" s="8">
        <v>45060</v>
      </c>
      <c r="B135" s="6">
        <v>26788.974609375</v>
      </c>
      <c r="C135" s="6">
        <v>26868.353515625</v>
      </c>
      <c r="D135" s="6">
        <v>27646.34765625</v>
      </c>
      <c r="E135" s="6">
        <v>25890.59375</v>
      </c>
      <c r="F135">
        <v>9</v>
      </c>
      <c r="G135" t="str">
        <f>VLOOKUP(F135,Sheet2!A:B,2,FALSE)</f>
        <v>Short</v>
      </c>
      <c r="H135">
        <f t="shared" si="18"/>
        <v>-1</v>
      </c>
      <c r="I135" s="6">
        <f t="shared" si="19"/>
        <v>290.30038430345098</v>
      </c>
      <c r="J135" s="6">
        <f t="shared" si="23"/>
        <v>2.9030038430345098</v>
      </c>
      <c r="K135" s="8">
        <f t="shared" si="20"/>
        <v>45067</v>
      </c>
      <c r="L135" s="6">
        <f t="shared" si="21"/>
        <v>27075.12890625</v>
      </c>
      <c r="M135" s="6">
        <f t="shared" si="13"/>
        <v>-0.22036639653403953</v>
      </c>
      <c r="N135" s="6">
        <f t="shared" si="22"/>
        <v>287.17701406388244</v>
      </c>
    </row>
    <row r="136" spans="1:14" x14ac:dyDescent="0.2">
      <c r="A136" s="8">
        <v>45061</v>
      </c>
      <c r="B136" s="6">
        <v>26931.384765625</v>
      </c>
      <c r="C136" s="6">
        <v>28085.646484375</v>
      </c>
      <c r="D136" s="6">
        <v>28193.44921875</v>
      </c>
      <c r="E136" s="6">
        <v>25890.59375</v>
      </c>
      <c r="F136">
        <v>15</v>
      </c>
      <c r="G136" t="str">
        <f>VLOOKUP(F136,Sheet2!A:B,2,FALSE)</f>
        <v>Long</v>
      </c>
      <c r="H136">
        <f t="shared" si="18"/>
        <v>1</v>
      </c>
      <c r="I136" s="6">
        <f t="shared" si="19"/>
        <v>287.17701406388244</v>
      </c>
      <c r="J136" s="6">
        <f t="shared" si="23"/>
        <v>2.8717701406388243</v>
      </c>
      <c r="K136" s="8">
        <f t="shared" si="20"/>
        <v>45068</v>
      </c>
      <c r="L136" s="6">
        <f t="shared" si="21"/>
        <v>27119.06640625</v>
      </c>
      <c r="M136" s="6">
        <f t="shared" si="13"/>
        <v>-3.9732337333798995E-2</v>
      </c>
      <c r="N136" s="6">
        <f t="shared" si="22"/>
        <v>284.26551158590979</v>
      </c>
    </row>
    <row r="137" spans="1:14" x14ac:dyDescent="0.2">
      <c r="A137" s="8">
        <v>45062</v>
      </c>
      <c r="B137" s="6">
        <v>27171.513671875</v>
      </c>
      <c r="C137" s="6">
        <v>27745.884765625</v>
      </c>
      <c r="D137" s="6">
        <v>28432.0390625</v>
      </c>
      <c r="E137" s="6">
        <v>25890.59375</v>
      </c>
      <c r="F137">
        <v>6</v>
      </c>
      <c r="G137" t="str">
        <f>VLOOKUP(F137,Sheet2!A:B,2,FALSE)</f>
        <v>Long</v>
      </c>
      <c r="H137">
        <f t="shared" si="18"/>
        <v>1</v>
      </c>
      <c r="I137" s="6">
        <f t="shared" si="19"/>
        <v>284.26551158590979</v>
      </c>
      <c r="J137" s="6">
        <f t="shared" si="23"/>
        <v>2.842655115859098</v>
      </c>
      <c r="K137" s="8">
        <f t="shared" si="20"/>
        <v>45069</v>
      </c>
      <c r="L137" s="6">
        <f t="shared" si="21"/>
        <v>25760.09765625</v>
      </c>
      <c r="M137" s="6">
        <f t="shared" si="13"/>
        <v>5.6234474459513689E-3</v>
      </c>
      <c r="N137" s="6">
        <f t="shared" si="22"/>
        <v>281.42847991749665</v>
      </c>
    </row>
    <row r="138" spans="1:14" x14ac:dyDescent="0.2">
      <c r="A138" s="8">
        <v>45063</v>
      </c>
      <c r="B138" s="6">
        <v>27035.470703125</v>
      </c>
      <c r="C138" s="6">
        <v>27702.349609375</v>
      </c>
      <c r="D138" s="6">
        <v>28432.0390625</v>
      </c>
      <c r="E138" s="6">
        <v>25890.59375</v>
      </c>
      <c r="F138">
        <v>2</v>
      </c>
      <c r="G138" t="str">
        <f>VLOOKUP(F138,Sheet2!A:B,2,FALSE)</f>
        <v>Short</v>
      </c>
      <c r="H138">
        <f t="shared" si="18"/>
        <v>-1</v>
      </c>
      <c r="I138" s="6">
        <f t="shared" si="19"/>
        <v>281.42847991749665</v>
      </c>
      <c r="J138" s="6">
        <f t="shared" si="23"/>
        <v>2.8142847991749664</v>
      </c>
      <c r="K138" s="8">
        <f t="shared" si="20"/>
        <v>45070</v>
      </c>
      <c r="L138" s="6">
        <f t="shared" si="21"/>
        <v>27238.783203125</v>
      </c>
      <c r="M138" s="6">
        <f t="shared" ref="M138:M201" si="24">(L131-B131)/B131*J131</f>
        <v>5.2323404739538582E-3</v>
      </c>
      <c r="N138" s="6">
        <f t="shared" si="22"/>
        <v>278.61942745879566</v>
      </c>
    </row>
    <row r="139" spans="1:14" x14ac:dyDescent="0.2">
      <c r="A139" s="8">
        <v>45064</v>
      </c>
      <c r="B139" s="6">
        <v>27401.650390625</v>
      </c>
      <c r="C139" s="6">
        <v>27219.658203125</v>
      </c>
      <c r="D139" s="6">
        <v>28432.0390625</v>
      </c>
      <c r="E139" s="6">
        <v>25890.59375</v>
      </c>
      <c r="F139">
        <v>8</v>
      </c>
      <c r="G139" t="str">
        <f>VLOOKUP(F139,Sheet2!A:B,2,FALSE)</f>
        <v>Short</v>
      </c>
      <c r="H139">
        <f t="shared" si="18"/>
        <v>-1</v>
      </c>
      <c r="I139" s="6">
        <f t="shared" si="19"/>
        <v>278.61942745879566</v>
      </c>
      <c r="J139" s="6">
        <f t="shared" si="23"/>
        <v>2.7861942745879564</v>
      </c>
      <c r="K139" s="8">
        <f t="shared" si="20"/>
        <v>45071</v>
      </c>
      <c r="L139" s="6">
        <f t="shared" si="21"/>
        <v>26345.998046875</v>
      </c>
      <c r="M139" s="6">
        <f t="shared" si="24"/>
        <v>-4.361039928495436E-2</v>
      </c>
      <c r="N139" s="6">
        <f t="shared" si="22"/>
        <v>275.78962278492276</v>
      </c>
    </row>
    <row r="140" spans="1:14" x14ac:dyDescent="0.2">
      <c r="A140" s="8">
        <v>45065</v>
      </c>
      <c r="B140" s="6">
        <v>26826.75390625</v>
      </c>
      <c r="C140" s="6">
        <v>26819.97265625</v>
      </c>
      <c r="D140" s="6">
        <v>28432.0390625</v>
      </c>
      <c r="E140" s="6">
        <v>25890.59375</v>
      </c>
      <c r="F140">
        <v>8</v>
      </c>
      <c r="G140" t="str">
        <f>VLOOKUP(F140,Sheet2!A:B,2,FALSE)</f>
        <v>Short</v>
      </c>
      <c r="H140">
        <f t="shared" si="18"/>
        <v>-1</v>
      </c>
      <c r="I140" s="6">
        <f t="shared" si="19"/>
        <v>275.78962278492276</v>
      </c>
      <c r="J140" s="6">
        <f t="shared" si="23"/>
        <v>2.7578962278492276</v>
      </c>
      <c r="K140" s="8">
        <f t="shared" si="20"/>
        <v>45072</v>
      </c>
      <c r="L140" s="6">
        <f t="shared" si="21"/>
        <v>26508.216796875</v>
      </c>
      <c r="M140" s="6">
        <f t="shared" si="24"/>
        <v>-1.8439941618427255E-2</v>
      </c>
      <c r="N140" s="6">
        <f t="shared" si="22"/>
        <v>273.01328661545506</v>
      </c>
    </row>
    <row r="141" spans="1:14" x14ac:dyDescent="0.2">
      <c r="A141" s="8">
        <v>45066</v>
      </c>
      <c r="B141" s="6">
        <v>26888.841796875</v>
      </c>
      <c r="C141" s="6">
        <v>27249.58984375</v>
      </c>
      <c r="D141" s="6">
        <v>28432.0390625</v>
      </c>
      <c r="E141" s="6">
        <v>25890.59375</v>
      </c>
      <c r="F141">
        <v>8</v>
      </c>
      <c r="G141" t="str">
        <f>VLOOKUP(F141,Sheet2!A:B,2,FALSE)</f>
        <v>Short</v>
      </c>
      <c r="H141">
        <f t="shared" si="18"/>
        <v>-1</v>
      </c>
      <c r="I141" s="6">
        <f t="shared" si="19"/>
        <v>273.01328661545506</v>
      </c>
      <c r="J141" s="6">
        <f t="shared" si="23"/>
        <v>2.7301328661545505</v>
      </c>
      <c r="K141" s="8">
        <f t="shared" si="20"/>
        <v>45073</v>
      </c>
      <c r="L141" s="6">
        <f t="shared" si="21"/>
        <v>26480.375</v>
      </c>
      <c r="M141" s="6">
        <f t="shared" si="24"/>
        <v>4.8378166577431478E-2</v>
      </c>
      <c r="N141" s="6">
        <f t="shared" si="22"/>
        <v>270.33153191587792</v>
      </c>
    </row>
    <row r="142" spans="1:14" x14ac:dyDescent="0.2">
      <c r="A142" s="8">
        <v>45067</v>
      </c>
      <c r="B142" s="6">
        <v>27118.423828125</v>
      </c>
      <c r="C142" s="6">
        <v>27075.12890625</v>
      </c>
      <c r="D142" s="6">
        <v>28432.0390625</v>
      </c>
      <c r="E142" s="6">
        <v>25890.59375</v>
      </c>
      <c r="F142">
        <v>6</v>
      </c>
      <c r="G142" t="str">
        <f>VLOOKUP(F142,Sheet2!A:B,2,FALSE)</f>
        <v>Long</v>
      </c>
      <c r="H142">
        <f t="shared" ref="H142:H205" si="25">IF(G142="Long",1,IF(G142="Short",-1,0))</f>
        <v>1</v>
      </c>
      <c r="I142" s="6">
        <f t="shared" ref="I142:I205" si="26">N141</f>
        <v>270.33153191587792</v>
      </c>
      <c r="J142" s="6">
        <f t="shared" si="23"/>
        <v>2.7033153191587793</v>
      </c>
      <c r="K142" s="8">
        <f t="shared" ref="K142:K205" si="27">A149</f>
        <v>45074</v>
      </c>
      <c r="L142" s="6">
        <f t="shared" ref="L142:L205" si="28">C149</f>
        <v>25851.240234375</v>
      </c>
      <c r="M142" s="6">
        <f t="shared" si="24"/>
        <v>3.1009287799998543E-2</v>
      </c>
      <c r="N142" s="6">
        <f t="shared" ref="N142:N205" si="29">I142-J142+M142</f>
        <v>267.65922588451912</v>
      </c>
    </row>
    <row r="143" spans="1:14" x14ac:dyDescent="0.2">
      <c r="A143" s="8">
        <v>45068</v>
      </c>
      <c r="B143" s="6">
        <v>26749.892578125</v>
      </c>
      <c r="C143" s="6">
        <v>27119.06640625</v>
      </c>
      <c r="D143" s="6">
        <v>28432.0390625</v>
      </c>
      <c r="E143" s="6">
        <v>25890.59375</v>
      </c>
      <c r="F143">
        <v>6</v>
      </c>
      <c r="G143" t="str">
        <f>VLOOKUP(F143,Sheet2!A:B,2,FALSE)</f>
        <v>Long</v>
      </c>
      <c r="H143">
        <f t="shared" si="25"/>
        <v>1</v>
      </c>
      <c r="I143" s="6">
        <f t="shared" si="26"/>
        <v>267.65922588451912</v>
      </c>
      <c r="J143" s="6">
        <f t="shared" si="23"/>
        <v>2.6765922588451914</v>
      </c>
      <c r="K143" s="8">
        <f t="shared" si="27"/>
        <v>45075</v>
      </c>
      <c r="L143" s="6">
        <f t="shared" si="28"/>
        <v>25940.16796875</v>
      </c>
      <c r="M143" s="6">
        <f t="shared" si="24"/>
        <v>2.001302703828766E-2</v>
      </c>
      <c r="N143" s="6">
        <f t="shared" si="29"/>
        <v>265.0026466527122</v>
      </c>
    </row>
    <row r="144" spans="1:14" x14ac:dyDescent="0.2">
      <c r="A144" s="8">
        <v>45069</v>
      </c>
      <c r="B144" s="6">
        <v>26855.9609375</v>
      </c>
      <c r="C144" s="6">
        <v>25760.09765625</v>
      </c>
      <c r="D144" s="6">
        <v>28432.0390625</v>
      </c>
      <c r="E144" s="6">
        <v>25445.16796875</v>
      </c>
      <c r="F144">
        <v>5</v>
      </c>
      <c r="G144" t="str">
        <f>VLOOKUP(F144,Sheet2!A:B,2,FALSE)</f>
        <v>No Trade</v>
      </c>
      <c r="H144">
        <f t="shared" si="25"/>
        <v>0</v>
      </c>
      <c r="I144" s="6">
        <f t="shared" si="26"/>
        <v>265.0026466527122</v>
      </c>
      <c r="J144" s="6">
        <f t="shared" si="23"/>
        <v>2.6500264665271223</v>
      </c>
      <c r="K144" s="8">
        <f t="shared" si="27"/>
        <v>45076</v>
      </c>
      <c r="L144" s="6">
        <f t="shared" si="28"/>
        <v>25902.5</v>
      </c>
      <c r="M144" s="6">
        <f t="shared" si="24"/>
        <v>-0.14766085562523637</v>
      </c>
      <c r="N144" s="6">
        <f t="shared" si="29"/>
        <v>262.20495933055986</v>
      </c>
    </row>
    <row r="145" spans="1:14" x14ac:dyDescent="0.2">
      <c r="A145" s="8">
        <v>45070</v>
      </c>
      <c r="B145" s="6">
        <v>27224.603515625</v>
      </c>
      <c r="C145" s="6">
        <v>27238.783203125</v>
      </c>
      <c r="D145" s="6">
        <v>28432.0390625</v>
      </c>
      <c r="E145" s="6">
        <v>25434.8671875</v>
      </c>
      <c r="F145">
        <v>5</v>
      </c>
      <c r="G145" t="str">
        <f>VLOOKUP(F145,Sheet2!A:B,2,FALSE)</f>
        <v>No Trade</v>
      </c>
      <c r="H145">
        <f t="shared" si="25"/>
        <v>0</v>
      </c>
      <c r="I145" s="6">
        <f t="shared" si="26"/>
        <v>262.20495933055986</v>
      </c>
      <c r="J145" s="6">
        <f t="shared" si="23"/>
        <v>2.6220495933055985</v>
      </c>
      <c r="K145" s="8">
        <f t="shared" si="27"/>
        <v>45077</v>
      </c>
      <c r="L145" s="6">
        <f t="shared" si="28"/>
        <v>25918.728515625</v>
      </c>
      <c r="M145" s="6">
        <f t="shared" si="24"/>
        <v>2.1164021315379679E-2</v>
      </c>
      <c r="N145" s="6">
        <f t="shared" si="29"/>
        <v>259.60407375856965</v>
      </c>
    </row>
    <row r="146" spans="1:14" x14ac:dyDescent="0.2">
      <c r="A146" s="8">
        <v>45071</v>
      </c>
      <c r="B146" s="6">
        <v>26329.4609375</v>
      </c>
      <c r="C146" s="6">
        <v>26345.998046875</v>
      </c>
      <c r="D146" s="6">
        <v>28432.0390625</v>
      </c>
      <c r="E146" s="6">
        <v>25434.8671875</v>
      </c>
      <c r="F146">
        <v>5</v>
      </c>
      <c r="G146" t="str">
        <f>VLOOKUP(F146,Sheet2!A:B,2,FALSE)</f>
        <v>No Trade</v>
      </c>
      <c r="H146">
        <f t="shared" si="25"/>
        <v>0</v>
      </c>
      <c r="I146" s="6">
        <f t="shared" si="26"/>
        <v>259.60407375856965</v>
      </c>
      <c r="J146" s="6">
        <f t="shared" si="23"/>
        <v>2.5960407375856964</v>
      </c>
      <c r="K146" s="8">
        <f t="shared" si="27"/>
        <v>45078</v>
      </c>
      <c r="L146" s="6">
        <f t="shared" si="28"/>
        <v>25124.67578125</v>
      </c>
      <c r="M146" s="6">
        <f t="shared" si="24"/>
        <v>-0.10733851699377589</v>
      </c>
      <c r="N146" s="6">
        <f t="shared" si="29"/>
        <v>256.90069450399017</v>
      </c>
    </row>
    <row r="147" spans="1:14" x14ac:dyDescent="0.2">
      <c r="A147" s="8">
        <v>45072</v>
      </c>
      <c r="B147" s="6">
        <v>26474.181640625</v>
      </c>
      <c r="C147" s="6">
        <v>26508.216796875</v>
      </c>
      <c r="D147" s="6">
        <v>28432.0390625</v>
      </c>
      <c r="E147" s="6">
        <v>25434.8671875</v>
      </c>
      <c r="F147">
        <v>5</v>
      </c>
      <c r="G147" t="str">
        <f>VLOOKUP(F147,Sheet2!A:B,2,FALSE)</f>
        <v>No Trade</v>
      </c>
      <c r="H147">
        <f t="shared" si="25"/>
        <v>0</v>
      </c>
      <c r="I147" s="6">
        <f t="shared" si="26"/>
        <v>256.90069450399017</v>
      </c>
      <c r="J147" s="6">
        <f t="shared" si="23"/>
        <v>2.5690069450399018</v>
      </c>
      <c r="K147" s="8">
        <f t="shared" si="27"/>
        <v>45079</v>
      </c>
      <c r="L147" s="6">
        <f t="shared" si="28"/>
        <v>25576.39453125</v>
      </c>
      <c r="M147" s="6">
        <f t="shared" si="24"/>
        <v>-3.2746872597606433E-2</v>
      </c>
      <c r="N147" s="6">
        <f t="shared" si="29"/>
        <v>254.29894068635267</v>
      </c>
    </row>
    <row r="148" spans="1:14" x14ac:dyDescent="0.2">
      <c r="A148" s="8">
        <v>45073</v>
      </c>
      <c r="B148" s="6">
        <v>26720.181640625</v>
      </c>
      <c r="C148" s="6">
        <v>26480.375</v>
      </c>
      <c r="D148" s="6">
        <v>28432.0390625</v>
      </c>
      <c r="E148" s="6">
        <v>25434.8671875</v>
      </c>
      <c r="F148">
        <v>9</v>
      </c>
      <c r="G148" t="str">
        <f>VLOOKUP(F148,Sheet2!A:B,2,FALSE)</f>
        <v>Short</v>
      </c>
      <c r="H148">
        <f t="shared" si="25"/>
        <v>-1</v>
      </c>
      <c r="I148" s="6">
        <f t="shared" si="26"/>
        <v>254.29894068635267</v>
      </c>
      <c r="J148" s="6">
        <f t="shared" si="23"/>
        <v>2.5429894068635268</v>
      </c>
      <c r="K148" s="8">
        <f t="shared" si="27"/>
        <v>45080</v>
      </c>
      <c r="L148" s="6">
        <f t="shared" si="28"/>
        <v>26327.462890625</v>
      </c>
      <c r="M148" s="6">
        <f t="shared" si="24"/>
        <v>-4.1473286030896145E-2</v>
      </c>
      <c r="N148" s="6">
        <f t="shared" si="29"/>
        <v>251.71447799345822</v>
      </c>
    </row>
    <row r="149" spans="1:14" x14ac:dyDescent="0.2">
      <c r="A149" s="8">
        <v>45074</v>
      </c>
      <c r="B149" s="6">
        <v>26871.158203125</v>
      </c>
      <c r="C149" s="6">
        <v>25851.240234375</v>
      </c>
      <c r="D149" s="6">
        <v>28432.0390625</v>
      </c>
      <c r="E149" s="6">
        <v>25434.8671875</v>
      </c>
      <c r="F149">
        <v>9</v>
      </c>
      <c r="G149" t="str">
        <f>VLOOKUP(F149,Sheet2!A:B,2,FALSE)</f>
        <v>Short</v>
      </c>
      <c r="H149">
        <f t="shared" si="25"/>
        <v>-1</v>
      </c>
      <c r="I149" s="6">
        <f t="shared" si="26"/>
        <v>251.71447799345822</v>
      </c>
      <c r="J149" s="6">
        <f t="shared" si="23"/>
        <v>2.5171447799345823</v>
      </c>
      <c r="K149" s="8">
        <f t="shared" si="27"/>
        <v>45081</v>
      </c>
      <c r="L149" s="6">
        <f t="shared" si="28"/>
        <v>26510.67578125</v>
      </c>
      <c r="M149" s="6">
        <f t="shared" si="24"/>
        <v>-0.12631990866734308</v>
      </c>
      <c r="N149" s="6">
        <f t="shared" si="29"/>
        <v>249.07101330485631</v>
      </c>
    </row>
    <row r="150" spans="1:14" x14ac:dyDescent="0.2">
      <c r="A150" s="8">
        <v>45075</v>
      </c>
      <c r="B150" s="6">
        <v>28075.591796875</v>
      </c>
      <c r="C150" s="6">
        <v>25940.16796875</v>
      </c>
      <c r="D150" s="6">
        <v>28432.0390625</v>
      </c>
      <c r="E150" s="6">
        <v>25434.8671875</v>
      </c>
      <c r="F150">
        <v>8</v>
      </c>
      <c r="G150" t="str">
        <f>VLOOKUP(F150,Sheet2!A:B,2,FALSE)</f>
        <v>Short</v>
      </c>
      <c r="H150">
        <f t="shared" si="25"/>
        <v>-1</v>
      </c>
      <c r="I150" s="6">
        <f t="shared" si="26"/>
        <v>249.07101330485631</v>
      </c>
      <c r="J150" s="6">
        <f t="shared" si="23"/>
        <v>2.4907101330485633</v>
      </c>
      <c r="K150" s="8">
        <f t="shared" si="27"/>
        <v>45082</v>
      </c>
      <c r="L150" s="6">
        <f t="shared" si="28"/>
        <v>26336.212890625</v>
      </c>
      <c r="M150" s="6">
        <f t="shared" si="24"/>
        <v>-8.1020984100022356E-2</v>
      </c>
      <c r="N150" s="6">
        <f t="shared" si="29"/>
        <v>246.49928218770771</v>
      </c>
    </row>
    <row r="151" spans="1:14" x14ac:dyDescent="0.2">
      <c r="A151" s="8">
        <v>45076</v>
      </c>
      <c r="B151" s="6">
        <v>27745.123046875</v>
      </c>
      <c r="C151" s="6">
        <v>25902.5</v>
      </c>
      <c r="D151" s="6">
        <v>28044.759765625</v>
      </c>
      <c r="E151" s="6">
        <v>25434.8671875</v>
      </c>
      <c r="F151">
        <v>8</v>
      </c>
      <c r="G151" t="str">
        <f>VLOOKUP(F151,Sheet2!A:B,2,FALSE)</f>
        <v>Short</v>
      </c>
      <c r="H151">
        <f t="shared" si="25"/>
        <v>-1</v>
      </c>
      <c r="I151" s="6">
        <f t="shared" si="26"/>
        <v>246.49928218770771</v>
      </c>
      <c r="J151" s="6">
        <f t="shared" si="23"/>
        <v>2.4649928218770771</v>
      </c>
      <c r="K151" s="8">
        <f t="shared" si="27"/>
        <v>45083</v>
      </c>
      <c r="L151" s="6">
        <f t="shared" si="28"/>
        <v>26851.029296875</v>
      </c>
      <c r="M151" s="6">
        <f t="shared" si="24"/>
        <v>-9.4083273544185109E-2</v>
      </c>
      <c r="N151" s="6">
        <f t="shared" si="29"/>
        <v>243.94020609228645</v>
      </c>
    </row>
    <row r="152" spans="1:14" x14ac:dyDescent="0.2">
      <c r="A152" s="8">
        <v>45077</v>
      </c>
      <c r="B152" s="6">
        <v>27700.529296875</v>
      </c>
      <c r="C152" s="6">
        <v>25918.728515625</v>
      </c>
      <c r="D152" s="6">
        <v>27831.677734375</v>
      </c>
      <c r="E152" s="6">
        <v>25434.8671875</v>
      </c>
      <c r="F152">
        <v>8</v>
      </c>
      <c r="G152" t="str">
        <f>VLOOKUP(F152,Sheet2!A:B,2,FALSE)</f>
        <v>Short</v>
      </c>
      <c r="H152">
        <f t="shared" si="25"/>
        <v>-1</v>
      </c>
      <c r="I152" s="6">
        <f t="shared" si="26"/>
        <v>243.94020609228645</v>
      </c>
      <c r="J152" s="6">
        <f t="shared" si="23"/>
        <v>2.4394020609228644</v>
      </c>
      <c r="K152" s="8">
        <f t="shared" si="27"/>
        <v>45084</v>
      </c>
      <c r="L152" s="6">
        <f t="shared" si="28"/>
        <v>28327.48828125</v>
      </c>
      <c r="M152" s="6">
        <f t="shared" si="24"/>
        <v>-0.12577112503007709</v>
      </c>
      <c r="N152" s="6">
        <f t="shared" si="29"/>
        <v>241.3750329063335</v>
      </c>
    </row>
    <row r="153" spans="1:14" x14ac:dyDescent="0.2">
      <c r="A153" s="8">
        <v>45078</v>
      </c>
      <c r="B153" s="6">
        <v>27218.412109375</v>
      </c>
      <c r="C153" s="6">
        <v>25124.67578125</v>
      </c>
      <c r="D153" s="6">
        <v>27407.01953125</v>
      </c>
      <c r="E153" s="6">
        <v>24902.15234375</v>
      </c>
      <c r="F153">
        <v>8</v>
      </c>
      <c r="G153" t="str">
        <f>VLOOKUP(F153,Sheet2!A:B,2,FALSE)</f>
        <v>Short</v>
      </c>
      <c r="H153">
        <f t="shared" si="25"/>
        <v>-1</v>
      </c>
      <c r="I153" s="6">
        <f t="shared" si="26"/>
        <v>241.3750329063335</v>
      </c>
      <c r="J153" s="6">
        <f t="shared" si="23"/>
        <v>2.4137503290633351</v>
      </c>
      <c r="K153" s="8">
        <f t="shared" si="27"/>
        <v>45085</v>
      </c>
      <c r="L153" s="6">
        <f t="shared" si="28"/>
        <v>30027.296875</v>
      </c>
      <c r="M153" s="6">
        <f t="shared" si="24"/>
        <v>-0.11878979797907412</v>
      </c>
      <c r="N153" s="6">
        <f t="shared" si="29"/>
        <v>238.84249277929109</v>
      </c>
    </row>
    <row r="154" spans="1:14" x14ac:dyDescent="0.2">
      <c r="A154" s="8">
        <v>45079</v>
      </c>
      <c r="B154" s="6">
        <v>26824.556640625</v>
      </c>
      <c r="C154" s="6">
        <v>25576.39453125</v>
      </c>
      <c r="D154" s="6">
        <v>27407.01953125</v>
      </c>
      <c r="E154" s="6">
        <v>24797.16796875</v>
      </c>
      <c r="F154">
        <v>9</v>
      </c>
      <c r="G154" t="str">
        <f>VLOOKUP(F154,Sheet2!A:B,2,FALSE)</f>
        <v>Short</v>
      </c>
      <c r="H154">
        <f t="shared" si="25"/>
        <v>-1</v>
      </c>
      <c r="I154" s="6">
        <f t="shared" si="26"/>
        <v>238.84249277929109</v>
      </c>
      <c r="J154" s="6">
        <f t="shared" si="23"/>
        <v>2.388424927792911</v>
      </c>
      <c r="K154" s="8">
        <f t="shared" si="27"/>
        <v>45086</v>
      </c>
      <c r="L154" s="6">
        <f t="shared" si="28"/>
        <v>29912.28125</v>
      </c>
      <c r="M154" s="6">
        <f t="shared" si="24"/>
        <v>-8.7119645489341105E-2</v>
      </c>
      <c r="N154" s="6">
        <f t="shared" si="29"/>
        <v>236.36694820600886</v>
      </c>
    </row>
    <row r="155" spans="1:14" x14ac:dyDescent="0.2">
      <c r="A155" s="8">
        <v>45080</v>
      </c>
      <c r="B155" s="6">
        <v>27252.32421875</v>
      </c>
      <c r="C155" s="6">
        <v>26327.462890625</v>
      </c>
      <c r="D155" s="6">
        <v>27407.01953125</v>
      </c>
      <c r="E155" s="6">
        <v>24797.16796875</v>
      </c>
      <c r="F155">
        <v>9</v>
      </c>
      <c r="G155" t="str">
        <f>VLOOKUP(F155,Sheet2!A:B,2,FALSE)</f>
        <v>Short</v>
      </c>
      <c r="H155">
        <f t="shared" si="25"/>
        <v>-1</v>
      </c>
      <c r="I155" s="6">
        <f t="shared" si="26"/>
        <v>236.36694820600886</v>
      </c>
      <c r="J155" s="6">
        <f t="shared" si="23"/>
        <v>2.3636694820600885</v>
      </c>
      <c r="K155" s="8">
        <f t="shared" si="27"/>
        <v>45087</v>
      </c>
      <c r="L155" s="6">
        <f t="shared" si="28"/>
        <v>30695.46875</v>
      </c>
      <c r="M155" s="6">
        <f t="shared" si="24"/>
        <v>-3.7375480247795426E-2</v>
      </c>
      <c r="N155" s="6">
        <f t="shared" si="29"/>
        <v>233.96590324370098</v>
      </c>
    </row>
    <row r="156" spans="1:14" x14ac:dyDescent="0.2">
      <c r="A156" s="8">
        <v>45081</v>
      </c>
      <c r="B156" s="6">
        <v>27075.123046875</v>
      </c>
      <c r="C156" s="6">
        <v>26510.67578125</v>
      </c>
      <c r="D156" s="6">
        <v>27407.01953125</v>
      </c>
      <c r="E156" s="6">
        <v>24797.16796875</v>
      </c>
      <c r="F156">
        <v>8</v>
      </c>
      <c r="G156" t="str">
        <f>VLOOKUP(F156,Sheet2!A:B,2,FALSE)</f>
        <v>Short</v>
      </c>
      <c r="H156">
        <f t="shared" si="25"/>
        <v>-1</v>
      </c>
      <c r="I156" s="6">
        <f t="shared" si="26"/>
        <v>233.96590324370098</v>
      </c>
      <c r="J156" s="6">
        <f t="shared" si="23"/>
        <v>2.3396590324370097</v>
      </c>
      <c r="K156" s="8">
        <f t="shared" si="27"/>
        <v>45088</v>
      </c>
      <c r="L156" s="6">
        <f t="shared" si="28"/>
        <v>30548.6953125</v>
      </c>
      <c r="M156" s="6">
        <f t="shared" si="24"/>
        <v>-3.3768043774730451E-2</v>
      </c>
      <c r="N156" s="6">
        <f t="shared" si="29"/>
        <v>231.59247616748925</v>
      </c>
    </row>
    <row r="157" spans="1:14" x14ac:dyDescent="0.2">
      <c r="A157" s="8">
        <v>45082</v>
      </c>
      <c r="B157" s="6">
        <v>27123.109375</v>
      </c>
      <c r="C157" s="6">
        <v>26336.212890625</v>
      </c>
      <c r="D157" s="6">
        <v>27332.181640625</v>
      </c>
      <c r="E157" s="6">
        <v>24797.16796875</v>
      </c>
      <c r="F157">
        <v>15</v>
      </c>
      <c r="G157" t="str">
        <f>VLOOKUP(F157,Sheet2!A:B,2,FALSE)</f>
        <v>Long</v>
      </c>
      <c r="H157">
        <f t="shared" si="25"/>
        <v>1</v>
      </c>
      <c r="I157" s="6">
        <f t="shared" si="26"/>
        <v>231.59247616748925</v>
      </c>
      <c r="J157" s="6">
        <f t="shared" si="23"/>
        <v>2.3159247616748924</v>
      </c>
      <c r="K157" s="8">
        <f t="shared" si="27"/>
        <v>45089</v>
      </c>
      <c r="L157" s="6">
        <f t="shared" si="28"/>
        <v>30480.26171875</v>
      </c>
      <c r="M157" s="6">
        <f t="shared" si="24"/>
        <v>-0.15430800883385171</v>
      </c>
      <c r="N157" s="6">
        <f t="shared" si="29"/>
        <v>229.12224339698051</v>
      </c>
    </row>
    <row r="158" spans="1:14" x14ac:dyDescent="0.2">
      <c r="A158" s="8">
        <v>45083</v>
      </c>
      <c r="B158" s="6">
        <v>25732.109375</v>
      </c>
      <c r="C158" s="6">
        <v>26851.029296875</v>
      </c>
      <c r="D158" s="6">
        <v>27332.181640625</v>
      </c>
      <c r="E158" s="6">
        <v>24797.16796875</v>
      </c>
      <c r="F158">
        <v>8</v>
      </c>
      <c r="G158" t="str">
        <f>VLOOKUP(F158,Sheet2!A:B,2,FALSE)</f>
        <v>Short</v>
      </c>
      <c r="H158">
        <f t="shared" si="25"/>
        <v>-1</v>
      </c>
      <c r="I158" s="6">
        <f t="shared" si="26"/>
        <v>229.12224339698051</v>
      </c>
      <c r="J158" s="6">
        <f t="shared" si="23"/>
        <v>2.2912224339698053</v>
      </c>
      <c r="K158" s="8">
        <f t="shared" si="27"/>
        <v>45090</v>
      </c>
      <c r="L158" s="6">
        <f t="shared" si="28"/>
        <v>30271.130859375</v>
      </c>
      <c r="M158" s="6">
        <f t="shared" si="24"/>
        <v>-7.9435029792862724E-2</v>
      </c>
      <c r="N158" s="6">
        <f t="shared" si="29"/>
        <v>226.75158593321783</v>
      </c>
    </row>
    <row r="159" spans="1:14" x14ac:dyDescent="0.2">
      <c r="A159" s="8">
        <v>45084</v>
      </c>
      <c r="B159" s="6">
        <v>27235.650390625</v>
      </c>
      <c r="C159" s="6">
        <v>28327.48828125</v>
      </c>
      <c r="D159" s="6">
        <v>28388.96875</v>
      </c>
      <c r="E159" s="6">
        <v>24797.16796875</v>
      </c>
      <c r="F159">
        <v>15</v>
      </c>
      <c r="G159" t="str">
        <f>VLOOKUP(F159,Sheet2!A:B,2,FALSE)</f>
        <v>Long</v>
      </c>
      <c r="H159">
        <f t="shared" si="25"/>
        <v>1</v>
      </c>
      <c r="I159" s="6">
        <f t="shared" si="26"/>
        <v>226.75158593321783</v>
      </c>
      <c r="J159" s="6">
        <f t="shared" si="23"/>
        <v>2.2675158593321783</v>
      </c>
      <c r="K159" s="8">
        <f t="shared" si="27"/>
        <v>45091</v>
      </c>
      <c r="L159" s="6">
        <f t="shared" si="28"/>
        <v>30688.1640625</v>
      </c>
      <c r="M159" s="6">
        <f t="shared" si="24"/>
        <v>5.5212123284987875E-2</v>
      </c>
      <c r="N159" s="6">
        <f t="shared" si="29"/>
        <v>224.53928219717062</v>
      </c>
    </row>
    <row r="160" spans="1:14" x14ac:dyDescent="0.2">
      <c r="A160" s="8">
        <v>45085</v>
      </c>
      <c r="B160" s="6">
        <v>26347.654296875</v>
      </c>
      <c r="C160" s="6">
        <v>30027.296875</v>
      </c>
      <c r="D160" s="6">
        <v>30737.330078125</v>
      </c>
      <c r="E160" s="6">
        <v>24797.16796875</v>
      </c>
      <c r="F160">
        <v>5</v>
      </c>
      <c r="G160" t="str">
        <f>VLOOKUP(F160,Sheet2!A:B,2,FALSE)</f>
        <v>No Trade</v>
      </c>
      <c r="H160">
        <f t="shared" si="25"/>
        <v>0</v>
      </c>
      <c r="I160" s="6">
        <f t="shared" si="26"/>
        <v>224.53928219717062</v>
      </c>
      <c r="J160" s="6">
        <f t="shared" si="23"/>
        <v>2.2453928219717061</v>
      </c>
      <c r="K160" s="8">
        <f t="shared" si="27"/>
        <v>45092</v>
      </c>
      <c r="L160" s="6">
        <f t="shared" si="28"/>
        <v>30086.24609375</v>
      </c>
      <c r="M160" s="6">
        <f t="shared" si="24"/>
        <v>0.24909412423045338</v>
      </c>
      <c r="N160" s="6">
        <f t="shared" si="29"/>
        <v>222.54298349942937</v>
      </c>
    </row>
    <row r="161" spans="1:14" x14ac:dyDescent="0.2">
      <c r="A161" s="8">
        <v>45086</v>
      </c>
      <c r="B161" s="6">
        <v>26505.923828125</v>
      </c>
      <c r="C161" s="6">
        <v>29912.28125</v>
      </c>
      <c r="D161" s="6">
        <v>30737.330078125</v>
      </c>
      <c r="E161" s="6">
        <v>24797.16796875</v>
      </c>
      <c r="F161">
        <v>5</v>
      </c>
      <c r="G161" t="str">
        <f>VLOOKUP(F161,Sheet2!A:B,2,FALSE)</f>
        <v>No Trade</v>
      </c>
      <c r="H161">
        <f t="shared" si="25"/>
        <v>0</v>
      </c>
      <c r="I161" s="6">
        <f t="shared" si="26"/>
        <v>222.54298349942937</v>
      </c>
      <c r="J161" s="6">
        <f t="shared" si="23"/>
        <v>2.2254298349942938</v>
      </c>
      <c r="K161" s="8">
        <f t="shared" si="27"/>
        <v>45093</v>
      </c>
      <c r="L161" s="6">
        <f t="shared" si="28"/>
        <v>30445.3515625</v>
      </c>
      <c r="M161" s="6">
        <f t="shared" si="24"/>
        <v>0.27492713210484021</v>
      </c>
      <c r="N161" s="6">
        <f t="shared" si="29"/>
        <v>220.59248079653992</v>
      </c>
    </row>
    <row r="162" spans="1:14" x14ac:dyDescent="0.2">
      <c r="A162" s="8">
        <v>45087</v>
      </c>
      <c r="B162" s="6">
        <v>26481.76171875</v>
      </c>
      <c r="C162" s="6">
        <v>30695.46875</v>
      </c>
      <c r="D162" s="6">
        <v>31389.5390625</v>
      </c>
      <c r="E162" s="6">
        <v>24797.16796875</v>
      </c>
      <c r="F162">
        <v>5</v>
      </c>
      <c r="G162" t="str">
        <f>VLOOKUP(F162,Sheet2!A:B,2,FALSE)</f>
        <v>No Trade</v>
      </c>
      <c r="H162">
        <f t="shared" si="25"/>
        <v>0</v>
      </c>
      <c r="I162" s="6">
        <f t="shared" si="26"/>
        <v>220.59248079653992</v>
      </c>
      <c r="J162" s="6">
        <f t="shared" si="23"/>
        <v>2.205924807965399</v>
      </c>
      <c r="K162" s="8">
        <f t="shared" si="27"/>
        <v>45094</v>
      </c>
      <c r="L162" s="6">
        <f t="shared" si="28"/>
        <v>30477.251953125</v>
      </c>
      <c r="M162" s="6">
        <f t="shared" si="24"/>
        <v>0.29863345179338269</v>
      </c>
      <c r="N162" s="6">
        <f t="shared" si="29"/>
        <v>218.68518944036791</v>
      </c>
    </row>
    <row r="163" spans="1:14" x14ac:dyDescent="0.2">
      <c r="A163" s="8">
        <v>45088</v>
      </c>
      <c r="B163" s="6">
        <v>25854.03125</v>
      </c>
      <c r="C163" s="6">
        <v>30548.6953125</v>
      </c>
      <c r="D163" s="6">
        <v>31389.5390625</v>
      </c>
      <c r="E163" s="6">
        <v>24797.16796875</v>
      </c>
      <c r="F163">
        <v>8</v>
      </c>
      <c r="G163" t="str">
        <f>VLOOKUP(F163,Sheet2!A:B,2,FALSE)</f>
        <v>Short</v>
      </c>
      <c r="H163">
        <f t="shared" si="25"/>
        <v>-1</v>
      </c>
      <c r="I163" s="6">
        <f t="shared" si="26"/>
        <v>218.68518944036791</v>
      </c>
      <c r="J163" s="6">
        <f t="shared" si="23"/>
        <v>2.186851894403679</v>
      </c>
      <c r="K163" s="8">
        <f t="shared" si="27"/>
        <v>45095</v>
      </c>
      <c r="L163" s="6">
        <f t="shared" si="28"/>
        <v>30590.078125</v>
      </c>
      <c r="M163" s="6">
        <f t="shared" si="24"/>
        <v>0.30016390736330306</v>
      </c>
      <c r="N163" s="6">
        <f t="shared" si="29"/>
        <v>216.79850145332753</v>
      </c>
    </row>
    <row r="164" spans="1:14" x14ac:dyDescent="0.2">
      <c r="A164" s="8">
        <v>45089</v>
      </c>
      <c r="B164" s="6">
        <v>25934.28515625</v>
      </c>
      <c r="C164" s="6">
        <v>30480.26171875</v>
      </c>
      <c r="D164" s="6">
        <v>31389.5390625</v>
      </c>
      <c r="E164" s="6">
        <v>24797.16796875</v>
      </c>
      <c r="F164">
        <v>5</v>
      </c>
      <c r="G164" t="str">
        <f>VLOOKUP(F164,Sheet2!A:B,2,FALSE)</f>
        <v>No Trade</v>
      </c>
      <c r="H164">
        <f t="shared" si="25"/>
        <v>0</v>
      </c>
      <c r="I164" s="6">
        <f t="shared" si="26"/>
        <v>216.79850145332753</v>
      </c>
      <c r="J164" s="6">
        <f t="shared" si="23"/>
        <v>2.1679850145332753</v>
      </c>
      <c r="K164" s="8">
        <f t="shared" si="27"/>
        <v>45096</v>
      </c>
      <c r="L164" s="6">
        <f t="shared" si="28"/>
        <v>30620.76953125</v>
      </c>
      <c r="M164" s="6">
        <f t="shared" si="24"/>
        <v>0.28665268919248033</v>
      </c>
      <c r="N164" s="6">
        <f t="shared" si="29"/>
        <v>214.91716912798674</v>
      </c>
    </row>
    <row r="165" spans="1:14" x14ac:dyDescent="0.2">
      <c r="A165" s="8">
        <v>45090</v>
      </c>
      <c r="B165" s="6">
        <v>25902.94140625</v>
      </c>
      <c r="C165" s="6">
        <v>30271.130859375</v>
      </c>
      <c r="D165" s="6">
        <v>31389.5390625</v>
      </c>
      <c r="E165" s="6">
        <v>24797.16796875</v>
      </c>
      <c r="F165">
        <v>5</v>
      </c>
      <c r="G165" t="str">
        <f>VLOOKUP(F165,Sheet2!A:B,2,FALSE)</f>
        <v>No Trade</v>
      </c>
      <c r="H165">
        <f t="shared" si="25"/>
        <v>0</v>
      </c>
      <c r="I165" s="6">
        <f t="shared" si="26"/>
        <v>214.91716912798674</v>
      </c>
      <c r="J165" s="6">
        <f t="shared" si="23"/>
        <v>2.1491716912798675</v>
      </c>
      <c r="K165" s="8">
        <f t="shared" si="27"/>
        <v>45097</v>
      </c>
      <c r="L165" s="6">
        <f t="shared" si="28"/>
        <v>31156.439453125</v>
      </c>
      <c r="M165" s="6">
        <f t="shared" si="24"/>
        <v>0.40416072004477582</v>
      </c>
      <c r="N165" s="6">
        <f t="shared" si="29"/>
        <v>213.17215815675166</v>
      </c>
    </row>
    <row r="166" spans="1:14" x14ac:dyDescent="0.2">
      <c r="A166" s="8">
        <v>45091</v>
      </c>
      <c r="B166" s="6">
        <v>25920.2578125</v>
      </c>
      <c r="C166" s="6">
        <v>30688.1640625</v>
      </c>
      <c r="D166" s="6">
        <v>31389.5390625</v>
      </c>
      <c r="E166" s="6">
        <v>24797.16796875</v>
      </c>
      <c r="F166">
        <v>5</v>
      </c>
      <c r="G166" t="str">
        <f>VLOOKUP(F166,Sheet2!A:B,2,FALSE)</f>
        <v>No Trade</v>
      </c>
      <c r="H166">
        <f t="shared" si="25"/>
        <v>0</v>
      </c>
      <c r="I166" s="6">
        <f t="shared" si="26"/>
        <v>213.17215815675166</v>
      </c>
      <c r="J166" s="6">
        <f t="shared" si="23"/>
        <v>2.1317215815675166</v>
      </c>
      <c r="K166" s="8">
        <f t="shared" si="27"/>
        <v>45098</v>
      </c>
      <c r="L166" s="6">
        <f t="shared" si="28"/>
        <v>30777.58203125</v>
      </c>
      <c r="M166" s="6">
        <f t="shared" si="24"/>
        <v>0.28744051980607332</v>
      </c>
      <c r="N166" s="6">
        <f t="shared" si="29"/>
        <v>211.32787709499021</v>
      </c>
    </row>
    <row r="167" spans="1:14" x14ac:dyDescent="0.2">
      <c r="A167" s="8">
        <v>45092</v>
      </c>
      <c r="B167" s="6">
        <v>25121.673828125</v>
      </c>
      <c r="C167" s="6">
        <v>30086.24609375</v>
      </c>
      <c r="D167" s="6">
        <v>31389.5390625</v>
      </c>
      <c r="E167" s="6">
        <v>24797.16796875</v>
      </c>
      <c r="F167">
        <v>8</v>
      </c>
      <c r="G167" t="str">
        <f>VLOOKUP(F167,Sheet2!A:B,2,FALSE)</f>
        <v>Short</v>
      </c>
      <c r="H167">
        <f t="shared" si="25"/>
        <v>-1</v>
      </c>
      <c r="I167" s="6">
        <f t="shared" si="26"/>
        <v>211.32787709499021</v>
      </c>
      <c r="J167" s="6">
        <f t="shared" si="23"/>
        <v>2.1132787709499024</v>
      </c>
      <c r="K167" s="8">
        <f t="shared" si="27"/>
        <v>45099</v>
      </c>
      <c r="L167" s="6">
        <f t="shared" si="28"/>
        <v>30514.166015625</v>
      </c>
      <c r="M167" s="6">
        <f t="shared" si="24"/>
        <v>0.31860928075032019</v>
      </c>
      <c r="N167" s="6">
        <f t="shared" si="29"/>
        <v>209.53320760479062</v>
      </c>
    </row>
    <row r="168" spans="1:14" x14ac:dyDescent="0.2">
      <c r="A168" s="8">
        <v>45093</v>
      </c>
      <c r="B168" s="6">
        <v>25575.283203125</v>
      </c>
      <c r="C168" s="6">
        <v>30445.3515625</v>
      </c>
      <c r="D168" s="6">
        <v>31389.5390625</v>
      </c>
      <c r="E168" s="6">
        <v>25245.357421875</v>
      </c>
      <c r="F168">
        <v>5</v>
      </c>
      <c r="G168" t="str">
        <f>VLOOKUP(F168,Sheet2!A:B,2,FALSE)</f>
        <v>No Trade</v>
      </c>
      <c r="H168">
        <f t="shared" si="25"/>
        <v>0</v>
      </c>
      <c r="I168" s="6">
        <f t="shared" si="26"/>
        <v>209.53320760479062</v>
      </c>
      <c r="J168" s="6">
        <f t="shared" si="23"/>
        <v>2.0953320760479062</v>
      </c>
      <c r="K168" s="8">
        <f t="shared" si="27"/>
        <v>45100</v>
      </c>
      <c r="L168" s="6">
        <f t="shared" si="28"/>
        <v>29909.337890625</v>
      </c>
      <c r="M168" s="6">
        <f t="shared" si="24"/>
        <v>0.33075323349339991</v>
      </c>
      <c r="N168" s="6">
        <f t="shared" si="29"/>
        <v>207.76862876223612</v>
      </c>
    </row>
    <row r="169" spans="1:14" x14ac:dyDescent="0.2">
      <c r="A169" s="8">
        <v>45094</v>
      </c>
      <c r="B169" s="6">
        <v>26328.6796875</v>
      </c>
      <c r="C169" s="6">
        <v>30477.251953125</v>
      </c>
      <c r="D169" s="6">
        <v>31389.5390625</v>
      </c>
      <c r="E169" s="6">
        <v>26174.4921875</v>
      </c>
      <c r="F169">
        <v>5</v>
      </c>
      <c r="G169" t="str">
        <f>VLOOKUP(F169,Sheet2!A:B,2,FALSE)</f>
        <v>No Trade</v>
      </c>
      <c r="H169">
        <f t="shared" si="25"/>
        <v>0</v>
      </c>
      <c r="I169" s="6">
        <f t="shared" si="26"/>
        <v>207.76862876223612</v>
      </c>
      <c r="J169" s="6">
        <f t="shared" si="23"/>
        <v>2.0776862876223614</v>
      </c>
      <c r="K169" s="8">
        <f t="shared" si="27"/>
        <v>45101</v>
      </c>
      <c r="L169" s="6">
        <f t="shared" si="28"/>
        <v>30342.265625</v>
      </c>
      <c r="M169" s="6">
        <f t="shared" si="24"/>
        <v>0.33282343982994378</v>
      </c>
      <c r="N169" s="6">
        <f t="shared" si="29"/>
        <v>206.02376591444371</v>
      </c>
    </row>
    <row r="170" spans="1:14" x14ac:dyDescent="0.2">
      <c r="A170" s="8">
        <v>45095</v>
      </c>
      <c r="B170" s="6">
        <v>26510.45703125</v>
      </c>
      <c r="C170" s="6">
        <v>30590.078125</v>
      </c>
      <c r="D170" s="6">
        <v>31389.5390625</v>
      </c>
      <c r="E170" s="6">
        <v>26312.83203125</v>
      </c>
      <c r="F170">
        <v>5</v>
      </c>
      <c r="G170" t="str">
        <f>VLOOKUP(F170,Sheet2!A:B,2,FALSE)</f>
        <v>No Trade</v>
      </c>
      <c r="H170">
        <f t="shared" si="25"/>
        <v>0</v>
      </c>
      <c r="I170" s="6">
        <f t="shared" si="26"/>
        <v>206.02376591444371</v>
      </c>
      <c r="J170" s="6">
        <f t="shared" si="23"/>
        <v>2.0602376591444371</v>
      </c>
      <c r="K170" s="8">
        <f t="shared" si="27"/>
        <v>45102</v>
      </c>
      <c r="L170" s="6">
        <f t="shared" si="28"/>
        <v>30292.541015625</v>
      </c>
      <c r="M170" s="6">
        <f t="shared" si="24"/>
        <v>0.40059644782004256</v>
      </c>
      <c r="N170" s="6">
        <f t="shared" si="29"/>
        <v>204.36412470311933</v>
      </c>
    </row>
    <row r="171" spans="1:14" x14ac:dyDescent="0.2">
      <c r="A171" s="8">
        <v>45096</v>
      </c>
      <c r="B171" s="6">
        <v>26335.44140625</v>
      </c>
      <c r="C171" s="6">
        <v>30620.76953125</v>
      </c>
      <c r="D171" s="6">
        <v>31389.5390625</v>
      </c>
      <c r="E171" s="6">
        <v>26312.83203125</v>
      </c>
      <c r="F171">
        <v>5</v>
      </c>
      <c r="G171" t="str">
        <f>VLOOKUP(F171,Sheet2!A:B,2,FALSE)</f>
        <v>No Trade</v>
      </c>
      <c r="H171">
        <f t="shared" si="25"/>
        <v>0</v>
      </c>
      <c r="I171" s="6">
        <f t="shared" si="26"/>
        <v>204.36412470311933</v>
      </c>
      <c r="J171" s="6">
        <f t="shared" si="23"/>
        <v>2.0436412470311933</v>
      </c>
      <c r="K171" s="8">
        <f t="shared" si="27"/>
        <v>45103</v>
      </c>
      <c r="L171" s="6">
        <f t="shared" si="28"/>
        <v>30171.234375</v>
      </c>
      <c r="M171" s="6">
        <f t="shared" si="24"/>
        <v>0.39176818773413508</v>
      </c>
      <c r="N171" s="6">
        <f t="shared" si="29"/>
        <v>202.71225164382227</v>
      </c>
    </row>
    <row r="172" spans="1:14" x14ac:dyDescent="0.2">
      <c r="A172" s="8">
        <v>45097</v>
      </c>
      <c r="B172" s="6">
        <v>26841.6640625</v>
      </c>
      <c r="C172" s="6">
        <v>31156.439453125</v>
      </c>
      <c r="D172" s="6">
        <v>31389.5390625</v>
      </c>
      <c r="E172" s="6">
        <v>26668.791015625</v>
      </c>
      <c r="F172">
        <v>5</v>
      </c>
      <c r="G172" t="str">
        <f>VLOOKUP(F172,Sheet2!A:B,2,FALSE)</f>
        <v>No Trade</v>
      </c>
      <c r="H172">
        <f t="shared" si="25"/>
        <v>0</v>
      </c>
      <c r="I172" s="6">
        <f t="shared" si="26"/>
        <v>202.71225164382227</v>
      </c>
      <c r="J172" s="6">
        <f t="shared" si="23"/>
        <v>2.0271225164382227</v>
      </c>
      <c r="K172" s="8">
        <f t="shared" si="27"/>
        <v>45104</v>
      </c>
      <c r="L172" s="6">
        <f t="shared" si="28"/>
        <v>30414.470703125</v>
      </c>
      <c r="M172" s="6">
        <f t="shared" si="24"/>
        <v>0.43588367457811383</v>
      </c>
      <c r="N172" s="6">
        <f t="shared" si="29"/>
        <v>201.12101280196217</v>
      </c>
    </row>
    <row r="173" spans="1:14" x14ac:dyDescent="0.2">
      <c r="A173" s="8">
        <v>45098</v>
      </c>
      <c r="B173" s="6">
        <v>28311.310546875</v>
      </c>
      <c r="C173" s="6">
        <v>30777.58203125</v>
      </c>
      <c r="D173" s="6">
        <v>31389.5390625</v>
      </c>
      <c r="E173" s="6">
        <v>28283.41015625</v>
      </c>
      <c r="F173">
        <v>5</v>
      </c>
      <c r="G173" t="str">
        <f>VLOOKUP(F173,Sheet2!A:B,2,FALSE)</f>
        <v>No Trade</v>
      </c>
      <c r="H173">
        <f t="shared" si="25"/>
        <v>0</v>
      </c>
      <c r="I173" s="6">
        <f t="shared" si="26"/>
        <v>201.12101280196217</v>
      </c>
      <c r="J173" s="6">
        <f t="shared" si="23"/>
        <v>2.0112101280196217</v>
      </c>
      <c r="K173" s="8">
        <f t="shared" si="27"/>
        <v>45105</v>
      </c>
      <c r="L173" s="6">
        <f t="shared" si="28"/>
        <v>30620.951171875</v>
      </c>
      <c r="M173" s="6">
        <f t="shared" si="24"/>
        <v>0.39947376066554902</v>
      </c>
      <c r="N173" s="6">
        <f t="shared" si="29"/>
        <v>199.5092764346081</v>
      </c>
    </row>
    <row r="174" spans="1:14" x14ac:dyDescent="0.2">
      <c r="A174" s="8">
        <v>45099</v>
      </c>
      <c r="B174" s="6">
        <v>29995.935546875</v>
      </c>
      <c r="C174" s="6">
        <v>30514.166015625</v>
      </c>
      <c r="D174" s="6">
        <v>31389.5390625</v>
      </c>
      <c r="E174" s="6">
        <v>29600.275390625</v>
      </c>
      <c r="F174">
        <v>5</v>
      </c>
      <c r="G174" t="str">
        <f>VLOOKUP(F174,Sheet2!A:B,2,FALSE)</f>
        <v>No Trade</v>
      </c>
      <c r="H174">
        <f t="shared" si="25"/>
        <v>0</v>
      </c>
      <c r="I174" s="6">
        <f t="shared" si="26"/>
        <v>199.5092764346081</v>
      </c>
      <c r="J174" s="6">
        <f t="shared" si="23"/>
        <v>1.995092764346081</v>
      </c>
      <c r="K174" s="8">
        <f t="shared" si="27"/>
        <v>45106</v>
      </c>
      <c r="L174" s="6">
        <f t="shared" si="28"/>
        <v>30391.646484375</v>
      </c>
      <c r="M174" s="6">
        <f t="shared" si="24"/>
        <v>0.45362579501365569</v>
      </c>
      <c r="N174" s="6">
        <f t="shared" si="29"/>
        <v>197.96780946527568</v>
      </c>
    </row>
    <row r="175" spans="1:14" x14ac:dyDescent="0.2">
      <c r="A175" s="8">
        <v>45100</v>
      </c>
      <c r="B175" s="6">
        <v>29896.3828125</v>
      </c>
      <c r="C175" s="6">
        <v>29909.337890625</v>
      </c>
      <c r="D175" s="6">
        <v>31460.052734375</v>
      </c>
      <c r="E175" s="6">
        <v>29600.275390625</v>
      </c>
      <c r="F175">
        <v>6</v>
      </c>
      <c r="G175" t="str">
        <f>VLOOKUP(F175,Sheet2!A:B,2,FALSE)</f>
        <v>Long</v>
      </c>
      <c r="H175">
        <f t="shared" si="25"/>
        <v>1</v>
      </c>
      <c r="I175" s="6">
        <f t="shared" si="26"/>
        <v>197.96780946527568</v>
      </c>
      <c r="J175" s="6">
        <f t="shared" si="23"/>
        <v>1.9796780946527568</v>
      </c>
      <c r="K175" s="8">
        <f t="shared" si="27"/>
        <v>45107</v>
      </c>
      <c r="L175" s="6">
        <f t="shared" si="28"/>
        <v>31476.048828125</v>
      </c>
      <c r="M175" s="6">
        <f t="shared" si="24"/>
        <v>0.35508047883336469</v>
      </c>
      <c r="N175" s="6">
        <f t="shared" si="29"/>
        <v>196.34321184945628</v>
      </c>
    </row>
    <row r="176" spans="1:14" x14ac:dyDescent="0.2">
      <c r="A176" s="8">
        <v>45101</v>
      </c>
      <c r="B176" s="6">
        <v>30708.73828125</v>
      </c>
      <c r="C176" s="6">
        <v>30342.265625</v>
      </c>
      <c r="D176" s="6">
        <v>31460.052734375</v>
      </c>
      <c r="E176" s="6">
        <v>29600.275390625</v>
      </c>
      <c r="F176">
        <v>6</v>
      </c>
      <c r="G176" t="str">
        <f>VLOOKUP(F176,Sheet2!A:B,2,FALSE)</f>
        <v>Long</v>
      </c>
      <c r="H176">
        <f t="shared" si="25"/>
        <v>1</v>
      </c>
      <c r="I176" s="6">
        <f t="shared" si="26"/>
        <v>196.34321184945628</v>
      </c>
      <c r="J176" s="6">
        <f t="shared" si="23"/>
        <v>1.9634321184945629</v>
      </c>
      <c r="K176" s="8">
        <f t="shared" si="27"/>
        <v>45108</v>
      </c>
      <c r="L176" s="6">
        <f t="shared" si="28"/>
        <v>30334.068359375</v>
      </c>
      <c r="M176" s="6">
        <f t="shared" si="24"/>
        <v>0.31672581251754767</v>
      </c>
      <c r="N176" s="6">
        <f t="shared" si="29"/>
        <v>194.69650554347928</v>
      </c>
    </row>
    <row r="177" spans="1:14" x14ac:dyDescent="0.2">
      <c r="A177" s="8">
        <v>45102</v>
      </c>
      <c r="B177" s="6">
        <v>30545.150390625</v>
      </c>
      <c r="C177" s="6">
        <v>30292.541015625</v>
      </c>
      <c r="D177" s="6">
        <v>31460.052734375</v>
      </c>
      <c r="E177" s="6">
        <v>29600.275390625</v>
      </c>
      <c r="F177">
        <v>6</v>
      </c>
      <c r="G177" t="str">
        <f>VLOOKUP(F177,Sheet2!A:B,2,FALSE)</f>
        <v>Long</v>
      </c>
      <c r="H177">
        <f t="shared" si="25"/>
        <v>1</v>
      </c>
      <c r="I177" s="6">
        <f t="shared" si="26"/>
        <v>194.69650554347928</v>
      </c>
      <c r="J177" s="6">
        <f t="shared" si="23"/>
        <v>1.9469650554347928</v>
      </c>
      <c r="K177" s="8">
        <f t="shared" si="27"/>
        <v>45109</v>
      </c>
      <c r="L177" s="6">
        <f t="shared" si="28"/>
        <v>30295.806640625</v>
      </c>
      <c r="M177" s="6">
        <f t="shared" si="24"/>
        <v>0.29392144561941619</v>
      </c>
      <c r="N177" s="6">
        <f t="shared" si="29"/>
        <v>193.04346193366391</v>
      </c>
    </row>
    <row r="178" spans="1:14" x14ac:dyDescent="0.2">
      <c r="A178" s="8">
        <v>45103</v>
      </c>
      <c r="B178" s="6">
        <v>30480.5234375</v>
      </c>
      <c r="C178" s="6">
        <v>30171.234375</v>
      </c>
      <c r="D178" s="6">
        <v>31460.052734375</v>
      </c>
      <c r="E178" s="6">
        <v>29600.275390625</v>
      </c>
      <c r="F178">
        <v>8</v>
      </c>
      <c r="G178" t="str">
        <f>VLOOKUP(F178,Sheet2!A:B,2,FALSE)</f>
        <v>Short</v>
      </c>
      <c r="H178">
        <f t="shared" si="25"/>
        <v>-1</v>
      </c>
      <c r="I178" s="6">
        <f t="shared" si="26"/>
        <v>193.04346193366391</v>
      </c>
      <c r="J178" s="6">
        <f t="shared" si="23"/>
        <v>1.9304346193366391</v>
      </c>
      <c r="K178" s="8">
        <f t="shared" si="27"/>
        <v>45110</v>
      </c>
      <c r="L178" s="6">
        <f t="shared" si="28"/>
        <v>30249.1328125</v>
      </c>
      <c r="M178" s="6">
        <f t="shared" si="24"/>
        <v>0.2976591356524354</v>
      </c>
      <c r="N178" s="6">
        <f t="shared" si="29"/>
        <v>191.41068644997969</v>
      </c>
    </row>
    <row r="179" spans="1:14" x14ac:dyDescent="0.2">
      <c r="A179" s="8">
        <v>45104</v>
      </c>
      <c r="B179" s="6">
        <v>30274.3203125</v>
      </c>
      <c r="C179" s="6">
        <v>30414.470703125</v>
      </c>
      <c r="D179" s="6">
        <v>31460.052734375</v>
      </c>
      <c r="E179" s="6">
        <v>29600.275390625</v>
      </c>
      <c r="F179">
        <v>6</v>
      </c>
      <c r="G179" t="str">
        <f>VLOOKUP(F179,Sheet2!A:B,2,FALSE)</f>
        <v>Long</v>
      </c>
      <c r="H179">
        <f t="shared" si="25"/>
        <v>1</v>
      </c>
      <c r="I179" s="6">
        <f t="shared" si="26"/>
        <v>191.41068644997969</v>
      </c>
      <c r="J179" s="6">
        <f t="shared" si="23"/>
        <v>1.9141068644997969</v>
      </c>
      <c r="K179" s="8">
        <f t="shared" si="27"/>
        <v>45111</v>
      </c>
      <c r="L179" s="6">
        <f t="shared" si="28"/>
        <v>30145.888671875</v>
      </c>
      <c r="M179" s="6">
        <f t="shared" si="24"/>
        <v>0.2698236879512001</v>
      </c>
      <c r="N179" s="6">
        <f t="shared" si="29"/>
        <v>189.76640327343111</v>
      </c>
    </row>
    <row r="180" spans="1:14" x14ac:dyDescent="0.2">
      <c r="A180" s="8">
        <v>45105</v>
      </c>
      <c r="B180" s="6">
        <v>30696.560546875</v>
      </c>
      <c r="C180" s="6">
        <v>30620.951171875</v>
      </c>
      <c r="D180" s="6">
        <v>31460.052734375</v>
      </c>
      <c r="E180" s="6">
        <v>29600.275390625</v>
      </c>
      <c r="F180">
        <v>5</v>
      </c>
      <c r="G180" t="str">
        <f>VLOOKUP(F180,Sheet2!A:B,2,FALSE)</f>
        <v>No Trade</v>
      </c>
      <c r="H180">
        <f t="shared" si="25"/>
        <v>0</v>
      </c>
      <c r="I180" s="6">
        <f t="shared" si="26"/>
        <v>189.76640327343111</v>
      </c>
      <c r="J180" s="6">
        <f t="shared" si="23"/>
        <v>1.8976640327343111</v>
      </c>
      <c r="K180" s="8">
        <f t="shared" si="27"/>
        <v>45112</v>
      </c>
      <c r="L180" s="6">
        <f t="shared" si="28"/>
        <v>29856.5625</v>
      </c>
      <c r="M180" s="6">
        <f t="shared" si="24"/>
        <v>0.164074800048361</v>
      </c>
      <c r="N180" s="6">
        <f t="shared" si="29"/>
        <v>188.03281404074517</v>
      </c>
    </row>
    <row r="181" spans="1:14" x14ac:dyDescent="0.2">
      <c r="A181" s="8">
        <v>45106</v>
      </c>
      <c r="B181" s="6">
        <v>30086.1875</v>
      </c>
      <c r="C181" s="6">
        <v>30391.646484375</v>
      </c>
      <c r="D181" s="6">
        <v>31460.052734375</v>
      </c>
      <c r="E181" s="6">
        <v>29600.275390625</v>
      </c>
      <c r="F181">
        <v>5</v>
      </c>
      <c r="G181" t="str">
        <f>VLOOKUP(F181,Sheet2!A:B,2,FALSE)</f>
        <v>No Trade</v>
      </c>
      <c r="H181">
        <f t="shared" si="25"/>
        <v>0</v>
      </c>
      <c r="I181" s="6">
        <f t="shared" si="26"/>
        <v>188.03281404074517</v>
      </c>
      <c r="J181" s="6">
        <f t="shared" si="23"/>
        <v>1.8803281404074517</v>
      </c>
      <c r="K181" s="8">
        <f t="shared" si="27"/>
        <v>45113</v>
      </c>
      <c r="L181" s="6">
        <f t="shared" si="28"/>
        <v>29913.923828125</v>
      </c>
      <c r="M181" s="6">
        <f t="shared" si="24"/>
        <v>2.6319566760807461E-2</v>
      </c>
      <c r="N181" s="6">
        <f t="shared" si="29"/>
        <v>186.17880546709853</v>
      </c>
    </row>
    <row r="182" spans="1:14" x14ac:dyDescent="0.2">
      <c r="A182" s="8">
        <v>45107</v>
      </c>
      <c r="B182" s="6">
        <v>30441.353515625</v>
      </c>
      <c r="C182" s="6">
        <v>31476.048828125</v>
      </c>
      <c r="D182" s="6">
        <v>31814.515625</v>
      </c>
      <c r="E182" s="6">
        <v>29600.275390625</v>
      </c>
      <c r="F182">
        <v>5</v>
      </c>
      <c r="G182" t="str">
        <f>VLOOKUP(F182,Sheet2!A:B,2,FALSE)</f>
        <v>No Trade</v>
      </c>
      <c r="H182">
        <f t="shared" si="25"/>
        <v>0</v>
      </c>
      <c r="I182" s="6">
        <f t="shared" si="26"/>
        <v>186.17880546709853</v>
      </c>
      <c r="J182" s="6">
        <f t="shared" si="23"/>
        <v>1.8617880546709853</v>
      </c>
      <c r="K182" s="8">
        <f t="shared" si="27"/>
        <v>45114</v>
      </c>
      <c r="L182" s="6">
        <f t="shared" si="28"/>
        <v>29792.015625</v>
      </c>
      <c r="M182" s="6">
        <f t="shared" si="24"/>
        <v>0.10460229344844632</v>
      </c>
      <c r="N182" s="6">
        <f t="shared" si="29"/>
        <v>184.42161970587597</v>
      </c>
    </row>
    <row r="183" spans="1:14" x14ac:dyDescent="0.2">
      <c r="A183" s="8">
        <v>45108</v>
      </c>
      <c r="B183" s="6">
        <v>30471.84765625</v>
      </c>
      <c r="C183" s="6">
        <v>30334.068359375</v>
      </c>
      <c r="D183" s="6">
        <v>31814.515625</v>
      </c>
      <c r="E183" s="6">
        <v>29777.28515625</v>
      </c>
      <c r="F183">
        <v>5</v>
      </c>
      <c r="G183" t="str">
        <f>VLOOKUP(F183,Sheet2!A:B,2,FALSE)</f>
        <v>No Trade</v>
      </c>
      <c r="H183">
        <f t="shared" si="25"/>
        <v>0</v>
      </c>
      <c r="I183" s="6">
        <f t="shared" si="26"/>
        <v>184.42161970587597</v>
      </c>
      <c r="J183" s="6">
        <f t="shared" si="23"/>
        <v>1.8442161970587598</v>
      </c>
      <c r="K183" s="8">
        <f t="shared" si="27"/>
        <v>45115</v>
      </c>
      <c r="L183" s="6">
        <f t="shared" si="28"/>
        <v>29908.744140625</v>
      </c>
      <c r="M183" s="6">
        <f t="shared" si="24"/>
        <v>-2.395536253250713E-2</v>
      </c>
      <c r="N183" s="6">
        <f t="shared" si="29"/>
        <v>182.55344814628469</v>
      </c>
    </row>
    <row r="184" spans="1:14" x14ac:dyDescent="0.2">
      <c r="A184" s="8">
        <v>45109</v>
      </c>
      <c r="B184" s="6">
        <v>30587.26953125</v>
      </c>
      <c r="C184" s="6">
        <v>30295.806640625</v>
      </c>
      <c r="D184" s="6">
        <v>31814.515625</v>
      </c>
      <c r="E184" s="6">
        <v>29777.28515625</v>
      </c>
      <c r="F184">
        <v>5</v>
      </c>
      <c r="G184" t="str">
        <f>VLOOKUP(F184,Sheet2!A:B,2,FALSE)</f>
        <v>No Trade</v>
      </c>
      <c r="H184">
        <f t="shared" si="25"/>
        <v>0</v>
      </c>
      <c r="I184" s="6">
        <f t="shared" si="26"/>
        <v>182.55344814628469</v>
      </c>
      <c r="J184" s="6">
        <f t="shared" si="23"/>
        <v>1.8255344814628469</v>
      </c>
      <c r="K184" s="8">
        <f t="shared" si="27"/>
        <v>45116</v>
      </c>
      <c r="L184" s="6">
        <f t="shared" si="28"/>
        <v>29771.802734375</v>
      </c>
      <c r="M184" s="6">
        <f t="shared" si="24"/>
        <v>-1.5893310781997946E-2</v>
      </c>
      <c r="N184" s="6">
        <f t="shared" si="29"/>
        <v>180.71202035403985</v>
      </c>
    </row>
    <row r="185" spans="1:14" x14ac:dyDescent="0.2">
      <c r="A185" s="8">
        <v>45110</v>
      </c>
      <c r="B185" s="6">
        <v>30624.515625</v>
      </c>
      <c r="C185" s="6">
        <v>30249.1328125</v>
      </c>
      <c r="D185" s="6">
        <v>31814.515625</v>
      </c>
      <c r="E185" s="6">
        <v>29777.28515625</v>
      </c>
      <c r="F185">
        <v>6</v>
      </c>
      <c r="G185" t="str">
        <f>VLOOKUP(F185,Sheet2!A:B,2,FALSE)</f>
        <v>Long</v>
      </c>
      <c r="H185">
        <f t="shared" si="25"/>
        <v>1</v>
      </c>
      <c r="I185" s="6">
        <f t="shared" si="26"/>
        <v>180.71202035403985</v>
      </c>
      <c r="J185" s="6">
        <f t="shared" si="23"/>
        <v>1.8071202035403986</v>
      </c>
      <c r="K185" s="8">
        <f t="shared" si="27"/>
        <v>45117</v>
      </c>
      <c r="L185" s="6">
        <f t="shared" si="28"/>
        <v>30084.5390625</v>
      </c>
      <c r="M185" s="6">
        <f t="shared" si="24"/>
        <v>-1.465475072978533E-2</v>
      </c>
      <c r="N185" s="6">
        <f t="shared" si="29"/>
        <v>178.89024539976967</v>
      </c>
    </row>
    <row r="186" spans="1:14" x14ac:dyDescent="0.2">
      <c r="A186" s="8">
        <v>45111</v>
      </c>
      <c r="B186" s="6">
        <v>31156.865234375</v>
      </c>
      <c r="C186" s="6">
        <v>30145.888671875</v>
      </c>
      <c r="D186" s="6">
        <v>31814.515625</v>
      </c>
      <c r="E186" s="6">
        <v>29685.783203125</v>
      </c>
      <c r="F186">
        <v>8</v>
      </c>
      <c r="G186" t="str">
        <f>VLOOKUP(F186,Sheet2!A:B,2,FALSE)</f>
        <v>Short</v>
      </c>
      <c r="H186">
        <f t="shared" si="25"/>
        <v>-1</v>
      </c>
      <c r="I186" s="6">
        <f t="shared" si="26"/>
        <v>178.89024539976967</v>
      </c>
      <c r="J186" s="6">
        <f t="shared" si="23"/>
        <v>1.7889024539976968</v>
      </c>
      <c r="K186" s="8">
        <f t="shared" si="27"/>
        <v>45118</v>
      </c>
      <c r="L186" s="6">
        <f t="shared" si="28"/>
        <v>29176.916015625</v>
      </c>
      <c r="M186" s="6">
        <f t="shared" si="24"/>
        <v>-8.1201454698813392E-3</v>
      </c>
      <c r="N186" s="6">
        <f t="shared" si="29"/>
        <v>177.09322280030207</v>
      </c>
    </row>
    <row r="187" spans="1:14" x14ac:dyDescent="0.2">
      <c r="A187" s="8">
        <v>45112</v>
      </c>
      <c r="B187" s="6">
        <v>30778.724609375</v>
      </c>
      <c r="C187" s="6">
        <v>29856.5625</v>
      </c>
      <c r="D187" s="6">
        <v>31814.515625</v>
      </c>
      <c r="E187" s="6">
        <v>29556.427734375</v>
      </c>
      <c r="F187">
        <v>5</v>
      </c>
      <c r="G187" t="str">
        <f>VLOOKUP(F187,Sheet2!A:B,2,FALSE)</f>
        <v>No Trade</v>
      </c>
      <c r="H187">
        <f t="shared" si="25"/>
        <v>0</v>
      </c>
      <c r="I187" s="6">
        <f t="shared" si="26"/>
        <v>177.09322280030207</v>
      </c>
      <c r="J187" s="6">
        <f t="shared" si="23"/>
        <v>1.7709322280030209</v>
      </c>
      <c r="K187" s="8">
        <f t="shared" si="27"/>
        <v>45119</v>
      </c>
      <c r="L187" s="6">
        <f t="shared" si="28"/>
        <v>29227.390625</v>
      </c>
      <c r="M187" s="6">
        <f t="shared" si="24"/>
        <v>-5.1928752040072926E-2</v>
      </c>
      <c r="N187" s="6">
        <f t="shared" si="29"/>
        <v>175.27036182025896</v>
      </c>
    </row>
    <row r="188" spans="1:14" x14ac:dyDescent="0.2">
      <c r="A188" s="8">
        <v>45113</v>
      </c>
      <c r="B188" s="6">
        <v>30507.150390625</v>
      </c>
      <c r="C188" s="6">
        <v>29913.923828125</v>
      </c>
      <c r="D188" s="6">
        <v>31814.515625</v>
      </c>
      <c r="E188" s="6">
        <v>29556.427734375</v>
      </c>
      <c r="F188">
        <v>5</v>
      </c>
      <c r="G188" t="str">
        <f>VLOOKUP(F188,Sheet2!A:B,2,FALSE)</f>
        <v>No Trade</v>
      </c>
      <c r="H188">
        <f t="shared" si="25"/>
        <v>0</v>
      </c>
      <c r="I188" s="6">
        <f t="shared" si="26"/>
        <v>175.27036182025896</v>
      </c>
      <c r="J188" s="6">
        <f t="shared" si="23"/>
        <v>1.7527036182025897</v>
      </c>
      <c r="K188" s="8">
        <f t="shared" si="27"/>
        <v>45120</v>
      </c>
      <c r="L188" s="6">
        <f t="shared" si="28"/>
        <v>29354.97265625</v>
      </c>
      <c r="M188" s="6">
        <f t="shared" si="24"/>
        <v>-1.0766144091752342E-2</v>
      </c>
      <c r="N188" s="6">
        <f t="shared" si="29"/>
        <v>173.50689205796462</v>
      </c>
    </row>
    <row r="189" spans="1:14" x14ac:dyDescent="0.2">
      <c r="A189" s="8">
        <v>45114</v>
      </c>
      <c r="B189" s="6">
        <v>29907.998046875</v>
      </c>
      <c r="C189" s="6">
        <v>29792.015625</v>
      </c>
      <c r="D189" s="6">
        <v>31814.515625</v>
      </c>
      <c r="E189" s="6">
        <v>29556.427734375</v>
      </c>
      <c r="F189">
        <v>2</v>
      </c>
      <c r="G189" t="str">
        <f>VLOOKUP(F189,Sheet2!A:B,2,FALSE)</f>
        <v>Short</v>
      </c>
      <c r="H189">
        <f t="shared" si="25"/>
        <v>-1</v>
      </c>
      <c r="I189" s="6">
        <f t="shared" si="26"/>
        <v>173.50689205796462</v>
      </c>
      <c r="J189" s="6">
        <f t="shared" si="23"/>
        <v>1.7350689205796463</v>
      </c>
      <c r="K189" s="8">
        <f t="shared" si="27"/>
        <v>45121</v>
      </c>
      <c r="L189" s="6">
        <f t="shared" si="28"/>
        <v>29210.689453125</v>
      </c>
      <c r="M189" s="6">
        <f t="shared" si="24"/>
        <v>-3.971339604168251E-2</v>
      </c>
      <c r="N189" s="6">
        <f t="shared" si="29"/>
        <v>171.73210974134329</v>
      </c>
    </row>
    <row r="190" spans="1:14" x14ac:dyDescent="0.2">
      <c r="A190" s="8">
        <v>45115</v>
      </c>
      <c r="B190" s="6">
        <v>30346.921875</v>
      </c>
      <c r="C190" s="6">
        <v>29908.744140625</v>
      </c>
      <c r="D190" s="6">
        <v>31814.515625</v>
      </c>
      <c r="E190" s="6">
        <v>29556.427734375</v>
      </c>
      <c r="F190">
        <v>5</v>
      </c>
      <c r="G190" t="str">
        <f>VLOOKUP(F190,Sheet2!A:B,2,FALSE)</f>
        <v>No Trade</v>
      </c>
      <c r="H190">
        <f t="shared" si="25"/>
        <v>0</v>
      </c>
      <c r="I190" s="6">
        <f t="shared" si="26"/>
        <v>171.73210974134329</v>
      </c>
      <c r="J190" s="6">
        <f t="shared" si="23"/>
        <v>1.717321097413433</v>
      </c>
      <c r="K190" s="8">
        <f t="shared" si="27"/>
        <v>45122</v>
      </c>
      <c r="L190" s="6">
        <f t="shared" si="28"/>
        <v>29319.24609375</v>
      </c>
      <c r="M190" s="6">
        <f t="shared" si="24"/>
        <v>-3.408013310684016E-2</v>
      </c>
      <c r="N190" s="6">
        <f t="shared" si="29"/>
        <v>169.98070851082301</v>
      </c>
    </row>
    <row r="191" spans="1:14" x14ac:dyDescent="0.2">
      <c r="A191" s="8">
        <v>45116</v>
      </c>
      <c r="B191" s="6">
        <v>30291.611328125</v>
      </c>
      <c r="C191" s="6">
        <v>29771.802734375</v>
      </c>
      <c r="D191" s="6">
        <v>31814.515625</v>
      </c>
      <c r="E191" s="6">
        <v>29556.427734375</v>
      </c>
      <c r="F191">
        <v>2</v>
      </c>
      <c r="G191" t="str">
        <f>VLOOKUP(F191,Sheet2!A:B,2,FALSE)</f>
        <v>Short</v>
      </c>
      <c r="H191">
        <f t="shared" si="25"/>
        <v>-1</v>
      </c>
      <c r="I191" s="6">
        <f t="shared" si="26"/>
        <v>169.98070851082301</v>
      </c>
      <c r="J191" s="6">
        <f t="shared" si="23"/>
        <v>1.6998070851082301</v>
      </c>
      <c r="K191" s="8">
        <f t="shared" si="27"/>
        <v>45123</v>
      </c>
      <c r="L191" s="6">
        <f t="shared" si="28"/>
        <v>29356.91796875</v>
      </c>
      <c r="M191" s="6">
        <f t="shared" si="24"/>
        <v>-4.8669357513669353E-2</v>
      </c>
      <c r="N191" s="6">
        <f t="shared" si="29"/>
        <v>168.23223206820111</v>
      </c>
    </row>
    <row r="192" spans="1:14" x14ac:dyDescent="0.2">
      <c r="A192" s="8">
        <v>45117</v>
      </c>
      <c r="B192" s="6">
        <v>30172.423828125</v>
      </c>
      <c r="C192" s="6">
        <v>30084.5390625</v>
      </c>
      <c r="D192" s="6">
        <v>31814.515625</v>
      </c>
      <c r="E192" s="6">
        <v>29556.427734375</v>
      </c>
      <c r="F192">
        <v>2</v>
      </c>
      <c r="G192" t="str">
        <f>VLOOKUP(F192,Sheet2!A:B,2,FALSE)</f>
        <v>Short</v>
      </c>
      <c r="H192">
        <f t="shared" si="25"/>
        <v>-1</v>
      </c>
      <c r="I192" s="6">
        <f t="shared" si="26"/>
        <v>168.23223206820111</v>
      </c>
      <c r="J192" s="6">
        <f t="shared" si="23"/>
        <v>1.6823223206820113</v>
      </c>
      <c r="K192" s="8">
        <f t="shared" si="27"/>
        <v>45124</v>
      </c>
      <c r="L192" s="6">
        <f t="shared" si="28"/>
        <v>29275.30859375</v>
      </c>
      <c r="M192" s="6">
        <f t="shared" si="24"/>
        <v>-3.1863444551444874E-2</v>
      </c>
      <c r="N192" s="6">
        <f t="shared" si="29"/>
        <v>166.51804630296766</v>
      </c>
    </row>
    <row r="193" spans="1:14" x14ac:dyDescent="0.2">
      <c r="A193" s="8">
        <v>45118</v>
      </c>
      <c r="B193" s="6">
        <v>30417.6328125</v>
      </c>
      <c r="C193" s="6">
        <v>29176.916015625</v>
      </c>
      <c r="D193" s="6">
        <v>31814.515625</v>
      </c>
      <c r="E193" s="6">
        <v>28934.294921875</v>
      </c>
      <c r="F193">
        <v>8</v>
      </c>
      <c r="G193" t="str">
        <f>VLOOKUP(F193,Sheet2!A:B,2,FALSE)</f>
        <v>Short</v>
      </c>
      <c r="H193">
        <f t="shared" si="25"/>
        <v>-1</v>
      </c>
      <c r="I193" s="6">
        <f t="shared" si="26"/>
        <v>166.51804630296766</v>
      </c>
      <c r="J193" s="6">
        <f t="shared" si="23"/>
        <v>1.6651804630296767</v>
      </c>
      <c r="K193" s="8">
        <f t="shared" si="27"/>
        <v>45125</v>
      </c>
      <c r="L193" s="6">
        <f t="shared" si="28"/>
        <v>29230.111328125</v>
      </c>
      <c r="M193" s="6">
        <f t="shared" si="24"/>
        <v>-0.11368075669900582</v>
      </c>
      <c r="N193" s="6">
        <f t="shared" si="29"/>
        <v>164.73918508323897</v>
      </c>
    </row>
    <row r="194" spans="1:14" x14ac:dyDescent="0.2">
      <c r="A194" s="8">
        <v>45119</v>
      </c>
      <c r="B194" s="6">
        <v>30622.24609375</v>
      </c>
      <c r="C194" s="6">
        <v>29227.390625</v>
      </c>
      <c r="D194" s="6">
        <v>31814.515625</v>
      </c>
      <c r="E194" s="6">
        <v>28934.294921875</v>
      </c>
      <c r="F194">
        <v>8</v>
      </c>
      <c r="G194" t="str">
        <f>VLOOKUP(F194,Sheet2!A:B,2,FALSE)</f>
        <v>Short</v>
      </c>
      <c r="H194">
        <f t="shared" si="25"/>
        <v>-1</v>
      </c>
      <c r="I194" s="6">
        <f t="shared" si="26"/>
        <v>164.73918508323897</v>
      </c>
      <c r="J194" s="6">
        <f t="shared" si="23"/>
        <v>1.6473918508323897</v>
      </c>
      <c r="K194" s="8">
        <f t="shared" si="27"/>
        <v>45126</v>
      </c>
      <c r="L194" s="6">
        <f t="shared" si="28"/>
        <v>29675.732421875</v>
      </c>
      <c r="M194" s="6">
        <f t="shared" si="24"/>
        <v>-8.925994771366226E-2</v>
      </c>
      <c r="N194" s="6">
        <f t="shared" si="29"/>
        <v>163.00253328469293</v>
      </c>
    </row>
    <row r="195" spans="1:14" x14ac:dyDescent="0.2">
      <c r="A195" s="8">
        <v>45120</v>
      </c>
      <c r="B195" s="6">
        <v>30387.48828125</v>
      </c>
      <c r="C195" s="6">
        <v>29354.97265625</v>
      </c>
      <c r="D195" s="6">
        <v>31814.515625</v>
      </c>
      <c r="E195" s="6">
        <v>28934.294921875</v>
      </c>
      <c r="F195">
        <v>8</v>
      </c>
      <c r="G195" t="str">
        <f>VLOOKUP(F195,Sheet2!A:B,2,FALSE)</f>
        <v>Short</v>
      </c>
      <c r="H195">
        <f t="shared" si="25"/>
        <v>-1</v>
      </c>
      <c r="I195" s="6">
        <f t="shared" si="26"/>
        <v>163.00253328469293</v>
      </c>
      <c r="J195" s="6">
        <f t="shared" ref="J195:J258" si="30">IF(I195&gt;0,I195*$Q$1,0)</f>
        <v>1.6300253328469294</v>
      </c>
      <c r="K195" s="8">
        <f t="shared" si="27"/>
        <v>45127</v>
      </c>
      <c r="L195" s="6">
        <f t="shared" si="28"/>
        <v>29151.958984375</v>
      </c>
      <c r="M195" s="6">
        <f t="shared" si="24"/>
        <v>-6.6195172541323455E-2</v>
      </c>
      <c r="N195" s="6">
        <f t="shared" si="29"/>
        <v>161.30631277930468</v>
      </c>
    </row>
    <row r="196" spans="1:14" x14ac:dyDescent="0.2">
      <c r="A196" s="8">
        <v>45121</v>
      </c>
      <c r="B196" s="6">
        <v>31474.720703125</v>
      </c>
      <c r="C196" s="6">
        <v>29210.689453125</v>
      </c>
      <c r="D196" s="6">
        <v>31582.25390625</v>
      </c>
      <c r="E196" s="6">
        <v>28934.294921875</v>
      </c>
      <c r="F196">
        <v>15</v>
      </c>
      <c r="G196" t="str">
        <f>VLOOKUP(F196,Sheet2!A:B,2,FALSE)</f>
        <v>Long</v>
      </c>
      <c r="H196">
        <f t="shared" si="25"/>
        <v>1</v>
      </c>
      <c r="I196" s="6">
        <f t="shared" si="26"/>
        <v>161.30631277930468</v>
      </c>
      <c r="J196" s="6">
        <f t="shared" si="30"/>
        <v>1.6130631277930467</v>
      </c>
      <c r="K196" s="8">
        <f t="shared" si="27"/>
        <v>45128</v>
      </c>
      <c r="L196" s="6">
        <f t="shared" si="28"/>
        <v>29178.6796875</v>
      </c>
      <c r="M196" s="6">
        <f t="shared" si="24"/>
        <v>-4.0453341850981574E-2</v>
      </c>
      <c r="N196" s="6">
        <f t="shared" si="29"/>
        <v>159.65279630966063</v>
      </c>
    </row>
    <row r="197" spans="1:14" x14ac:dyDescent="0.2">
      <c r="A197" s="8">
        <v>45122</v>
      </c>
      <c r="B197" s="6">
        <v>30331.783203125</v>
      </c>
      <c r="C197" s="6">
        <v>29319.24609375</v>
      </c>
      <c r="D197" s="6">
        <v>30437.560546875</v>
      </c>
      <c r="E197" s="6">
        <v>28934.294921875</v>
      </c>
      <c r="F197">
        <v>8</v>
      </c>
      <c r="G197" t="str">
        <f>VLOOKUP(F197,Sheet2!A:B,2,FALSE)</f>
        <v>Short</v>
      </c>
      <c r="H197">
        <f t="shared" si="25"/>
        <v>-1</v>
      </c>
      <c r="I197" s="6">
        <f t="shared" si="26"/>
        <v>159.65279630966063</v>
      </c>
      <c r="J197" s="6">
        <f t="shared" si="30"/>
        <v>1.5965279630966063</v>
      </c>
      <c r="K197" s="8">
        <f t="shared" si="27"/>
        <v>45129</v>
      </c>
      <c r="L197" s="6">
        <f t="shared" si="28"/>
        <v>29074.091796875</v>
      </c>
      <c r="M197" s="6">
        <f t="shared" si="24"/>
        <v>-5.8155792792129991E-2</v>
      </c>
      <c r="N197" s="6">
        <f t="shared" si="29"/>
        <v>157.9981125537719</v>
      </c>
    </row>
    <row r="198" spans="1:14" x14ac:dyDescent="0.2">
      <c r="A198" s="8">
        <v>45123</v>
      </c>
      <c r="B198" s="6">
        <v>30297.47265625</v>
      </c>
      <c r="C198" s="6">
        <v>29356.91796875</v>
      </c>
      <c r="D198" s="6">
        <v>30437.560546875</v>
      </c>
      <c r="E198" s="6">
        <v>28934.294921875</v>
      </c>
      <c r="F198">
        <v>8</v>
      </c>
      <c r="G198" t="str">
        <f>VLOOKUP(F198,Sheet2!A:B,2,FALSE)</f>
        <v>Short</v>
      </c>
      <c r="H198">
        <f t="shared" si="25"/>
        <v>-1</v>
      </c>
      <c r="I198" s="6">
        <f t="shared" si="26"/>
        <v>157.9981125537719</v>
      </c>
      <c r="J198" s="6">
        <f t="shared" si="30"/>
        <v>1.579981125537719</v>
      </c>
      <c r="K198" s="8">
        <f t="shared" si="27"/>
        <v>45130</v>
      </c>
      <c r="L198" s="6">
        <f t="shared" si="28"/>
        <v>29042.126953125</v>
      </c>
      <c r="M198" s="6">
        <f t="shared" si="24"/>
        <v>-5.2450111598853072E-2</v>
      </c>
      <c r="N198" s="6">
        <f t="shared" si="29"/>
        <v>156.36568131663532</v>
      </c>
    </row>
    <row r="199" spans="1:14" x14ac:dyDescent="0.2">
      <c r="A199" s="8">
        <v>45124</v>
      </c>
      <c r="B199" s="6">
        <v>30249.626953125</v>
      </c>
      <c r="C199" s="6">
        <v>29275.30859375</v>
      </c>
      <c r="D199" s="6">
        <v>30336.400390625</v>
      </c>
      <c r="E199" s="6">
        <v>28934.294921875</v>
      </c>
      <c r="F199">
        <v>8</v>
      </c>
      <c r="G199" t="str">
        <f>VLOOKUP(F199,Sheet2!A:B,2,FALSE)</f>
        <v>Short</v>
      </c>
      <c r="H199">
        <f t="shared" si="25"/>
        <v>-1</v>
      </c>
      <c r="I199" s="6">
        <f t="shared" si="26"/>
        <v>156.36568131663532</v>
      </c>
      <c r="J199" s="6">
        <f t="shared" si="30"/>
        <v>1.5636568131663533</v>
      </c>
      <c r="K199" s="8">
        <f t="shared" si="27"/>
        <v>45131</v>
      </c>
      <c r="L199" s="6">
        <f t="shared" si="28"/>
        <v>29041.85546875</v>
      </c>
      <c r="M199" s="6">
        <f t="shared" si="24"/>
        <v>-5.0020409086462339E-2</v>
      </c>
      <c r="N199" s="6">
        <f t="shared" si="29"/>
        <v>154.7520040943825</v>
      </c>
    </row>
    <row r="200" spans="1:14" x14ac:dyDescent="0.2">
      <c r="A200" s="8">
        <v>45125</v>
      </c>
      <c r="B200" s="6">
        <v>30147.0703125</v>
      </c>
      <c r="C200" s="6">
        <v>29230.111328125</v>
      </c>
      <c r="D200" s="6">
        <v>30330.640625</v>
      </c>
      <c r="E200" s="6">
        <v>28934.294921875</v>
      </c>
      <c r="F200">
        <v>6</v>
      </c>
      <c r="G200" t="str">
        <f>VLOOKUP(F200,Sheet2!A:B,2,FALSE)</f>
        <v>Long</v>
      </c>
      <c r="H200">
        <f t="shared" si="25"/>
        <v>1</v>
      </c>
      <c r="I200" s="6">
        <f t="shared" si="26"/>
        <v>154.7520040943825</v>
      </c>
      <c r="J200" s="6">
        <f t="shared" si="30"/>
        <v>1.547520040943825</v>
      </c>
      <c r="K200" s="8">
        <f t="shared" si="27"/>
        <v>45132</v>
      </c>
      <c r="L200" s="6">
        <f t="shared" si="28"/>
        <v>29180.578125</v>
      </c>
      <c r="M200" s="6">
        <f t="shared" si="24"/>
        <v>-6.5009581363498867E-2</v>
      </c>
      <c r="N200" s="6">
        <f t="shared" si="29"/>
        <v>153.13947447207516</v>
      </c>
    </row>
    <row r="201" spans="1:14" x14ac:dyDescent="0.2">
      <c r="A201" s="8">
        <v>45126</v>
      </c>
      <c r="B201" s="6">
        <v>29862.046875</v>
      </c>
      <c r="C201" s="6">
        <v>29675.732421875</v>
      </c>
      <c r="D201" s="6">
        <v>30330.640625</v>
      </c>
      <c r="E201" s="6">
        <v>28657.0234375</v>
      </c>
      <c r="F201">
        <v>8</v>
      </c>
      <c r="G201" t="str">
        <f>VLOOKUP(F201,Sheet2!A:B,2,FALSE)</f>
        <v>Short</v>
      </c>
      <c r="H201">
        <f t="shared" si="25"/>
        <v>-1</v>
      </c>
      <c r="I201" s="6">
        <f t="shared" si="26"/>
        <v>153.13947447207516</v>
      </c>
      <c r="J201" s="6">
        <f t="shared" si="30"/>
        <v>1.5313947447207517</v>
      </c>
      <c r="K201" s="8">
        <f t="shared" si="27"/>
        <v>45133</v>
      </c>
      <c r="L201" s="6">
        <f t="shared" si="28"/>
        <v>29765.4921875</v>
      </c>
      <c r="M201" s="6">
        <f t="shared" si="24"/>
        <v>-5.0919808591916652E-2</v>
      </c>
      <c r="N201" s="6">
        <f t="shared" si="29"/>
        <v>151.55715991876249</v>
      </c>
    </row>
    <row r="202" spans="1:14" x14ac:dyDescent="0.2">
      <c r="A202" s="8">
        <v>45127</v>
      </c>
      <c r="B202" s="6">
        <v>29915.25</v>
      </c>
      <c r="C202" s="6">
        <v>29151.958984375</v>
      </c>
      <c r="D202" s="6">
        <v>30330.640625</v>
      </c>
      <c r="E202" s="6">
        <v>28657.0234375</v>
      </c>
      <c r="F202">
        <v>8</v>
      </c>
      <c r="G202" t="str">
        <f>VLOOKUP(F202,Sheet2!A:B,2,FALSE)</f>
        <v>Short</v>
      </c>
      <c r="H202">
        <f t="shared" si="25"/>
        <v>-1</v>
      </c>
      <c r="I202" s="6">
        <f t="shared" si="26"/>
        <v>151.55715991876249</v>
      </c>
      <c r="J202" s="6">
        <f t="shared" si="30"/>
        <v>1.5155715991876251</v>
      </c>
      <c r="K202" s="8">
        <f t="shared" si="27"/>
        <v>45134</v>
      </c>
      <c r="L202" s="6">
        <f t="shared" si="28"/>
        <v>29561.494140625</v>
      </c>
      <c r="M202" s="6">
        <f t="shared" ref="M202:M265" si="31">(L195-B195)/B195*J195</f>
        <v>-6.6275436611964708E-2</v>
      </c>
      <c r="N202" s="6">
        <f t="shared" si="29"/>
        <v>149.9753128829629</v>
      </c>
    </row>
    <row r="203" spans="1:14" x14ac:dyDescent="0.2">
      <c r="A203" s="8">
        <v>45128</v>
      </c>
      <c r="B203" s="6">
        <v>29805.111328125</v>
      </c>
      <c r="C203" s="6">
        <v>29178.6796875</v>
      </c>
      <c r="D203" s="6">
        <v>30330.640625</v>
      </c>
      <c r="E203" s="6">
        <v>28657.0234375</v>
      </c>
      <c r="F203">
        <v>8</v>
      </c>
      <c r="G203" t="str">
        <f>VLOOKUP(F203,Sheet2!A:B,2,FALSE)</f>
        <v>Short</v>
      </c>
      <c r="H203">
        <f t="shared" si="25"/>
        <v>-1</v>
      </c>
      <c r="I203" s="6">
        <f t="shared" si="26"/>
        <v>149.9753128829629</v>
      </c>
      <c r="J203" s="6">
        <f t="shared" si="30"/>
        <v>1.4997531288296291</v>
      </c>
      <c r="K203" s="8">
        <f t="shared" si="27"/>
        <v>45135</v>
      </c>
      <c r="L203" s="6">
        <f t="shared" si="28"/>
        <v>29429.591796875</v>
      </c>
      <c r="M203" s="6">
        <f t="shared" si="31"/>
        <v>-0.11767091238517216</v>
      </c>
      <c r="N203" s="6">
        <f t="shared" si="29"/>
        <v>148.35788884174809</v>
      </c>
    </row>
    <row r="204" spans="1:14" x14ac:dyDescent="0.2">
      <c r="A204" s="8">
        <v>45129</v>
      </c>
      <c r="B204" s="6">
        <v>29908.697265625</v>
      </c>
      <c r="C204" s="6">
        <v>29074.091796875</v>
      </c>
      <c r="D204" s="6">
        <v>30330.640625</v>
      </c>
      <c r="E204" s="6">
        <v>28657.0234375</v>
      </c>
      <c r="F204">
        <v>8</v>
      </c>
      <c r="G204" t="str">
        <f>VLOOKUP(F204,Sheet2!A:B,2,FALSE)</f>
        <v>Short</v>
      </c>
      <c r="H204">
        <f t="shared" si="25"/>
        <v>-1</v>
      </c>
      <c r="I204" s="6">
        <f t="shared" si="26"/>
        <v>148.35788884174809</v>
      </c>
      <c r="J204" s="6">
        <f t="shared" si="30"/>
        <v>1.483578888417481</v>
      </c>
      <c r="K204" s="8">
        <f t="shared" si="27"/>
        <v>45136</v>
      </c>
      <c r="L204" s="6">
        <f t="shared" si="28"/>
        <v>29397.71484375</v>
      </c>
      <c r="M204" s="6">
        <f t="shared" si="31"/>
        <v>-6.6199190650207018E-2</v>
      </c>
      <c r="N204" s="6">
        <f t="shared" si="29"/>
        <v>146.80811076268043</v>
      </c>
    </row>
    <row r="205" spans="1:14" x14ac:dyDescent="0.2">
      <c r="A205" s="8">
        <v>45130</v>
      </c>
      <c r="B205" s="6">
        <v>29790.111328125</v>
      </c>
      <c r="C205" s="6">
        <v>29042.126953125</v>
      </c>
      <c r="D205" s="6">
        <v>30330.640625</v>
      </c>
      <c r="E205" s="6">
        <v>28657.0234375</v>
      </c>
      <c r="F205">
        <v>8</v>
      </c>
      <c r="G205" t="str">
        <f>VLOOKUP(F205,Sheet2!A:B,2,FALSE)</f>
        <v>Short</v>
      </c>
      <c r="H205">
        <f t="shared" si="25"/>
        <v>-1</v>
      </c>
      <c r="I205" s="6">
        <f t="shared" si="26"/>
        <v>146.80811076268043</v>
      </c>
      <c r="J205" s="6">
        <f t="shared" si="30"/>
        <v>1.4680811076268043</v>
      </c>
      <c r="K205" s="8">
        <f t="shared" si="27"/>
        <v>45137</v>
      </c>
      <c r="L205" s="6">
        <f t="shared" si="28"/>
        <v>29415.96484375</v>
      </c>
      <c r="M205" s="6">
        <f t="shared" si="31"/>
        <v>-6.5464949484927454E-2</v>
      </c>
      <c r="N205" s="6">
        <f t="shared" si="29"/>
        <v>145.27456470556871</v>
      </c>
    </row>
    <row r="206" spans="1:14" x14ac:dyDescent="0.2">
      <c r="A206" s="8">
        <v>45131</v>
      </c>
      <c r="B206" s="6">
        <v>30081.662109375</v>
      </c>
      <c r="C206" s="6">
        <v>29041.85546875</v>
      </c>
      <c r="D206" s="6">
        <v>30093.39453125</v>
      </c>
      <c r="E206" s="6">
        <v>28657.0234375</v>
      </c>
      <c r="F206">
        <v>8</v>
      </c>
      <c r="G206" t="str">
        <f>VLOOKUP(F206,Sheet2!A:B,2,FALSE)</f>
        <v>Short</v>
      </c>
      <c r="H206">
        <f t="shared" ref="H206:H269" si="32">IF(G206="Long",1,IF(G206="Short",-1,0))</f>
        <v>-1</v>
      </c>
      <c r="I206" s="6">
        <f t="shared" ref="I206:I269" si="33">N205</f>
        <v>145.27456470556871</v>
      </c>
      <c r="J206" s="6">
        <f t="shared" si="30"/>
        <v>1.4527456470556872</v>
      </c>
      <c r="K206" s="8">
        <f t="shared" ref="K206:K269" si="34">A213</f>
        <v>45138</v>
      </c>
      <c r="L206" s="6">
        <f t="shared" ref="L206:L269" si="35">C213</f>
        <v>29282.9140625</v>
      </c>
      <c r="M206" s="6">
        <f t="shared" si="31"/>
        <v>-6.2431847943695357E-2</v>
      </c>
      <c r="N206" s="6">
        <f t="shared" ref="N206:N269" si="36">I206-J206+M206</f>
        <v>143.75938721056934</v>
      </c>
    </row>
    <row r="207" spans="1:14" x14ac:dyDescent="0.2">
      <c r="A207" s="8">
        <v>45132</v>
      </c>
      <c r="B207" s="6">
        <v>29178.970703125</v>
      </c>
      <c r="C207" s="6">
        <v>29180.578125</v>
      </c>
      <c r="D207" s="6">
        <v>29987.998046875</v>
      </c>
      <c r="E207" s="6">
        <v>28657.0234375</v>
      </c>
      <c r="F207">
        <v>8</v>
      </c>
      <c r="G207" t="str">
        <f>VLOOKUP(F207,Sheet2!A:B,2,FALSE)</f>
        <v>Short</v>
      </c>
      <c r="H207">
        <f t="shared" si="32"/>
        <v>-1</v>
      </c>
      <c r="I207" s="6">
        <f t="shared" si="33"/>
        <v>143.75938721056934</v>
      </c>
      <c r="J207" s="6">
        <f t="shared" si="30"/>
        <v>1.4375938721056936</v>
      </c>
      <c r="K207" s="8">
        <f t="shared" si="34"/>
        <v>45139</v>
      </c>
      <c r="L207" s="6">
        <f t="shared" si="35"/>
        <v>29408.443359375</v>
      </c>
      <c r="M207" s="6">
        <f t="shared" si="31"/>
        <v>-4.9612317683543961E-2</v>
      </c>
      <c r="N207" s="6">
        <f t="shared" si="36"/>
        <v>142.27218102078012</v>
      </c>
    </row>
    <row r="208" spans="1:14" x14ac:dyDescent="0.2">
      <c r="A208" s="8">
        <v>45133</v>
      </c>
      <c r="B208" s="6">
        <v>29225.759765625</v>
      </c>
      <c r="C208" s="6">
        <v>29765.4921875</v>
      </c>
      <c r="D208" s="6">
        <v>30176.796875</v>
      </c>
      <c r="E208" s="6">
        <v>28657.0234375</v>
      </c>
      <c r="F208">
        <v>8</v>
      </c>
      <c r="G208" t="str">
        <f>VLOOKUP(F208,Sheet2!A:B,2,FALSE)</f>
        <v>Short</v>
      </c>
      <c r="H208">
        <f t="shared" si="32"/>
        <v>-1</v>
      </c>
      <c r="I208" s="6">
        <f t="shared" si="33"/>
        <v>142.27218102078012</v>
      </c>
      <c r="J208" s="6">
        <f t="shared" si="30"/>
        <v>1.4227218102078012</v>
      </c>
      <c r="K208" s="8">
        <f t="shared" si="34"/>
        <v>45140</v>
      </c>
      <c r="L208" s="6">
        <f t="shared" si="35"/>
        <v>29170.34765625</v>
      </c>
      <c r="M208" s="6">
        <f t="shared" si="31"/>
        <v>-4.9515474151721039E-3</v>
      </c>
      <c r="N208" s="6">
        <f t="shared" si="36"/>
        <v>140.84450766315715</v>
      </c>
    </row>
    <row r="209" spans="1:14" x14ac:dyDescent="0.2">
      <c r="A209" s="8">
        <v>45134</v>
      </c>
      <c r="B209" s="6">
        <v>29353.798828125</v>
      </c>
      <c r="C209" s="6">
        <v>29561.494140625</v>
      </c>
      <c r="D209" s="6">
        <v>30176.796875</v>
      </c>
      <c r="E209" s="6">
        <v>28657.0234375</v>
      </c>
      <c r="F209">
        <v>8</v>
      </c>
      <c r="G209" t="str">
        <f>VLOOKUP(F209,Sheet2!A:B,2,FALSE)</f>
        <v>Short</v>
      </c>
      <c r="H209">
        <f t="shared" si="32"/>
        <v>-1</v>
      </c>
      <c r="I209" s="6">
        <f t="shared" si="33"/>
        <v>140.84450766315715</v>
      </c>
      <c r="J209" s="6">
        <f t="shared" si="30"/>
        <v>1.4084450766315715</v>
      </c>
      <c r="K209" s="8">
        <f t="shared" si="34"/>
        <v>45141</v>
      </c>
      <c r="L209" s="6">
        <f t="shared" si="35"/>
        <v>28701.779296875</v>
      </c>
      <c r="M209" s="6">
        <f t="shared" si="31"/>
        <v>-1.7922040882658891E-2</v>
      </c>
      <c r="N209" s="6">
        <f t="shared" si="36"/>
        <v>139.4181405456429</v>
      </c>
    </row>
    <row r="210" spans="1:14" x14ac:dyDescent="0.2">
      <c r="A210" s="8">
        <v>45135</v>
      </c>
      <c r="B210" s="6">
        <v>29212.1640625</v>
      </c>
      <c r="C210" s="6">
        <v>29429.591796875</v>
      </c>
      <c r="D210" s="6">
        <v>30176.796875</v>
      </c>
      <c r="E210" s="6">
        <v>28657.0234375</v>
      </c>
      <c r="F210">
        <v>9</v>
      </c>
      <c r="G210" t="str">
        <f>VLOOKUP(F210,Sheet2!A:B,2,FALSE)</f>
        <v>Short</v>
      </c>
      <c r="H210">
        <f t="shared" si="32"/>
        <v>-1</v>
      </c>
      <c r="I210" s="6">
        <f t="shared" si="33"/>
        <v>139.4181405456429</v>
      </c>
      <c r="J210" s="6">
        <f t="shared" si="30"/>
        <v>1.394181405456429</v>
      </c>
      <c r="K210" s="8">
        <f t="shared" si="34"/>
        <v>45142</v>
      </c>
      <c r="L210" s="6">
        <f t="shared" si="35"/>
        <v>26664.55078125</v>
      </c>
      <c r="M210" s="6">
        <f t="shared" si="31"/>
        <v>-1.8895637923599478E-2</v>
      </c>
      <c r="N210" s="6">
        <f t="shared" si="36"/>
        <v>138.00506350226286</v>
      </c>
    </row>
    <row r="211" spans="1:14" x14ac:dyDescent="0.2">
      <c r="A211" s="8">
        <v>45136</v>
      </c>
      <c r="B211" s="6">
        <v>29319.4453125</v>
      </c>
      <c r="C211" s="6">
        <v>29397.71484375</v>
      </c>
      <c r="D211" s="6">
        <v>30176.796875</v>
      </c>
      <c r="E211" s="6">
        <v>28657.0234375</v>
      </c>
      <c r="F211">
        <v>6</v>
      </c>
      <c r="G211" t="str">
        <f>VLOOKUP(F211,Sheet2!A:B,2,FALSE)</f>
        <v>Long</v>
      </c>
      <c r="H211">
        <f t="shared" si="32"/>
        <v>1</v>
      </c>
      <c r="I211" s="6">
        <f t="shared" si="33"/>
        <v>138.00506350226286</v>
      </c>
      <c r="J211" s="6">
        <f t="shared" si="30"/>
        <v>1.3800506350226287</v>
      </c>
      <c r="K211" s="8">
        <f t="shared" si="34"/>
        <v>45143</v>
      </c>
      <c r="L211" s="6">
        <f t="shared" si="35"/>
        <v>26049.556640625</v>
      </c>
      <c r="M211" s="6">
        <f t="shared" si="31"/>
        <v>-2.5346564803993419E-2</v>
      </c>
      <c r="N211" s="6">
        <f t="shared" si="36"/>
        <v>136.59966630243625</v>
      </c>
    </row>
    <row r="212" spans="1:14" x14ac:dyDescent="0.2">
      <c r="A212" s="8">
        <v>45137</v>
      </c>
      <c r="B212" s="6">
        <v>29357.09375</v>
      </c>
      <c r="C212" s="6">
        <v>29415.96484375</v>
      </c>
      <c r="D212" s="6">
        <v>30176.796875</v>
      </c>
      <c r="E212" s="6">
        <v>28657.0234375</v>
      </c>
      <c r="F212">
        <v>8</v>
      </c>
      <c r="G212" t="str">
        <f>VLOOKUP(F212,Sheet2!A:B,2,FALSE)</f>
        <v>Short</v>
      </c>
      <c r="H212">
        <f t="shared" si="32"/>
        <v>-1</v>
      </c>
      <c r="I212" s="6">
        <f t="shared" si="33"/>
        <v>136.59966630243625</v>
      </c>
      <c r="J212" s="6">
        <f t="shared" si="30"/>
        <v>1.3659966630243625</v>
      </c>
      <c r="K212" s="8">
        <f t="shared" si="34"/>
        <v>45144</v>
      </c>
      <c r="L212" s="6">
        <f t="shared" si="35"/>
        <v>26096.205078125</v>
      </c>
      <c r="M212" s="6">
        <f t="shared" si="31"/>
        <v>-1.8438245468299044E-2</v>
      </c>
      <c r="N212" s="6">
        <f t="shared" si="36"/>
        <v>135.21523139394358</v>
      </c>
    </row>
    <row r="213" spans="1:14" x14ac:dyDescent="0.2">
      <c r="A213" s="8">
        <v>45138</v>
      </c>
      <c r="B213" s="6">
        <v>29278.314453125</v>
      </c>
      <c r="C213" s="6">
        <v>29282.9140625</v>
      </c>
      <c r="D213" s="6">
        <v>30176.796875</v>
      </c>
      <c r="E213" s="6">
        <v>28657.0234375</v>
      </c>
      <c r="F213">
        <v>8</v>
      </c>
      <c r="G213" t="str">
        <f>VLOOKUP(F213,Sheet2!A:B,2,FALSE)</f>
        <v>Short</v>
      </c>
      <c r="H213">
        <f t="shared" si="32"/>
        <v>-1</v>
      </c>
      <c r="I213" s="6">
        <f t="shared" si="33"/>
        <v>135.21523139394358</v>
      </c>
      <c r="J213" s="6">
        <f t="shared" si="30"/>
        <v>1.3521523139394358</v>
      </c>
      <c r="K213" s="8">
        <f t="shared" si="34"/>
        <v>45145</v>
      </c>
      <c r="L213" s="6">
        <f t="shared" si="35"/>
        <v>26189.583984375</v>
      </c>
      <c r="M213" s="6">
        <f t="shared" si="31"/>
        <v>-3.8574256434795028E-2</v>
      </c>
      <c r="N213" s="6">
        <f t="shared" si="36"/>
        <v>133.82450482356936</v>
      </c>
    </row>
    <row r="214" spans="1:14" x14ac:dyDescent="0.2">
      <c r="A214" s="8">
        <v>45139</v>
      </c>
      <c r="B214" s="6">
        <v>29230.873046875</v>
      </c>
      <c r="C214" s="6">
        <v>29408.443359375</v>
      </c>
      <c r="D214" s="6">
        <v>30176.796875</v>
      </c>
      <c r="E214" s="6">
        <v>28657.0234375</v>
      </c>
      <c r="F214">
        <v>6</v>
      </c>
      <c r="G214" t="str">
        <f>VLOOKUP(F214,Sheet2!A:B,2,FALSE)</f>
        <v>Long</v>
      </c>
      <c r="H214">
        <f t="shared" si="32"/>
        <v>1</v>
      </c>
      <c r="I214" s="6">
        <f t="shared" si="33"/>
        <v>133.82450482356936</v>
      </c>
      <c r="J214" s="6">
        <f t="shared" si="30"/>
        <v>1.3382450482356936</v>
      </c>
      <c r="K214" s="8">
        <f t="shared" si="34"/>
        <v>45146</v>
      </c>
      <c r="L214" s="6">
        <f t="shared" si="35"/>
        <v>26124.140625</v>
      </c>
      <c r="M214" s="6">
        <f t="shared" si="31"/>
        <v>1.1305692986815535E-2</v>
      </c>
      <c r="N214" s="6">
        <f t="shared" si="36"/>
        <v>132.49756546832046</v>
      </c>
    </row>
    <row r="215" spans="1:14" x14ac:dyDescent="0.2">
      <c r="A215" s="8">
        <v>45140</v>
      </c>
      <c r="B215" s="6">
        <v>29704.146484375</v>
      </c>
      <c r="C215" s="6">
        <v>29170.34765625</v>
      </c>
      <c r="D215" s="6">
        <v>30176.796875</v>
      </c>
      <c r="E215" s="6">
        <v>28724.140625</v>
      </c>
      <c r="F215">
        <v>6</v>
      </c>
      <c r="G215" t="str">
        <f>VLOOKUP(F215,Sheet2!A:B,2,FALSE)</f>
        <v>Long</v>
      </c>
      <c r="H215">
        <f t="shared" si="32"/>
        <v>1</v>
      </c>
      <c r="I215" s="6">
        <f t="shared" si="33"/>
        <v>132.49756546832046</v>
      </c>
      <c r="J215" s="6">
        <f t="shared" si="30"/>
        <v>1.3249756546832046</v>
      </c>
      <c r="K215" s="8">
        <f t="shared" si="34"/>
        <v>45147</v>
      </c>
      <c r="L215" s="6">
        <f t="shared" si="35"/>
        <v>26031.65625</v>
      </c>
      <c r="M215" s="6">
        <f t="shared" si="31"/>
        <v>-2.6974839042562268E-3</v>
      </c>
      <c r="N215" s="6">
        <f t="shared" si="36"/>
        <v>131.16989232973299</v>
      </c>
    </row>
    <row r="216" spans="1:14" x14ac:dyDescent="0.2">
      <c r="A216" s="8">
        <v>45141</v>
      </c>
      <c r="B216" s="6">
        <v>29161.8125</v>
      </c>
      <c r="C216" s="6">
        <v>28701.779296875</v>
      </c>
      <c r="D216" s="6">
        <v>30176.796875</v>
      </c>
      <c r="E216" s="6">
        <v>28701.779296875</v>
      </c>
      <c r="F216">
        <v>5</v>
      </c>
      <c r="G216" t="str">
        <f>VLOOKUP(F216,Sheet2!A:B,2,FALSE)</f>
        <v>No Trade</v>
      </c>
      <c r="H216">
        <f t="shared" si="32"/>
        <v>0</v>
      </c>
      <c r="I216" s="6">
        <f t="shared" si="33"/>
        <v>131.16989232973299</v>
      </c>
      <c r="J216" s="6">
        <f t="shared" si="30"/>
        <v>1.31169892329733</v>
      </c>
      <c r="K216" s="8">
        <f t="shared" si="34"/>
        <v>45148</v>
      </c>
      <c r="L216" s="6">
        <f t="shared" si="35"/>
        <v>26431.640625</v>
      </c>
      <c r="M216" s="6">
        <f t="shared" si="31"/>
        <v>-3.1285003485708868E-2</v>
      </c>
      <c r="N216" s="6">
        <f t="shared" si="36"/>
        <v>129.82690840294993</v>
      </c>
    </row>
    <row r="217" spans="1:14" x14ac:dyDescent="0.2">
      <c r="A217" s="8">
        <v>45142</v>
      </c>
      <c r="B217" s="6">
        <v>29174.3828125</v>
      </c>
      <c r="C217" s="6">
        <v>26664.55078125</v>
      </c>
      <c r="D217" s="6">
        <v>30176.796875</v>
      </c>
      <c r="E217" s="6">
        <v>25409.111328125</v>
      </c>
      <c r="F217">
        <v>8</v>
      </c>
      <c r="G217" t="str">
        <f>VLOOKUP(F217,Sheet2!A:B,2,FALSE)</f>
        <v>Short</v>
      </c>
      <c r="H217">
        <f t="shared" si="32"/>
        <v>-1</v>
      </c>
      <c r="I217" s="6">
        <f t="shared" si="33"/>
        <v>129.82690840294993</v>
      </c>
      <c r="J217" s="6">
        <f t="shared" si="30"/>
        <v>1.2982690840294993</v>
      </c>
      <c r="K217" s="8">
        <f t="shared" si="34"/>
        <v>45149</v>
      </c>
      <c r="L217" s="6">
        <f t="shared" si="35"/>
        <v>26162.373046875</v>
      </c>
      <c r="M217" s="6">
        <f t="shared" si="31"/>
        <v>-0.12158753652804938</v>
      </c>
      <c r="N217" s="6">
        <f t="shared" si="36"/>
        <v>128.40705178239239</v>
      </c>
    </row>
    <row r="218" spans="1:14" x14ac:dyDescent="0.2">
      <c r="A218" s="8">
        <v>45143</v>
      </c>
      <c r="B218" s="6">
        <v>29075.388671875</v>
      </c>
      <c r="C218" s="6">
        <v>26049.556640625</v>
      </c>
      <c r="D218" s="6">
        <v>30176.796875</v>
      </c>
      <c r="E218" s="6">
        <v>25409.111328125</v>
      </c>
      <c r="F218">
        <v>9</v>
      </c>
      <c r="G218" t="str">
        <f>VLOOKUP(F218,Sheet2!A:B,2,FALSE)</f>
        <v>Short</v>
      </c>
      <c r="H218">
        <f t="shared" si="32"/>
        <v>-1</v>
      </c>
      <c r="I218" s="6">
        <f t="shared" si="33"/>
        <v>128.40705178239239</v>
      </c>
      <c r="J218" s="6">
        <f t="shared" si="30"/>
        <v>1.2840705178239238</v>
      </c>
      <c r="K218" s="8">
        <f t="shared" si="34"/>
        <v>45150</v>
      </c>
      <c r="L218" s="6">
        <f t="shared" si="35"/>
        <v>26047.66796875</v>
      </c>
      <c r="M218" s="6">
        <f t="shared" si="31"/>
        <v>-0.15391191374792124</v>
      </c>
      <c r="N218" s="6">
        <f t="shared" si="36"/>
        <v>126.96906935082055</v>
      </c>
    </row>
    <row r="219" spans="1:14" x14ac:dyDescent="0.2">
      <c r="A219" s="8">
        <v>45144</v>
      </c>
      <c r="B219" s="6">
        <v>29043.701171875</v>
      </c>
      <c r="C219" s="6">
        <v>26096.205078125</v>
      </c>
      <c r="D219" s="6">
        <v>30176.796875</v>
      </c>
      <c r="E219" s="6">
        <v>25409.111328125</v>
      </c>
      <c r="F219">
        <v>15</v>
      </c>
      <c r="G219" t="str">
        <f>VLOOKUP(F219,Sheet2!A:B,2,FALSE)</f>
        <v>Long</v>
      </c>
      <c r="H219">
        <f t="shared" si="32"/>
        <v>1</v>
      </c>
      <c r="I219" s="6">
        <f t="shared" si="33"/>
        <v>126.96906935082055</v>
      </c>
      <c r="J219" s="6">
        <f t="shared" si="30"/>
        <v>1.2696906935082055</v>
      </c>
      <c r="K219" s="8">
        <f t="shared" si="34"/>
        <v>45151</v>
      </c>
      <c r="L219" s="6">
        <f t="shared" si="35"/>
        <v>26008.462890625</v>
      </c>
      <c r="M219" s="6">
        <f t="shared" si="31"/>
        <v>-0.15173038183574269</v>
      </c>
      <c r="N219" s="6">
        <f t="shared" si="36"/>
        <v>125.54764827547659</v>
      </c>
    </row>
    <row r="220" spans="1:14" x14ac:dyDescent="0.2">
      <c r="A220" s="8">
        <v>45145</v>
      </c>
      <c r="B220" s="6">
        <v>29038.513671875</v>
      </c>
      <c r="C220" s="6">
        <v>26189.583984375</v>
      </c>
      <c r="D220" s="6">
        <v>30176.796875</v>
      </c>
      <c r="E220" s="6">
        <v>25409.111328125</v>
      </c>
      <c r="F220">
        <v>8</v>
      </c>
      <c r="G220" t="str">
        <f>VLOOKUP(F220,Sheet2!A:B,2,FALSE)</f>
        <v>Short</v>
      </c>
      <c r="H220">
        <f t="shared" si="32"/>
        <v>-1</v>
      </c>
      <c r="I220" s="6">
        <f t="shared" si="33"/>
        <v>125.54764827547659</v>
      </c>
      <c r="J220" s="6">
        <f t="shared" si="30"/>
        <v>1.255476482754766</v>
      </c>
      <c r="K220" s="8">
        <f t="shared" si="34"/>
        <v>45152</v>
      </c>
      <c r="L220" s="6">
        <f t="shared" si="35"/>
        <v>26089.693359375</v>
      </c>
      <c r="M220" s="6">
        <f t="shared" si="31"/>
        <v>-0.14264598657624508</v>
      </c>
      <c r="N220" s="6">
        <f t="shared" si="36"/>
        <v>124.14952580614558</v>
      </c>
    </row>
    <row r="221" spans="1:14" x14ac:dyDescent="0.2">
      <c r="A221" s="8">
        <v>45146</v>
      </c>
      <c r="B221" s="6">
        <v>29180.01953125</v>
      </c>
      <c r="C221" s="6">
        <v>26124.140625</v>
      </c>
      <c r="D221" s="6">
        <v>30176.796875</v>
      </c>
      <c r="E221" s="6">
        <v>25409.111328125</v>
      </c>
      <c r="F221">
        <v>8</v>
      </c>
      <c r="G221" t="str">
        <f>VLOOKUP(F221,Sheet2!A:B,2,FALSE)</f>
        <v>Short</v>
      </c>
      <c r="H221">
        <f t="shared" si="32"/>
        <v>-1</v>
      </c>
      <c r="I221" s="6">
        <f t="shared" si="33"/>
        <v>124.14952580614558</v>
      </c>
      <c r="J221" s="6">
        <f t="shared" si="30"/>
        <v>1.2414952580614558</v>
      </c>
      <c r="K221" s="8">
        <f t="shared" si="34"/>
        <v>45153</v>
      </c>
      <c r="L221" s="6">
        <f t="shared" si="35"/>
        <v>26106.150390625</v>
      </c>
      <c r="M221" s="6">
        <f t="shared" si="31"/>
        <v>-0.14223212810306321</v>
      </c>
      <c r="N221" s="6">
        <f t="shared" si="36"/>
        <v>122.76579841998105</v>
      </c>
    </row>
    <row r="222" spans="1:14" x14ac:dyDescent="0.2">
      <c r="A222" s="8">
        <v>45147</v>
      </c>
      <c r="B222" s="6">
        <v>29766.6953125</v>
      </c>
      <c r="C222" s="6">
        <v>26031.65625</v>
      </c>
      <c r="D222" s="6">
        <v>30093.435546875</v>
      </c>
      <c r="E222" s="6">
        <v>25409.111328125</v>
      </c>
      <c r="F222">
        <v>8</v>
      </c>
      <c r="G222" t="str">
        <f>VLOOKUP(F222,Sheet2!A:B,2,FALSE)</f>
        <v>Short</v>
      </c>
      <c r="H222">
        <f t="shared" si="32"/>
        <v>-1</v>
      </c>
      <c r="I222" s="6">
        <f t="shared" si="33"/>
        <v>122.76579841998105</v>
      </c>
      <c r="J222" s="6">
        <f t="shared" si="30"/>
        <v>1.2276579841998105</v>
      </c>
      <c r="K222" s="8">
        <f t="shared" si="34"/>
        <v>45154</v>
      </c>
      <c r="L222" s="6">
        <f t="shared" si="35"/>
        <v>27727.392578125</v>
      </c>
      <c r="M222" s="6">
        <f t="shared" si="31"/>
        <v>-0.16381417170724927</v>
      </c>
      <c r="N222" s="6">
        <f t="shared" si="36"/>
        <v>121.374326264074</v>
      </c>
    </row>
    <row r="223" spans="1:14" x14ac:dyDescent="0.2">
      <c r="A223" s="8">
        <v>45148</v>
      </c>
      <c r="B223" s="6">
        <v>29563.97265625</v>
      </c>
      <c r="C223" s="6">
        <v>26431.640625</v>
      </c>
      <c r="D223" s="6">
        <v>29688.564453125</v>
      </c>
      <c r="E223" s="6">
        <v>25409.111328125</v>
      </c>
      <c r="F223">
        <v>9</v>
      </c>
      <c r="G223" t="str">
        <f>VLOOKUP(F223,Sheet2!A:B,2,FALSE)</f>
        <v>Short</v>
      </c>
      <c r="H223">
        <f t="shared" si="32"/>
        <v>-1</v>
      </c>
      <c r="I223" s="6">
        <f t="shared" si="33"/>
        <v>121.374326264074</v>
      </c>
      <c r="J223" s="6">
        <f t="shared" si="30"/>
        <v>1.2137432626407401</v>
      </c>
      <c r="K223" s="8">
        <f t="shared" si="34"/>
        <v>45155</v>
      </c>
      <c r="L223" s="6">
        <f t="shared" si="35"/>
        <v>27297.265625</v>
      </c>
      <c r="M223" s="6">
        <f t="shared" si="31"/>
        <v>-0.12280318683395117</v>
      </c>
      <c r="N223" s="6">
        <f t="shared" si="36"/>
        <v>120.03777981459932</v>
      </c>
    </row>
    <row r="224" spans="1:14" x14ac:dyDescent="0.2">
      <c r="A224" s="8">
        <v>45149</v>
      </c>
      <c r="B224" s="6">
        <v>29424.90234375</v>
      </c>
      <c r="C224" s="6">
        <v>26162.373046875</v>
      </c>
      <c r="D224" s="6">
        <v>29660.25390625</v>
      </c>
      <c r="E224" s="6">
        <v>25409.111328125</v>
      </c>
      <c r="F224">
        <v>9</v>
      </c>
      <c r="G224" t="str">
        <f>VLOOKUP(F224,Sheet2!A:B,2,FALSE)</f>
        <v>Short</v>
      </c>
      <c r="H224">
        <f t="shared" si="32"/>
        <v>-1</v>
      </c>
      <c r="I224" s="6">
        <f t="shared" si="33"/>
        <v>120.03777981459932</v>
      </c>
      <c r="J224" s="6">
        <f t="shared" si="30"/>
        <v>1.2003777981459931</v>
      </c>
      <c r="K224" s="8">
        <f t="shared" si="34"/>
        <v>45156</v>
      </c>
      <c r="L224" s="6">
        <f t="shared" si="35"/>
        <v>25931.47265625</v>
      </c>
      <c r="M224" s="6">
        <f t="shared" si="31"/>
        <v>-0.13403536879040448</v>
      </c>
      <c r="N224" s="6">
        <f t="shared" si="36"/>
        <v>118.70336664766292</v>
      </c>
    </row>
    <row r="225" spans="1:14" x14ac:dyDescent="0.2">
      <c r="A225" s="8">
        <v>45150</v>
      </c>
      <c r="B225" s="6">
        <v>29399.787109375</v>
      </c>
      <c r="C225" s="6">
        <v>26047.66796875</v>
      </c>
      <c r="D225" s="6">
        <v>29660.25390625</v>
      </c>
      <c r="E225" s="6">
        <v>25409.111328125</v>
      </c>
      <c r="F225">
        <v>9</v>
      </c>
      <c r="G225" t="str">
        <f>VLOOKUP(F225,Sheet2!A:B,2,FALSE)</f>
        <v>Short</v>
      </c>
      <c r="H225">
        <f t="shared" si="32"/>
        <v>-1</v>
      </c>
      <c r="I225" s="6">
        <f t="shared" si="33"/>
        <v>118.70336664766292</v>
      </c>
      <c r="J225" s="6">
        <f t="shared" si="30"/>
        <v>1.1870336664766292</v>
      </c>
      <c r="K225" s="8">
        <f t="shared" si="34"/>
        <v>45157</v>
      </c>
      <c r="L225" s="6">
        <f t="shared" si="35"/>
        <v>25800.724609375</v>
      </c>
      <c r="M225" s="6">
        <f t="shared" si="31"/>
        <v>-0.13371470059998405</v>
      </c>
      <c r="N225" s="6">
        <f t="shared" si="36"/>
        <v>117.38261828058631</v>
      </c>
    </row>
    <row r="226" spans="1:14" x14ac:dyDescent="0.2">
      <c r="A226" s="8">
        <v>45151</v>
      </c>
      <c r="B226" s="6">
        <v>29416.59375</v>
      </c>
      <c r="C226" s="6">
        <v>26008.462890625</v>
      </c>
      <c r="D226" s="6">
        <v>29660.25390625</v>
      </c>
      <c r="E226" s="6">
        <v>25409.111328125</v>
      </c>
      <c r="F226">
        <v>8</v>
      </c>
      <c r="G226" t="str">
        <f>VLOOKUP(F226,Sheet2!A:B,2,FALSE)</f>
        <v>Short</v>
      </c>
      <c r="H226">
        <f t="shared" si="32"/>
        <v>-1</v>
      </c>
      <c r="I226" s="6">
        <f t="shared" si="33"/>
        <v>117.38261828058631</v>
      </c>
      <c r="J226" s="6">
        <f t="shared" si="30"/>
        <v>1.1738261828058631</v>
      </c>
      <c r="K226" s="8">
        <f t="shared" si="34"/>
        <v>45158</v>
      </c>
      <c r="L226" s="6">
        <f t="shared" si="35"/>
        <v>25868.798828125</v>
      </c>
      <c r="M226" s="6">
        <f t="shared" si="31"/>
        <v>-0.13269017524580776</v>
      </c>
      <c r="N226" s="6">
        <f t="shared" si="36"/>
        <v>116.07610192253463</v>
      </c>
    </row>
    <row r="227" spans="1:14" x14ac:dyDescent="0.2">
      <c r="A227" s="8">
        <v>45152</v>
      </c>
      <c r="B227" s="6">
        <v>29283.263671875</v>
      </c>
      <c r="C227" s="6">
        <v>26089.693359375</v>
      </c>
      <c r="D227" s="6">
        <v>29660.25390625</v>
      </c>
      <c r="E227" s="6">
        <v>25409.111328125</v>
      </c>
      <c r="F227">
        <v>8</v>
      </c>
      <c r="G227" t="str">
        <f>VLOOKUP(F227,Sheet2!A:B,2,FALSE)</f>
        <v>Short</v>
      </c>
      <c r="H227">
        <f t="shared" si="32"/>
        <v>-1</v>
      </c>
      <c r="I227" s="6">
        <f t="shared" si="33"/>
        <v>116.07610192253463</v>
      </c>
      <c r="J227" s="6">
        <f t="shared" si="30"/>
        <v>1.1607610192253464</v>
      </c>
      <c r="K227" s="8">
        <f t="shared" si="34"/>
        <v>45159</v>
      </c>
      <c r="L227" s="6">
        <f t="shared" si="35"/>
        <v>25969.56640625</v>
      </c>
      <c r="M227" s="6">
        <f t="shared" si="31"/>
        <v>-0.12749187496462736</v>
      </c>
      <c r="N227" s="6">
        <f t="shared" si="36"/>
        <v>114.78784902834465</v>
      </c>
    </row>
    <row r="228" spans="1:14" x14ac:dyDescent="0.2">
      <c r="A228" s="8">
        <v>45153</v>
      </c>
      <c r="B228" s="6">
        <v>29408.048828125</v>
      </c>
      <c r="C228" s="6">
        <v>26106.150390625</v>
      </c>
      <c r="D228" s="6">
        <v>29439.12109375</v>
      </c>
      <c r="E228" s="6">
        <v>25409.111328125</v>
      </c>
      <c r="F228">
        <v>8</v>
      </c>
      <c r="G228" t="str">
        <f>VLOOKUP(F228,Sheet2!A:B,2,FALSE)</f>
        <v>Short</v>
      </c>
      <c r="H228">
        <f t="shared" si="32"/>
        <v>-1</v>
      </c>
      <c r="I228" s="6">
        <f t="shared" si="33"/>
        <v>114.78784902834465</v>
      </c>
      <c r="J228" s="6">
        <f t="shared" si="30"/>
        <v>1.1478784902834465</v>
      </c>
      <c r="K228" s="8">
        <f t="shared" si="34"/>
        <v>45160</v>
      </c>
      <c r="L228" s="6">
        <f t="shared" si="35"/>
        <v>25812.416015625</v>
      </c>
      <c r="M228" s="6">
        <f t="shared" si="31"/>
        <v>-0.13078106263433004</v>
      </c>
      <c r="N228" s="6">
        <f t="shared" si="36"/>
        <v>113.50918947542688</v>
      </c>
    </row>
    <row r="229" spans="1:14" x14ac:dyDescent="0.2">
      <c r="A229" s="8">
        <v>45154</v>
      </c>
      <c r="B229" s="6">
        <v>29169.07421875</v>
      </c>
      <c r="C229" s="6">
        <v>27727.392578125</v>
      </c>
      <c r="D229" s="6">
        <v>29221.9765625</v>
      </c>
      <c r="E229" s="6">
        <v>25409.111328125</v>
      </c>
      <c r="F229">
        <v>8</v>
      </c>
      <c r="G229" t="str">
        <f>VLOOKUP(F229,Sheet2!A:B,2,FALSE)</f>
        <v>Short</v>
      </c>
      <c r="H229">
        <f t="shared" si="32"/>
        <v>-1</v>
      </c>
      <c r="I229" s="6">
        <f t="shared" si="33"/>
        <v>113.50918947542688</v>
      </c>
      <c r="J229" s="6">
        <f t="shared" si="30"/>
        <v>1.1350918947542687</v>
      </c>
      <c r="K229" s="8">
        <f t="shared" si="34"/>
        <v>45161</v>
      </c>
      <c r="L229" s="6">
        <f t="shared" si="35"/>
        <v>25779.982421875</v>
      </c>
      <c r="M229" s="6">
        <f t="shared" si="31"/>
        <v>-8.4106289185707672E-2</v>
      </c>
      <c r="N229" s="6">
        <f t="shared" si="36"/>
        <v>112.2899912914869</v>
      </c>
    </row>
    <row r="230" spans="1:14" x14ac:dyDescent="0.2">
      <c r="A230" s="8">
        <v>45155</v>
      </c>
      <c r="B230" s="6">
        <v>28699.802734375</v>
      </c>
      <c r="C230" s="6">
        <v>27297.265625</v>
      </c>
      <c r="D230" s="6">
        <v>28745.947265625</v>
      </c>
      <c r="E230" s="6">
        <v>25409.111328125</v>
      </c>
      <c r="F230">
        <v>5</v>
      </c>
      <c r="G230" t="str">
        <f>VLOOKUP(F230,Sheet2!A:B,2,FALSE)</f>
        <v>No Trade</v>
      </c>
      <c r="H230">
        <f t="shared" si="32"/>
        <v>0</v>
      </c>
      <c r="I230" s="6">
        <f t="shared" si="33"/>
        <v>112.2899912914869</v>
      </c>
      <c r="J230" s="6">
        <f t="shared" si="30"/>
        <v>1.1228999129148691</v>
      </c>
      <c r="K230" s="8">
        <f t="shared" si="34"/>
        <v>45162</v>
      </c>
      <c r="L230" s="6">
        <f t="shared" si="35"/>
        <v>25753.236328125</v>
      </c>
      <c r="M230" s="6">
        <f t="shared" si="31"/>
        <v>-9.3059225143697355E-2</v>
      </c>
      <c r="N230" s="6">
        <f t="shared" si="36"/>
        <v>111.07403215342833</v>
      </c>
    </row>
    <row r="231" spans="1:14" x14ac:dyDescent="0.2">
      <c r="A231" s="8">
        <v>45156</v>
      </c>
      <c r="B231" s="6">
        <v>26636.078125</v>
      </c>
      <c r="C231" s="6">
        <v>25931.47265625</v>
      </c>
      <c r="D231" s="6">
        <v>28089.337890625</v>
      </c>
      <c r="E231" s="6">
        <v>25520.728515625</v>
      </c>
      <c r="F231">
        <v>2</v>
      </c>
      <c r="G231" t="str">
        <f>VLOOKUP(F231,Sheet2!A:B,2,FALSE)</f>
        <v>Short</v>
      </c>
      <c r="H231">
        <f t="shared" si="32"/>
        <v>-1</v>
      </c>
      <c r="I231" s="6">
        <f t="shared" si="33"/>
        <v>111.07403215342833</v>
      </c>
      <c r="J231" s="6">
        <f t="shared" si="30"/>
        <v>1.1107403215342833</v>
      </c>
      <c r="K231" s="8">
        <f t="shared" si="34"/>
        <v>45163</v>
      </c>
      <c r="L231" s="6">
        <f t="shared" si="35"/>
        <v>26240.1953125</v>
      </c>
      <c r="M231" s="6">
        <f t="shared" si="31"/>
        <v>-0.14251314710479582</v>
      </c>
      <c r="N231" s="6">
        <f t="shared" si="36"/>
        <v>109.82077868478926</v>
      </c>
    </row>
    <row r="232" spans="1:14" x14ac:dyDescent="0.2">
      <c r="A232" s="8">
        <v>45157</v>
      </c>
      <c r="B232" s="6">
        <v>26047.83203125</v>
      </c>
      <c r="C232" s="6">
        <v>25800.724609375</v>
      </c>
      <c r="D232" s="6">
        <v>28089.337890625</v>
      </c>
      <c r="E232" s="6">
        <v>25362.609375</v>
      </c>
      <c r="F232">
        <v>5</v>
      </c>
      <c r="G232" t="str">
        <f>VLOOKUP(F232,Sheet2!A:B,2,FALSE)</f>
        <v>No Trade</v>
      </c>
      <c r="H232">
        <f t="shared" si="32"/>
        <v>0</v>
      </c>
      <c r="I232" s="6">
        <f t="shared" si="33"/>
        <v>109.82077868478926</v>
      </c>
      <c r="J232" s="6">
        <f t="shared" si="30"/>
        <v>1.0982077868478926</v>
      </c>
      <c r="K232" s="8">
        <f t="shared" si="34"/>
        <v>45164</v>
      </c>
      <c r="L232" s="6">
        <f t="shared" si="35"/>
        <v>25905.654296875</v>
      </c>
      <c r="M232" s="6">
        <f t="shared" si="31"/>
        <v>-0.14531426160875913</v>
      </c>
      <c r="N232" s="6">
        <f t="shared" si="36"/>
        <v>108.57725663633261</v>
      </c>
    </row>
    <row r="233" spans="1:14" x14ac:dyDescent="0.2">
      <c r="A233" s="8">
        <v>45158</v>
      </c>
      <c r="B233" s="6">
        <v>26096.861328125</v>
      </c>
      <c r="C233" s="6">
        <v>25868.798828125</v>
      </c>
      <c r="D233" s="6">
        <v>28089.337890625</v>
      </c>
      <c r="E233" s="6">
        <v>25362.609375</v>
      </c>
      <c r="F233">
        <v>5</v>
      </c>
      <c r="G233" t="str">
        <f>VLOOKUP(F233,Sheet2!A:B,2,FALSE)</f>
        <v>No Trade</v>
      </c>
      <c r="H233">
        <f t="shared" si="32"/>
        <v>0</v>
      </c>
      <c r="I233" s="6">
        <f t="shared" si="33"/>
        <v>108.57725663633261</v>
      </c>
      <c r="J233" s="6">
        <f t="shared" si="30"/>
        <v>1.0857725663633262</v>
      </c>
      <c r="K233" s="8">
        <f t="shared" si="34"/>
        <v>45165</v>
      </c>
      <c r="L233" s="6">
        <f t="shared" si="35"/>
        <v>25895.677734375</v>
      </c>
      <c r="M233" s="6">
        <f t="shared" si="31"/>
        <v>-0.14156957144375551</v>
      </c>
      <c r="N233" s="6">
        <f t="shared" si="36"/>
        <v>107.34991449852552</v>
      </c>
    </row>
    <row r="234" spans="1:14" x14ac:dyDescent="0.2">
      <c r="A234" s="8">
        <v>45159</v>
      </c>
      <c r="B234" s="6">
        <v>26188.69140625</v>
      </c>
      <c r="C234" s="6">
        <v>25969.56640625</v>
      </c>
      <c r="D234" s="6">
        <v>28089.337890625</v>
      </c>
      <c r="E234" s="6">
        <v>25362.609375</v>
      </c>
      <c r="F234">
        <v>5</v>
      </c>
      <c r="G234" t="str">
        <f>VLOOKUP(F234,Sheet2!A:B,2,FALSE)</f>
        <v>No Trade</v>
      </c>
      <c r="H234">
        <f t="shared" si="32"/>
        <v>0</v>
      </c>
      <c r="I234" s="6">
        <f t="shared" si="33"/>
        <v>107.34991449852552</v>
      </c>
      <c r="J234" s="6">
        <f t="shared" si="30"/>
        <v>1.0734991449852553</v>
      </c>
      <c r="K234" s="8">
        <f t="shared" si="34"/>
        <v>45166</v>
      </c>
      <c r="L234" s="6">
        <f t="shared" si="35"/>
        <v>25832.2265625</v>
      </c>
      <c r="M234" s="6">
        <f t="shared" si="31"/>
        <v>-0.1313518417397371</v>
      </c>
      <c r="N234" s="6">
        <f t="shared" si="36"/>
        <v>106.14506351180053</v>
      </c>
    </row>
    <row r="235" spans="1:14" x14ac:dyDescent="0.2">
      <c r="A235" s="8">
        <v>45160</v>
      </c>
      <c r="B235" s="6">
        <v>26130.748046875</v>
      </c>
      <c r="C235" s="6">
        <v>25812.416015625</v>
      </c>
      <c r="D235" s="6">
        <v>28089.337890625</v>
      </c>
      <c r="E235" s="6">
        <v>25362.609375</v>
      </c>
      <c r="F235">
        <v>6</v>
      </c>
      <c r="G235" t="str">
        <f>VLOOKUP(F235,Sheet2!A:B,2,FALSE)</f>
        <v>Long</v>
      </c>
      <c r="H235">
        <f t="shared" si="32"/>
        <v>1</v>
      </c>
      <c r="I235" s="6">
        <f t="shared" si="33"/>
        <v>106.14506351180053</v>
      </c>
      <c r="J235" s="6">
        <f t="shared" si="30"/>
        <v>1.0614506351180053</v>
      </c>
      <c r="K235" s="8">
        <f t="shared" si="34"/>
        <v>45167</v>
      </c>
      <c r="L235" s="6">
        <f t="shared" si="35"/>
        <v>25162.654296875</v>
      </c>
      <c r="M235" s="6">
        <f t="shared" si="31"/>
        <v>-0.14034761668645102</v>
      </c>
      <c r="N235" s="6">
        <f t="shared" si="36"/>
        <v>104.94326525999607</v>
      </c>
    </row>
    <row r="236" spans="1:14" x14ac:dyDescent="0.2">
      <c r="A236" s="8">
        <v>45161</v>
      </c>
      <c r="B236" s="6">
        <v>26040.474609375</v>
      </c>
      <c r="C236" s="6">
        <v>25779.982421875</v>
      </c>
      <c r="D236" s="6">
        <v>28089.337890625</v>
      </c>
      <c r="E236" s="6">
        <v>25362.609375</v>
      </c>
      <c r="F236">
        <v>5</v>
      </c>
      <c r="G236" t="str">
        <f>VLOOKUP(F236,Sheet2!A:B,2,FALSE)</f>
        <v>No Trade</v>
      </c>
      <c r="H236">
        <f t="shared" si="32"/>
        <v>0</v>
      </c>
      <c r="I236" s="6">
        <f t="shared" si="33"/>
        <v>104.94326525999607</v>
      </c>
      <c r="J236" s="6">
        <f t="shared" si="30"/>
        <v>1.0494326525999607</v>
      </c>
      <c r="K236" s="8">
        <f t="shared" si="34"/>
        <v>45168</v>
      </c>
      <c r="L236" s="6">
        <f t="shared" si="35"/>
        <v>25833.34375</v>
      </c>
      <c r="M236" s="6">
        <f t="shared" si="31"/>
        <v>-0.13188387812247296</v>
      </c>
      <c r="N236" s="6">
        <f t="shared" si="36"/>
        <v>103.76194872927363</v>
      </c>
    </row>
    <row r="237" spans="1:14" x14ac:dyDescent="0.2">
      <c r="A237" s="8">
        <v>45162</v>
      </c>
      <c r="B237" s="6">
        <v>26431.51953125</v>
      </c>
      <c r="C237" s="6">
        <v>25753.236328125</v>
      </c>
      <c r="D237" s="6">
        <v>28089.337890625</v>
      </c>
      <c r="E237" s="6">
        <v>25362.609375</v>
      </c>
      <c r="F237">
        <v>5</v>
      </c>
      <c r="G237" t="str">
        <f>VLOOKUP(F237,Sheet2!A:B,2,FALSE)</f>
        <v>No Trade</v>
      </c>
      <c r="H237">
        <f t="shared" si="32"/>
        <v>0</v>
      </c>
      <c r="I237" s="6">
        <f t="shared" si="33"/>
        <v>103.76194872927363</v>
      </c>
      <c r="J237" s="6">
        <f t="shared" si="30"/>
        <v>1.0376194872927362</v>
      </c>
      <c r="K237" s="8">
        <f t="shared" si="34"/>
        <v>45169</v>
      </c>
      <c r="L237" s="6">
        <f t="shared" si="35"/>
        <v>26228.32421875</v>
      </c>
      <c r="M237" s="6">
        <f t="shared" si="31"/>
        <v>-0.11528647745766668</v>
      </c>
      <c r="N237" s="6">
        <f t="shared" si="36"/>
        <v>102.60904276452322</v>
      </c>
    </row>
    <row r="238" spans="1:14" x14ac:dyDescent="0.2">
      <c r="A238" s="8">
        <v>45163</v>
      </c>
      <c r="B238" s="6">
        <v>26163.6796875</v>
      </c>
      <c r="C238" s="6">
        <v>26240.1953125</v>
      </c>
      <c r="D238" s="6">
        <v>28089.337890625</v>
      </c>
      <c r="E238" s="6">
        <v>25362.609375</v>
      </c>
      <c r="F238">
        <v>5</v>
      </c>
      <c r="G238" t="str">
        <f>VLOOKUP(F238,Sheet2!A:B,2,FALSE)</f>
        <v>No Trade</v>
      </c>
      <c r="H238">
        <f t="shared" si="32"/>
        <v>0</v>
      </c>
      <c r="I238" s="6">
        <f t="shared" si="33"/>
        <v>102.60904276452322</v>
      </c>
      <c r="J238" s="6">
        <f t="shared" si="30"/>
        <v>1.0260904276452323</v>
      </c>
      <c r="K238" s="8">
        <f t="shared" si="34"/>
        <v>45170</v>
      </c>
      <c r="L238" s="6">
        <f t="shared" si="35"/>
        <v>26539.673828125</v>
      </c>
      <c r="M238" s="6">
        <f t="shared" si="31"/>
        <v>-1.6508549058257667E-2</v>
      </c>
      <c r="N238" s="6">
        <f t="shared" si="36"/>
        <v>101.56644378781974</v>
      </c>
    </row>
    <row r="239" spans="1:14" x14ac:dyDescent="0.2">
      <c r="A239" s="8">
        <v>45164</v>
      </c>
      <c r="B239" s="6">
        <v>26047.234375</v>
      </c>
      <c r="C239" s="6">
        <v>25905.654296875</v>
      </c>
      <c r="D239" s="6">
        <v>28089.337890625</v>
      </c>
      <c r="E239" s="6">
        <v>25362.609375</v>
      </c>
      <c r="F239">
        <v>4</v>
      </c>
      <c r="G239" t="str">
        <f>VLOOKUP(F239,Sheet2!A:B,2,FALSE)</f>
        <v>Long</v>
      </c>
      <c r="H239">
        <f t="shared" si="32"/>
        <v>1</v>
      </c>
      <c r="I239" s="6">
        <f t="shared" si="33"/>
        <v>101.56644378781974</v>
      </c>
      <c r="J239" s="6">
        <f t="shared" si="30"/>
        <v>1.0156644378781974</v>
      </c>
      <c r="K239" s="8">
        <f t="shared" si="34"/>
        <v>45171</v>
      </c>
      <c r="L239" s="6">
        <f t="shared" si="35"/>
        <v>26608.693359375</v>
      </c>
      <c r="M239" s="6">
        <f t="shared" si="31"/>
        <v>-5.9943835179715457E-3</v>
      </c>
      <c r="N239" s="6">
        <f t="shared" si="36"/>
        <v>100.54478496642356</v>
      </c>
    </row>
    <row r="240" spans="1:14" x14ac:dyDescent="0.2">
      <c r="A240" s="8">
        <v>45165</v>
      </c>
      <c r="B240" s="6">
        <v>26008.2421875</v>
      </c>
      <c r="C240" s="6">
        <v>25895.677734375</v>
      </c>
      <c r="D240" s="6">
        <v>28089.337890625</v>
      </c>
      <c r="E240" s="6">
        <v>25362.609375</v>
      </c>
      <c r="F240">
        <v>5</v>
      </c>
      <c r="G240" t="str">
        <f>VLOOKUP(F240,Sheet2!A:B,2,FALSE)</f>
        <v>No Trade</v>
      </c>
      <c r="H240">
        <f t="shared" si="32"/>
        <v>0</v>
      </c>
      <c r="I240" s="6">
        <f t="shared" si="33"/>
        <v>100.54478496642356</v>
      </c>
      <c r="J240" s="6">
        <f t="shared" si="30"/>
        <v>1.0054478496642356</v>
      </c>
      <c r="K240" s="8">
        <f t="shared" si="34"/>
        <v>45172</v>
      </c>
      <c r="L240" s="6">
        <f t="shared" si="35"/>
        <v>26568.28125</v>
      </c>
      <c r="M240" s="6">
        <f t="shared" si="31"/>
        <v>-8.3703409444383457E-3</v>
      </c>
      <c r="N240" s="6">
        <f t="shared" si="36"/>
        <v>99.530966775814889</v>
      </c>
    </row>
    <row r="241" spans="1:14" x14ac:dyDescent="0.2">
      <c r="A241" s="8">
        <v>45166</v>
      </c>
      <c r="B241" s="6">
        <v>26089.615234375</v>
      </c>
      <c r="C241" s="6">
        <v>25832.2265625</v>
      </c>
      <c r="D241" s="6">
        <v>28089.337890625</v>
      </c>
      <c r="E241" s="6">
        <v>25362.609375</v>
      </c>
      <c r="F241">
        <v>6</v>
      </c>
      <c r="G241" t="str">
        <f>VLOOKUP(F241,Sheet2!A:B,2,FALSE)</f>
        <v>Long</v>
      </c>
      <c r="H241">
        <f t="shared" si="32"/>
        <v>1</v>
      </c>
      <c r="I241" s="6">
        <f t="shared" si="33"/>
        <v>99.530966775814889</v>
      </c>
      <c r="J241" s="6">
        <f t="shared" si="30"/>
        <v>0.99530966775814889</v>
      </c>
      <c r="K241" s="8">
        <f t="shared" si="34"/>
        <v>45173</v>
      </c>
      <c r="L241" s="6">
        <f t="shared" si="35"/>
        <v>26534.1875</v>
      </c>
      <c r="M241" s="6">
        <f t="shared" si="31"/>
        <v>-1.4611829932502993E-2</v>
      </c>
      <c r="N241" s="6">
        <f t="shared" si="36"/>
        <v>98.521045278124234</v>
      </c>
    </row>
    <row r="242" spans="1:14" x14ac:dyDescent="0.2">
      <c r="A242" s="8">
        <v>45167</v>
      </c>
      <c r="B242" s="6">
        <v>26102.486328125</v>
      </c>
      <c r="C242" s="6">
        <v>25162.654296875</v>
      </c>
      <c r="D242" s="6">
        <v>28089.337890625</v>
      </c>
      <c r="E242" s="6">
        <v>24930.296875</v>
      </c>
      <c r="F242">
        <v>8</v>
      </c>
      <c r="G242" t="str">
        <f>VLOOKUP(F242,Sheet2!A:B,2,FALSE)</f>
        <v>Short</v>
      </c>
      <c r="H242">
        <f t="shared" si="32"/>
        <v>-1</v>
      </c>
      <c r="I242" s="6">
        <f t="shared" si="33"/>
        <v>98.521045278124234</v>
      </c>
      <c r="J242" s="6">
        <f t="shared" si="30"/>
        <v>0.98521045278124231</v>
      </c>
      <c r="K242" s="8">
        <f t="shared" si="34"/>
        <v>45174</v>
      </c>
      <c r="L242" s="6">
        <f t="shared" si="35"/>
        <v>26754.28125</v>
      </c>
      <c r="M242" s="6">
        <f t="shared" si="31"/>
        <v>-3.9324696099320475E-2</v>
      </c>
      <c r="N242" s="6">
        <f t="shared" si="36"/>
        <v>97.496510129243674</v>
      </c>
    </row>
    <row r="243" spans="1:14" x14ac:dyDescent="0.2">
      <c r="A243" s="8">
        <v>45168</v>
      </c>
      <c r="B243" s="6">
        <v>27726.083984375</v>
      </c>
      <c r="C243" s="6">
        <v>25833.34375</v>
      </c>
      <c r="D243" s="6">
        <v>27760.16015625</v>
      </c>
      <c r="E243" s="6">
        <v>24930.296875</v>
      </c>
      <c r="F243">
        <v>8</v>
      </c>
      <c r="G243" t="str">
        <f>VLOOKUP(F243,Sheet2!A:B,2,FALSE)</f>
        <v>Short</v>
      </c>
      <c r="H243">
        <f t="shared" si="32"/>
        <v>-1</v>
      </c>
      <c r="I243" s="6">
        <f t="shared" si="33"/>
        <v>97.496510129243674</v>
      </c>
      <c r="J243" s="6">
        <f t="shared" si="30"/>
        <v>0.97496510129243674</v>
      </c>
      <c r="K243" s="8">
        <f t="shared" si="34"/>
        <v>45175</v>
      </c>
      <c r="L243" s="6">
        <f t="shared" si="35"/>
        <v>27211.1171875</v>
      </c>
      <c r="M243" s="6">
        <f t="shared" si="31"/>
        <v>-8.3473857696494888E-3</v>
      </c>
      <c r="N243" s="6">
        <f t="shared" si="36"/>
        <v>96.513197642181581</v>
      </c>
    </row>
    <row r="244" spans="1:14" x14ac:dyDescent="0.2">
      <c r="A244" s="8">
        <v>45169</v>
      </c>
      <c r="B244" s="6">
        <v>27301.9296875</v>
      </c>
      <c r="C244" s="6">
        <v>26228.32421875</v>
      </c>
      <c r="D244" s="6">
        <v>27456.078125</v>
      </c>
      <c r="E244" s="6">
        <v>24930.296875</v>
      </c>
      <c r="F244">
        <v>8</v>
      </c>
      <c r="G244" t="str">
        <f>VLOOKUP(F244,Sheet2!A:B,2,FALSE)</f>
        <v>Short</v>
      </c>
      <c r="H244">
        <f t="shared" si="32"/>
        <v>-1</v>
      </c>
      <c r="I244" s="6">
        <f t="shared" si="33"/>
        <v>96.513197642181581</v>
      </c>
      <c r="J244" s="6">
        <f t="shared" si="30"/>
        <v>0.96513197642181581</v>
      </c>
      <c r="K244" s="8">
        <f t="shared" si="34"/>
        <v>45176</v>
      </c>
      <c r="L244" s="6">
        <f t="shared" si="35"/>
        <v>27132.0078125</v>
      </c>
      <c r="M244" s="6">
        <f t="shared" si="31"/>
        <v>-7.9768178188643953E-3</v>
      </c>
      <c r="N244" s="6">
        <f t="shared" si="36"/>
        <v>95.540088847940893</v>
      </c>
    </row>
    <row r="245" spans="1:14" x14ac:dyDescent="0.2">
      <c r="A245" s="8">
        <v>45170</v>
      </c>
      <c r="B245" s="6">
        <v>25934.021484375</v>
      </c>
      <c r="C245" s="6">
        <v>26539.673828125</v>
      </c>
      <c r="D245" s="6">
        <v>26774.623046875</v>
      </c>
      <c r="E245" s="6">
        <v>24930.296875</v>
      </c>
      <c r="F245">
        <v>8</v>
      </c>
      <c r="G245" t="str">
        <f>VLOOKUP(F245,Sheet2!A:B,2,FALSE)</f>
        <v>Short</v>
      </c>
      <c r="H245">
        <f t="shared" si="32"/>
        <v>-1</v>
      </c>
      <c r="I245" s="6">
        <f t="shared" si="33"/>
        <v>95.540088847940893</v>
      </c>
      <c r="J245" s="6">
        <f t="shared" si="30"/>
        <v>0.95540088847940896</v>
      </c>
      <c r="K245" s="8">
        <f t="shared" si="34"/>
        <v>45177</v>
      </c>
      <c r="L245" s="6">
        <f t="shared" si="35"/>
        <v>26567.6328125</v>
      </c>
      <c r="M245" s="6">
        <f t="shared" si="31"/>
        <v>1.474578473494805E-2</v>
      </c>
      <c r="N245" s="6">
        <f t="shared" si="36"/>
        <v>94.599433744196432</v>
      </c>
    </row>
    <row r="246" spans="1:14" x14ac:dyDescent="0.2">
      <c r="A246" s="8">
        <v>45171</v>
      </c>
      <c r="B246" s="6">
        <v>25800.91015625</v>
      </c>
      <c r="C246" s="6">
        <v>26608.693359375</v>
      </c>
      <c r="D246" s="6">
        <v>26840.498046875</v>
      </c>
      <c r="E246" s="6">
        <v>24930.296875</v>
      </c>
      <c r="F246">
        <v>5</v>
      </c>
      <c r="G246" t="str">
        <f>VLOOKUP(F246,Sheet2!A:B,2,FALSE)</f>
        <v>No Trade</v>
      </c>
      <c r="H246">
        <f t="shared" si="32"/>
        <v>0</v>
      </c>
      <c r="I246" s="6">
        <f t="shared" si="33"/>
        <v>94.599433744196432</v>
      </c>
      <c r="J246" s="6">
        <f t="shared" si="30"/>
        <v>0.94599433744196437</v>
      </c>
      <c r="K246" s="8">
        <f t="shared" si="34"/>
        <v>45178</v>
      </c>
      <c r="L246" s="6">
        <f t="shared" si="35"/>
        <v>26579.568359375</v>
      </c>
      <c r="M246" s="6">
        <f t="shared" si="31"/>
        <v>2.1893069933913011E-2</v>
      </c>
      <c r="N246" s="6">
        <f t="shared" si="36"/>
        <v>93.675332476688382</v>
      </c>
    </row>
    <row r="247" spans="1:14" x14ac:dyDescent="0.2">
      <c r="A247" s="8">
        <v>45172</v>
      </c>
      <c r="B247" s="6">
        <v>25869.47265625</v>
      </c>
      <c r="C247" s="6">
        <v>26568.28125</v>
      </c>
      <c r="D247" s="6">
        <v>26840.498046875</v>
      </c>
      <c r="E247" s="6">
        <v>24930.296875</v>
      </c>
      <c r="F247">
        <v>15</v>
      </c>
      <c r="G247" t="str">
        <f>VLOOKUP(F247,Sheet2!A:B,2,FALSE)</f>
        <v>Long</v>
      </c>
      <c r="H247">
        <f t="shared" si="32"/>
        <v>1</v>
      </c>
      <c r="I247" s="6">
        <f t="shared" si="33"/>
        <v>93.675332476688382</v>
      </c>
      <c r="J247" s="6">
        <f t="shared" si="30"/>
        <v>0.93675332476688389</v>
      </c>
      <c r="K247" s="8">
        <f t="shared" si="34"/>
        <v>45179</v>
      </c>
      <c r="L247" s="6">
        <f t="shared" si="35"/>
        <v>26579.390625</v>
      </c>
      <c r="M247" s="6">
        <f t="shared" si="31"/>
        <v>2.1650447079781119E-2</v>
      </c>
      <c r="N247" s="6">
        <f t="shared" si="36"/>
        <v>92.760229599001278</v>
      </c>
    </row>
    <row r="248" spans="1:14" x14ac:dyDescent="0.2">
      <c r="A248" s="8">
        <v>45173</v>
      </c>
      <c r="B248" s="6">
        <v>25968.169921875</v>
      </c>
      <c r="C248" s="6">
        <v>26534.1875</v>
      </c>
      <c r="D248" s="6">
        <v>26840.498046875</v>
      </c>
      <c r="E248" s="6">
        <v>24930.296875</v>
      </c>
      <c r="F248">
        <v>5</v>
      </c>
      <c r="G248" t="str">
        <f>VLOOKUP(F248,Sheet2!A:B,2,FALSE)</f>
        <v>No Trade</v>
      </c>
      <c r="H248">
        <f t="shared" si="32"/>
        <v>0</v>
      </c>
      <c r="I248" s="6">
        <f t="shared" si="33"/>
        <v>92.760229599001278</v>
      </c>
      <c r="J248" s="6">
        <f t="shared" si="30"/>
        <v>0.92760229599001276</v>
      </c>
      <c r="K248" s="8">
        <f t="shared" si="34"/>
        <v>45180</v>
      </c>
      <c r="L248" s="6">
        <f t="shared" si="35"/>
        <v>26256.826171875</v>
      </c>
      <c r="M248" s="6">
        <f t="shared" si="31"/>
        <v>1.6960275957258915E-2</v>
      </c>
      <c r="N248" s="6">
        <f t="shared" si="36"/>
        <v>91.849587578968524</v>
      </c>
    </row>
    <row r="249" spans="1:14" x14ac:dyDescent="0.2">
      <c r="A249" s="8">
        <v>45174</v>
      </c>
      <c r="B249" s="6">
        <v>25814.95703125</v>
      </c>
      <c r="C249" s="6">
        <v>26754.28125</v>
      </c>
      <c r="D249" s="6">
        <v>27414.734375</v>
      </c>
      <c r="E249" s="6">
        <v>24930.296875</v>
      </c>
      <c r="F249">
        <v>8</v>
      </c>
      <c r="G249" t="str">
        <f>VLOOKUP(F249,Sheet2!A:B,2,FALSE)</f>
        <v>Short</v>
      </c>
      <c r="H249">
        <f t="shared" si="32"/>
        <v>-1</v>
      </c>
      <c r="I249" s="6">
        <f t="shared" si="33"/>
        <v>91.849587578968524</v>
      </c>
      <c r="J249" s="6">
        <f t="shared" si="30"/>
        <v>0.91849587578968528</v>
      </c>
      <c r="K249" s="8">
        <f t="shared" si="34"/>
        <v>45181</v>
      </c>
      <c r="L249" s="6">
        <f t="shared" si="35"/>
        <v>26298.48046875</v>
      </c>
      <c r="M249" s="6">
        <f t="shared" si="31"/>
        <v>2.4601302804211092E-2</v>
      </c>
      <c r="N249" s="6">
        <f t="shared" si="36"/>
        <v>90.955693005983051</v>
      </c>
    </row>
    <row r="250" spans="1:14" x14ac:dyDescent="0.2">
      <c r="A250" s="8">
        <v>45175</v>
      </c>
      <c r="B250" s="6">
        <v>25783.931640625</v>
      </c>
      <c r="C250" s="6">
        <v>27211.1171875</v>
      </c>
      <c r="D250" s="6">
        <v>27488.763671875</v>
      </c>
      <c r="E250" s="6">
        <v>24930.296875</v>
      </c>
      <c r="F250">
        <v>6</v>
      </c>
      <c r="G250" t="str">
        <f>VLOOKUP(F250,Sheet2!A:B,2,FALSE)</f>
        <v>Long</v>
      </c>
      <c r="H250">
        <f t="shared" si="32"/>
        <v>1</v>
      </c>
      <c r="I250" s="6">
        <f t="shared" si="33"/>
        <v>90.955693005983051</v>
      </c>
      <c r="J250" s="6">
        <f t="shared" si="30"/>
        <v>0.90955693005983052</v>
      </c>
      <c r="K250" s="8">
        <f t="shared" si="34"/>
        <v>45182</v>
      </c>
      <c r="L250" s="6">
        <f t="shared" si="35"/>
        <v>26217.25</v>
      </c>
      <c r="M250" s="6">
        <f t="shared" si="31"/>
        <v>-1.810838687354549E-2</v>
      </c>
      <c r="N250" s="6">
        <f t="shared" si="36"/>
        <v>90.028027689049665</v>
      </c>
    </row>
    <row r="251" spans="1:14" x14ac:dyDescent="0.2">
      <c r="A251" s="8">
        <v>45176</v>
      </c>
      <c r="B251" s="6">
        <v>25748.3125</v>
      </c>
      <c r="C251" s="6">
        <v>27132.0078125</v>
      </c>
      <c r="D251" s="6">
        <v>27488.763671875</v>
      </c>
      <c r="E251" s="6">
        <v>24930.296875</v>
      </c>
      <c r="F251">
        <v>6</v>
      </c>
      <c r="G251" t="str">
        <f>VLOOKUP(F251,Sheet2!A:B,2,FALSE)</f>
        <v>Long</v>
      </c>
      <c r="H251">
        <f t="shared" si="32"/>
        <v>1</v>
      </c>
      <c r="I251" s="6">
        <f t="shared" si="33"/>
        <v>90.028027689049665</v>
      </c>
      <c r="J251" s="6">
        <f t="shared" si="30"/>
        <v>0.90028027689049672</v>
      </c>
      <c r="K251" s="8">
        <f t="shared" si="34"/>
        <v>45183</v>
      </c>
      <c r="L251" s="6">
        <f t="shared" si="35"/>
        <v>26352.716796875</v>
      </c>
      <c r="M251" s="6">
        <f t="shared" si="31"/>
        <v>-6.006792814030857E-3</v>
      </c>
      <c r="N251" s="6">
        <f t="shared" si="36"/>
        <v>89.121740619345132</v>
      </c>
    </row>
    <row r="252" spans="1:14" x14ac:dyDescent="0.2">
      <c r="A252" s="8">
        <v>45177</v>
      </c>
      <c r="B252" s="6">
        <v>26245.208984375</v>
      </c>
      <c r="C252" s="6">
        <v>26567.6328125</v>
      </c>
      <c r="D252" s="6">
        <v>27488.763671875</v>
      </c>
      <c r="E252" s="6">
        <v>24930.296875</v>
      </c>
      <c r="F252">
        <v>6</v>
      </c>
      <c r="G252" t="str">
        <f>VLOOKUP(F252,Sheet2!A:B,2,FALSE)</f>
        <v>Long</v>
      </c>
      <c r="H252">
        <f t="shared" si="32"/>
        <v>1</v>
      </c>
      <c r="I252" s="6">
        <f t="shared" si="33"/>
        <v>89.121740619345132</v>
      </c>
      <c r="J252" s="6">
        <f t="shared" si="30"/>
        <v>0.89121740619345136</v>
      </c>
      <c r="K252" s="8">
        <f t="shared" si="34"/>
        <v>45184</v>
      </c>
      <c r="L252" s="6">
        <f t="shared" si="35"/>
        <v>27021.546875</v>
      </c>
      <c r="M252" s="6">
        <f t="shared" si="31"/>
        <v>2.3342034562821759E-2</v>
      </c>
      <c r="N252" s="6">
        <f t="shared" si="36"/>
        <v>88.253865247714501</v>
      </c>
    </row>
    <row r="253" spans="1:14" x14ac:dyDescent="0.2">
      <c r="A253" s="8">
        <v>45178</v>
      </c>
      <c r="B253" s="6">
        <v>25905.42578125</v>
      </c>
      <c r="C253" s="6">
        <v>26579.568359375</v>
      </c>
      <c r="D253" s="6">
        <v>27488.763671875</v>
      </c>
      <c r="E253" s="6">
        <v>24930.296875</v>
      </c>
      <c r="F253">
        <v>2</v>
      </c>
      <c r="G253" t="str">
        <f>VLOOKUP(F253,Sheet2!A:B,2,FALSE)</f>
        <v>Short</v>
      </c>
      <c r="H253">
        <f t="shared" si="32"/>
        <v>-1</v>
      </c>
      <c r="I253" s="6">
        <f t="shared" si="33"/>
        <v>88.253865247714501</v>
      </c>
      <c r="J253" s="6">
        <f t="shared" si="30"/>
        <v>0.88253865247714502</v>
      </c>
      <c r="K253" s="8">
        <f t="shared" si="34"/>
        <v>45185</v>
      </c>
      <c r="L253" s="6">
        <f t="shared" si="35"/>
        <v>26911.720703125</v>
      </c>
      <c r="M253" s="6">
        <f t="shared" si="31"/>
        <v>2.8549622726411834E-2</v>
      </c>
      <c r="N253" s="6">
        <f t="shared" si="36"/>
        <v>87.399876217963765</v>
      </c>
    </row>
    <row r="254" spans="1:14" x14ac:dyDescent="0.2">
      <c r="A254" s="8">
        <v>45179</v>
      </c>
      <c r="B254" s="6">
        <v>25895.2109375</v>
      </c>
      <c r="C254" s="6">
        <v>26579.390625</v>
      </c>
      <c r="D254" s="6">
        <v>27488.763671875</v>
      </c>
      <c r="E254" s="6">
        <v>24930.296875</v>
      </c>
      <c r="F254">
        <v>5</v>
      </c>
      <c r="G254" t="str">
        <f>VLOOKUP(F254,Sheet2!A:B,2,FALSE)</f>
        <v>No Trade</v>
      </c>
      <c r="H254">
        <f t="shared" si="32"/>
        <v>0</v>
      </c>
      <c r="I254" s="6">
        <f t="shared" si="33"/>
        <v>87.399876217963765</v>
      </c>
      <c r="J254" s="6">
        <f t="shared" si="30"/>
        <v>0.87399876217963768</v>
      </c>
      <c r="K254" s="8">
        <f t="shared" si="34"/>
        <v>45186</v>
      </c>
      <c r="L254" s="6">
        <f t="shared" si="35"/>
        <v>26967.916015625</v>
      </c>
      <c r="M254" s="6">
        <f t="shared" si="31"/>
        <v>2.570667080751832E-2</v>
      </c>
      <c r="N254" s="6">
        <f t="shared" si="36"/>
        <v>86.551584126591649</v>
      </c>
    </row>
    <row r="255" spans="1:14" x14ac:dyDescent="0.2">
      <c r="A255" s="8">
        <v>45180</v>
      </c>
      <c r="B255" s="6">
        <v>25831.71484375</v>
      </c>
      <c r="C255" s="6">
        <v>26256.826171875</v>
      </c>
      <c r="D255" s="6">
        <v>27488.763671875</v>
      </c>
      <c r="E255" s="6">
        <v>24930.296875</v>
      </c>
      <c r="F255">
        <v>5</v>
      </c>
      <c r="G255" t="str">
        <f>VLOOKUP(F255,Sheet2!A:B,2,FALSE)</f>
        <v>No Trade</v>
      </c>
      <c r="H255">
        <f t="shared" si="32"/>
        <v>0</v>
      </c>
      <c r="I255" s="6">
        <f t="shared" si="33"/>
        <v>86.551584126591649</v>
      </c>
      <c r="J255" s="6">
        <f t="shared" si="30"/>
        <v>0.86551584126591652</v>
      </c>
      <c r="K255" s="8">
        <f t="shared" si="34"/>
        <v>45187</v>
      </c>
      <c r="L255" s="6">
        <f t="shared" si="35"/>
        <v>27983.75</v>
      </c>
      <c r="M255" s="6">
        <f t="shared" si="31"/>
        <v>1.0311015410689902E-2</v>
      </c>
      <c r="N255" s="6">
        <f t="shared" si="36"/>
        <v>85.696379300736425</v>
      </c>
    </row>
    <row r="256" spans="1:14" x14ac:dyDescent="0.2">
      <c r="A256" s="8">
        <v>45181</v>
      </c>
      <c r="B256" s="6">
        <v>25160.658203125</v>
      </c>
      <c r="C256" s="6">
        <v>26298.48046875</v>
      </c>
      <c r="D256" s="6">
        <v>27488.763671875</v>
      </c>
      <c r="E256" s="6">
        <v>25133.078125</v>
      </c>
      <c r="F256">
        <v>5</v>
      </c>
      <c r="G256" t="str">
        <f>VLOOKUP(F256,Sheet2!A:B,2,FALSE)</f>
        <v>No Trade</v>
      </c>
      <c r="H256">
        <f t="shared" si="32"/>
        <v>0</v>
      </c>
      <c r="I256" s="6">
        <f t="shared" si="33"/>
        <v>85.696379300736425</v>
      </c>
      <c r="J256" s="6">
        <f t="shared" si="30"/>
        <v>0.85696379300736425</v>
      </c>
      <c r="K256" s="8">
        <f t="shared" si="34"/>
        <v>45188</v>
      </c>
      <c r="L256" s="6">
        <f t="shared" si="35"/>
        <v>27530.78515625</v>
      </c>
      <c r="M256" s="6">
        <f t="shared" si="31"/>
        <v>1.7203758373635261E-2</v>
      </c>
      <c r="N256" s="6">
        <f t="shared" si="36"/>
        <v>84.856619266102697</v>
      </c>
    </row>
    <row r="257" spans="1:14" x14ac:dyDescent="0.2">
      <c r="A257" s="8">
        <v>45182</v>
      </c>
      <c r="B257" s="6">
        <v>25837.5546875</v>
      </c>
      <c r="C257" s="6">
        <v>26217.25</v>
      </c>
      <c r="D257" s="6">
        <v>27488.763671875</v>
      </c>
      <c r="E257" s="6">
        <v>25781.123046875</v>
      </c>
      <c r="F257">
        <v>5</v>
      </c>
      <c r="G257" t="str">
        <f>VLOOKUP(F257,Sheet2!A:B,2,FALSE)</f>
        <v>No Trade</v>
      </c>
      <c r="H257">
        <f t="shared" si="32"/>
        <v>0</v>
      </c>
      <c r="I257" s="6">
        <f t="shared" si="33"/>
        <v>84.856619266102697</v>
      </c>
      <c r="J257" s="6">
        <f t="shared" si="30"/>
        <v>0.84856619266102695</v>
      </c>
      <c r="K257" s="8">
        <f t="shared" si="34"/>
        <v>45189</v>
      </c>
      <c r="L257" s="6">
        <f t="shared" si="35"/>
        <v>27429.978515625</v>
      </c>
      <c r="M257" s="6">
        <f t="shared" si="31"/>
        <v>1.5285788148410315E-2</v>
      </c>
      <c r="N257" s="6">
        <f t="shared" si="36"/>
        <v>84.023338861590076</v>
      </c>
    </row>
    <row r="258" spans="1:14" x14ac:dyDescent="0.2">
      <c r="A258" s="8">
        <v>45183</v>
      </c>
      <c r="B258" s="6">
        <v>26228.27734375</v>
      </c>
      <c r="C258" s="6">
        <v>26352.716796875</v>
      </c>
      <c r="D258" s="6">
        <v>27488.763671875</v>
      </c>
      <c r="E258" s="6">
        <v>26011.46875</v>
      </c>
      <c r="F258">
        <v>5</v>
      </c>
      <c r="G258" t="str">
        <f>VLOOKUP(F258,Sheet2!A:B,2,FALSE)</f>
        <v>No Trade</v>
      </c>
      <c r="H258">
        <f t="shared" si="32"/>
        <v>0</v>
      </c>
      <c r="I258" s="6">
        <f t="shared" si="33"/>
        <v>84.023338861590076</v>
      </c>
      <c r="J258" s="6">
        <f t="shared" si="30"/>
        <v>0.8402333886159008</v>
      </c>
      <c r="K258" s="8">
        <f t="shared" si="34"/>
        <v>45190</v>
      </c>
      <c r="L258" s="6">
        <f t="shared" si="35"/>
        <v>27799.39453125</v>
      </c>
      <c r="M258" s="6">
        <f t="shared" si="31"/>
        <v>2.1132773953416596E-2</v>
      </c>
      <c r="N258" s="6">
        <f t="shared" si="36"/>
        <v>83.204238246927588</v>
      </c>
    </row>
    <row r="259" spans="1:14" x14ac:dyDescent="0.2">
      <c r="A259" s="8">
        <v>45184</v>
      </c>
      <c r="B259" s="6">
        <v>26533.818359375</v>
      </c>
      <c r="C259" s="6">
        <v>27021.546875</v>
      </c>
      <c r="D259" s="6">
        <v>27488.763671875</v>
      </c>
      <c r="E259" s="6">
        <v>26011.46875</v>
      </c>
      <c r="F259">
        <v>5</v>
      </c>
      <c r="G259" t="str">
        <f>VLOOKUP(F259,Sheet2!A:B,2,FALSE)</f>
        <v>No Trade</v>
      </c>
      <c r="H259">
        <f t="shared" si="32"/>
        <v>0</v>
      </c>
      <c r="I259" s="6">
        <f t="shared" si="33"/>
        <v>83.204238246927588</v>
      </c>
      <c r="J259" s="6">
        <f t="shared" ref="J259:J322" si="37">IF(I259&gt;0,I259*$Q$1,0)</f>
        <v>0.83204238246927587</v>
      </c>
      <c r="K259" s="8">
        <f t="shared" si="34"/>
        <v>45191</v>
      </c>
      <c r="L259" s="6">
        <f t="shared" si="35"/>
        <v>27415.912109375</v>
      </c>
      <c r="M259" s="6">
        <f t="shared" si="31"/>
        <v>2.6362367380058579E-2</v>
      </c>
      <c r="N259" s="6">
        <f t="shared" si="36"/>
        <v>82.398558231838365</v>
      </c>
    </row>
    <row r="260" spans="1:14" x14ac:dyDescent="0.2">
      <c r="A260" s="8">
        <v>45185</v>
      </c>
      <c r="B260" s="6">
        <v>26606.19921875</v>
      </c>
      <c r="C260" s="6">
        <v>26911.720703125</v>
      </c>
      <c r="D260" s="6">
        <v>27488.763671875</v>
      </c>
      <c r="E260" s="6">
        <v>26011.46875</v>
      </c>
      <c r="F260">
        <v>5</v>
      </c>
      <c r="G260" t="str">
        <f>VLOOKUP(F260,Sheet2!A:B,2,FALSE)</f>
        <v>No Trade</v>
      </c>
      <c r="H260">
        <f t="shared" si="32"/>
        <v>0</v>
      </c>
      <c r="I260" s="6">
        <f t="shared" si="33"/>
        <v>82.398558231838365</v>
      </c>
      <c r="J260" s="6">
        <f t="shared" si="37"/>
        <v>0.8239855823183837</v>
      </c>
      <c r="K260" s="8">
        <f t="shared" si="34"/>
        <v>45192</v>
      </c>
      <c r="L260" s="6">
        <f t="shared" si="35"/>
        <v>27946.59765625</v>
      </c>
      <c r="M260" s="6">
        <f t="shared" si="31"/>
        <v>3.4282168216240902E-2</v>
      </c>
      <c r="N260" s="6">
        <f t="shared" si="36"/>
        <v>81.608854817736216</v>
      </c>
    </row>
    <row r="261" spans="1:14" x14ac:dyDescent="0.2">
      <c r="A261" s="8">
        <v>45186</v>
      </c>
      <c r="B261" s="6">
        <v>26567.927734375</v>
      </c>
      <c r="C261" s="6">
        <v>26967.916015625</v>
      </c>
      <c r="D261" s="6">
        <v>27488.763671875</v>
      </c>
      <c r="E261" s="6">
        <v>26011.46875</v>
      </c>
      <c r="F261">
        <v>8</v>
      </c>
      <c r="G261" t="str">
        <f>VLOOKUP(F261,Sheet2!A:B,2,FALSE)</f>
        <v>Short</v>
      </c>
      <c r="H261">
        <f t="shared" si="32"/>
        <v>-1</v>
      </c>
      <c r="I261" s="6">
        <f t="shared" si="33"/>
        <v>81.608854817736216</v>
      </c>
      <c r="J261" s="6">
        <f t="shared" si="37"/>
        <v>0.81608854817736221</v>
      </c>
      <c r="K261" s="8">
        <f t="shared" si="34"/>
        <v>45193</v>
      </c>
      <c r="L261" s="6">
        <f t="shared" si="35"/>
        <v>27968.83984375</v>
      </c>
      <c r="M261" s="6">
        <f t="shared" si="31"/>
        <v>3.6205262537844951E-2</v>
      </c>
      <c r="N261" s="6">
        <f t="shared" si="36"/>
        <v>80.828971532096702</v>
      </c>
    </row>
    <row r="262" spans="1:14" x14ac:dyDescent="0.2">
      <c r="A262" s="8">
        <v>45187</v>
      </c>
      <c r="B262" s="6">
        <v>26532.994140625</v>
      </c>
      <c r="C262" s="6">
        <v>27983.75</v>
      </c>
      <c r="D262" s="6">
        <v>28047.23828125</v>
      </c>
      <c r="E262" s="6">
        <v>26011.46875</v>
      </c>
      <c r="F262">
        <v>8</v>
      </c>
      <c r="G262" t="str">
        <f>VLOOKUP(F262,Sheet2!A:B,2,FALSE)</f>
        <v>Short</v>
      </c>
      <c r="H262">
        <f t="shared" si="32"/>
        <v>-1</v>
      </c>
      <c r="I262" s="6">
        <f t="shared" si="33"/>
        <v>80.828971532096702</v>
      </c>
      <c r="J262" s="6">
        <f t="shared" si="37"/>
        <v>0.80828971532096705</v>
      </c>
      <c r="K262" s="8">
        <f t="shared" si="34"/>
        <v>45194</v>
      </c>
      <c r="L262" s="6">
        <f t="shared" si="35"/>
        <v>27935.08984375</v>
      </c>
      <c r="M262" s="6">
        <f t="shared" si="31"/>
        <v>7.2105956958804424E-2</v>
      </c>
      <c r="N262" s="6">
        <f t="shared" si="36"/>
        <v>80.092787773734543</v>
      </c>
    </row>
    <row r="263" spans="1:14" x14ac:dyDescent="0.2">
      <c r="A263" s="8">
        <v>45188</v>
      </c>
      <c r="B263" s="6">
        <v>26760.8515625</v>
      </c>
      <c r="C263" s="6">
        <v>27530.78515625</v>
      </c>
      <c r="D263" s="6">
        <v>28494.458984375</v>
      </c>
      <c r="E263" s="6">
        <v>26011.46875</v>
      </c>
      <c r="F263">
        <v>2</v>
      </c>
      <c r="G263" t="str">
        <f>VLOOKUP(F263,Sheet2!A:B,2,FALSE)</f>
        <v>Short</v>
      </c>
      <c r="H263">
        <f t="shared" si="32"/>
        <v>-1</v>
      </c>
      <c r="I263" s="6">
        <f t="shared" si="33"/>
        <v>80.092787773734543</v>
      </c>
      <c r="J263" s="6">
        <f t="shared" si="37"/>
        <v>0.80092787773734542</v>
      </c>
      <c r="K263" s="8">
        <f t="shared" si="34"/>
        <v>45195</v>
      </c>
      <c r="L263" s="6">
        <f t="shared" si="35"/>
        <v>27583.677734375</v>
      </c>
      <c r="M263" s="6">
        <f t="shared" si="31"/>
        <v>8.0725749193903018E-2</v>
      </c>
      <c r="N263" s="6">
        <f t="shared" si="36"/>
        <v>79.372585645191094</v>
      </c>
    </row>
    <row r="264" spans="1:14" x14ac:dyDescent="0.2">
      <c r="A264" s="8">
        <v>45189</v>
      </c>
      <c r="B264" s="6">
        <v>27210.228515625</v>
      </c>
      <c r="C264" s="6">
        <v>27429.978515625</v>
      </c>
      <c r="D264" s="6">
        <v>28494.458984375</v>
      </c>
      <c r="E264" s="6">
        <v>26011.46875</v>
      </c>
      <c r="F264">
        <v>2</v>
      </c>
      <c r="G264" t="str">
        <f>VLOOKUP(F264,Sheet2!A:B,2,FALSE)</f>
        <v>Short</v>
      </c>
      <c r="H264">
        <f t="shared" si="32"/>
        <v>-1</v>
      </c>
      <c r="I264" s="6">
        <f t="shared" si="33"/>
        <v>79.372585645191094</v>
      </c>
      <c r="J264" s="6">
        <f t="shared" si="37"/>
        <v>0.79372585645191096</v>
      </c>
      <c r="K264" s="8">
        <f t="shared" si="34"/>
        <v>45196</v>
      </c>
      <c r="L264" s="6">
        <f t="shared" si="35"/>
        <v>27391.01953125</v>
      </c>
      <c r="M264" s="6">
        <f t="shared" si="31"/>
        <v>5.2298951711110098E-2</v>
      </c>
      <c r="N264" s="6">
        <f t="shared" si="36"/>
        <v>78.631158740450289</v>
      </c>
    </row>
    <row r="265" spans="1:14" x14ac:dyDescent="0.2">
      <c r="A265" s="8">
        <v>45190</v>
      </c>
      <c r="B265" s="6">
        <v>27129.83984375</v>
      </c>
      <c r="C265" s="6">
        <v>27799.39453125</v>
      </c>
      <c r="D265" s="6">
        <v>28494.458984375</v>
      </c>
      <c r="E265" s="6">
        <v>26011.46875</v>
      </c>
      <c r="F265">
        <v>6</v>
      </c>
      <c r="G265" t="str">
        <f>VLOOKUP(F265,Sheet2!A:B,2,FALSE)</f>
        <v>Long</v>
      </c>
      <c r="H265">
        <f t="shared" si="32"/>
        <v>1</v>
      </c>
      <c r="I265" s="6">
        <f t="shared" si="33"/>
        <v>78.631158740450289</v>
      </c>
      <c r="J265" s="6">
        <f t="shared" si="37"/>
        <v>0.78631158740450291</v>
      </c>
      <c r="K265" s="8">
        <f t="shared" si="34"/>
        <v>45197</v>
      </c>
      <c r="L265" s="6">
        <f t="shared" si="35"/>
        <v>26873.3203125</v>
      </c>
      <c r="M265" s="6">
        <f t="shared" si="31"/>
        <v>5.0331369501107538E-2</v>
      </c>
      <c r="N265" s="6">
        <f t="shared" si="36"/>
        <v>77.8951785225469</v>
      </c>
    </row>
    <row r="266" spans="1:14" x14ac:dyDescent="0.2">
      <c r="A266" s="8">
        <v>45191</v>
      </c>
      <c r="B266" s="6">
        <v>26564.056640625</v>
      </c>
      <c r="C266" s="6">
        <v>27415.912109375</v>
      </c>
      <c r="D266" s="6">
        <v>28494.458984375</v>
      </c>
      <c r="E266" s="6">
        <v>26011.46875</v>
      </c>
      <c r="F266">
        <v>3</v>
      </c>
      <c r="G266" t="str">
        <f>VLOOKUP(F266,Sheet2!A:B,2,FALSE)</f>
        <v>Long</v>
      </c>
      <c r="H266">
        <f t="shared" si="32"/>
        <v>1</v>
      </c>
      <c r="I266" s="6">
        <f t="shared" si="33"/>
        <v>77.8951785225469</v>
      </c>
      <c r="J266" s="6">
        <f t="shared" si="37"/>
        <v>0.77895178522546904</v>
      </c>
      <c r="K266" s="8">
        <f t="shared" si="34"/>
        <v>45198</v>
      </c>
      <c r="L266" s="6">
        <f t="shared" si="35"/>
        <v>26756.798828125</v>
      </c>
      <c r="M266" s="6">
        <f t="shared" ref="M266:M329" si="38">(L259-B259)/B259*J259</f>
        <v>2.7660526478728242E-2</v>
      </c>
      <c r="N266" s="6">
        <f t="shared" si="36"/>
        <v>77.143887263800153</v>
      </c>
    </row>
    <row r="267" spans="1:14" x14ac:dyDescent="0.2">
      <c r="A267" s="8">
        <v>45192</v>
      </c>
      <c r="B267" s="6">
        <v>26578.556640625</v>
      </c>
      <c r="C267" s="6">
        <v>27946.59765625</v>
      </c>
      <c r="D267" s="6">
        <v>28494.458984375</v>
      </c>
      <c r="E267" s="6">
        <v>26011.46875</v>
      </c>
      <c r="F267">
        <v>2</v>
      </c>
      <c r="G267" t="str">
        <f>VLOOKUP(F267,Sheet2!A:B,2,FALSE)</f>
        <v>Short</v>
      </c>
      <c r="H267">
        <f t="shared" si="32"/>
        <v>-1</v>
      </c>
      <c r="I267" s="6">
        <f t="shared" si="33"/>
        <v>77.143887263800153</v>
      </c>
      <c r="J267" s="6">
        <f t="shared" si="37"/>
        <v>0.77143887263800159</v>
      </c>
      <c r="K267" s="8">
        <f t="shared" si="34"/>
        <v>45199</v>
      </c>
      <c r="L267" s="6">
        <f t="shared" si="35"/>
        <v>26862.375</v>
      </c>
      <c r="M267" s="6">
        <f t="shared" si="38"/>
        <v>4.1511716047128763E-2</v>
      </c>
      <c r="N267" s="6">
        <f t="shared" si="36"/>
        <v>76.413960107209277</v>
      </c>
    </row>
    <row r="268" spans="1:14" x14ac:dyDescent="0.2">
      <c r="A268" s="8">
        <v>45193</v>
      </c>
      <c r="B268" s="6">
        <v>26579.373046875</v>
      </c>
      <c r="C268" s="6">
        <v>27968.83984375</v>
      </c>
      <c r="D268" s="6">
        <v>28494.458984375</v>
      </c>
      <c r="E268" s="6">
        <v>26011.46875</v>
      </c>
      <c r="F268">
        <v>2</v>
      </c>
      <c r="G268" t="str">
        <f>VLOOKUP(F268,Sheet2!A:B,2,FALSE)</f>
        <v>Short</v>
      </c>
      <c r="H268">
        <f t="shared" si="32"/>
        <v>-1</v>
      </c>
      <c r="I268" s="6">
        <f t="shared" si="33"/>
        <v>76.413960107209277</v>
      </c>
      <c r="J268" s="6">
        <f t="shared" si="37"/>
        <v>0.76413960107209278</v>
      </c>
      <c r="K268" s="8">
        <f t="shared" si="34"/>
        <v>45200</v>
      </c>
      <c r="L268" s="6">
        <f t="shared" si="35"/>
        <v>26861.70703125</v>
      </c>
      <c r="M268" s="6">
        <f t="shared" si="38"/>
        <v>4.3031896988514777E-2</v>
      </c>
      <c r="N268" s="6">
        <f t="shared" si="36"/>
        <v>75.692852403125698</v>
      </c>
    </row>
    <row r="269" spans="1:14" x14ac:dyDescent="0.2">
      <c r="A269" s="8">
        <v>45194</v>
      </c>
      <c r="B269" s="6">
        <v>26253.775390625</v>
      </c>
      <c r="C269" s="6">
        <v>27935.08984375</v>
      </c>
      <c r="D269" s="6">
        <v>28494.458984375</v>
      </c>
      <c r="E269" s="6">
        <v>26011.46875</v>
      </c>
      <c r="F269">
        <v>2</v>
      </c>
      <c r="G269" t="str">
        <f>VLOOKUP(F269,Sheet2!A:B,2,FALSE)</f>
        <v>Short</v>
      </c>
      <c r="H269">
        <f t="shared" si="32"/>
        <v>-1</v>
      </c>
      <c r="I269" s="6">
        <f t="shared" si="33"/>
        <v>75.692852403125698</v>
      </c>
      <c r="J269" s="6">
        <f t="shared" si="37"/>
        <v>0.75692852403125699</v>
      </c>
      <c r="K269" s="8">
        <f t="shared" si="34"/>
        <v>45201</v>
      </c>
      <c r="L269" s="6">
        <f t="shared" si="35"/>
        <v>27159.65234375</v>
      </c>
      <c r="M269" s="6">
        <f t="shared" si="38"/>
        <v>4.2712840123702744E-2</v>
      </c>
      <c r="N269" s="6">
        <f t="shared" si="36"/>
        <v>74.978636719218144</v>
      </c>
    </row>
    <row r="270" spans="1:14" x14ac:dyDescent="0.2">
      <c r="A270" s="8">
        <v>45195</v>
      </c>
      <c r="B270" s="6">
        <v>26294.7578125</v>
      </c>
      <c r="C270" s="6">
        <v>27583.677734375</v>
      </c>
      <c r="D270" s="6">
        <v>28494.458984375</v>
      </c>
      <c r="E270" s="6">
        <v>26090.712890625</v>
      </c>
      <c r="F270">
        <v>5</v>
      </c>
      <c r="G270" t="str">
        <f>VLOOKUP(F270,Sheet2!A:B,2,FALSE)</f>
        <v>No Trade</v>
      </c>
      <c r="H270">
        <f t="shared" ref="H270:H333" si="39">IF(G270="Long",1,IF(G270="Short",-1,0))</f>
        <v>0</v>
      </c>
      <c r="I270" s="6">
        <f t="shared" ref="I270:I333" si="40">N269</f>
        <v>74.978636719218144</v>
      </c>
      <c r="J270" s="6">
        <f t="shared" si="37"/>
        <v>0.7497863671921815</v>
      </c>
      <c r="K270" s="8">
        <f t="shared" ref="K270:K333" si="41">A277</f>
        <v>45202</v>
      </c>
      <c r="L270" s="6">
        <f t="shared" ref="L270:L333" si="42">C277</f>
        <v>28519.466796875</v>
      </c>
      <c r="M270" s="6">
        <f t="shared" si="38"/>
        <v>2.4626436795086123E-2</v>
      </c>
      <c r="N270" s="6">
        <f t="shared" ref="N270:N333" si="43">I270-J270+M270</f>
        <v>74.253476788821047</v>
      </c>
    </row>
    <row r="271" spans="1:14" x14ac:dyDescent="0.2">
      <c r="A271" s="8">
        <v>45196</v>
      </c>
      <c r="B271" s="6">
        <v>26209.498046875</v>
      </c>
      <c r="C271" s="6">
        <v>27391.01953125</v>
      </c>
      <c r="D271" s="6">
        <v>28494.458984375</v>
      </c>
      <c r="E271" s="6">
        <v>26111.46484375</v>
      </c>
      <c r="F271">
        <v>5</v>
      </c>
      <c r="G271" t="str">
        <f>VLOOKUP(F271,Sheet2!A:B,2,FALSE)</f>
        <v>No Trade</v>
      </c>
      <c r="H271">
        <f t="shared" si="39"/>
        <v>0</v>
      </c>
      <c r="I271" s="6">
        <f t="shared" si="40"/>
        <v>74.253476788821047</v>
      </c>
      <c r="J271" s="6">
        <f t="shared" si="37"/>
        <v>0.74253476788821049</v>
      </c>
      <c r="K271" s="8">
        <f t="shared" si="41"/>
        <v>45203</v>
      </c>
      <c r="L271" s="6">
        <f t="shared" si="42"/>
        <v>28415.748046875</v>
      </c>
      <c r="M271" s="6">
        <f t="shared" si="38"/>
        <v>5.2736971184700792E-3</v>
      </c>
      <c r="N271" s="6">
        <f t="shared" si="43"/>
        <v>73.516215718051299</v>
      </c>
    </row>
    <row r="272" spans="1:14" x14ac:dyDescent="0.2">
      <c r="A272" s="8">
        <v>45197</v>
      </c>
      <c r="B272" s="6">
        <v>26355.8125</v>
      </c>
      <c r="C272" s="6">
        <v>26873.3203125</v>
      </c>
      <c r="D272" s="6">
        <v>28494.458984375</v>
      </c>
      <c r="E272" s="6">
        <v>26327.322265625</v>
      </c>
      <c r="F272">
        <v>5</v>
      </c>
      <c r="G272" t="str">
        <f>VLOOKUP(F272,Sheet2!A:B,2,FALSE)</f>
        <v>No Trade</v>
      </c>
      <c r="H272">
        <f t="shared" si="39"/>
        <v>0</v>
      </c>
      <c r="I272" s="6">
        <f t="shared" si="40"/>
        <v>73.516215718051299</v>
      </c>
      <c r="J272" s="6">
        <f t="shared" si="37"/>
        <v>0.73516215718051303</v>
      </c>
      <c r="K272" s="8">
        <f t="shared" si="41"/>
        <v>45204</v>
      </c>
      <c r="L272" s="6">
        <f t="shared" si="42"/>
        <v>28328.341796875</v>
      </c>
      <c r="M272" s="6">
        <f t="shared" si="38"/>
        <v>-7.4347759138693867E-3</v>
      </c>
      <c r="N272" s="6">
        <f t="shared" si="43"/>
        <v>72.773618784956923</v>
      </c>
    </row>
    <row r="273" spans="1:14" x14ac:dyDescent="0.2">
      <c r="A273" s="8">
        <v>45198</v>
      </c>
      <c r="B273" s="6">
        <v>27024.841796875</v>
      </c>
      <c r="C273" s="6">
        <v>26756.798828125</v>
      </c>
      <c r="D273" s="6">
        <v>28494.458984375</v>
      </c>
      <c r="E273" s="6">
        <v>26558.3203125</v>
      </c>
      <c r="F273">
        <v>5</v>
      </c>
      <c r="G273" t="str">
        <f>VLOOKUP(F273,Sheet2!A:B,2,FALSE)</f>
        <v>No Trade</v>
      </c>
      <c r="H273">
        <f t="shared" si="39"/>
        <v>0</v>
      </c>
      <c r="I273" s="6">
        <f t="shared" si="40"/>
        <v>72.773618784956923</v>
      </c>
      <c r="J273" s="6">
        <f t="shared" si="37"/>
        <v>0.72773618784956928</v>
      </c>
      <c r="K273" s="8">
        <f t="shared" si="41"/>
        <v>45205</v>
      </c>
      <c r="L273" s="6">
        <f t="shared" si="42"/>
        <v>28719.806640625</v>
      </c>
      <c r="M273" s="6">
        <f t="shared" si="38"/>
        <v>5.6518803988611982E-3</v>
      </c>
      <c r="N273" s="6">
        <f t="shared" si="43"/>
        <v>72.051534477506209</v>
      </c>
    </row>
    <row r="274" spans="1:14" x14ac:dyDescent="0.2">
      <c r="A274" s="8">
        <v>45199</v>
      </c>
      <c r="B274" s="6">
        <v>26911.689453125</v>
      </c>
      <c r="C274" s="6">
        <v>26862.375</v>
      </c>
      <c r="D274" s="6">
        <v>28494.458984375</v>
      </c>
      <c r="E274" s="6">
        <v>26558.3203125</v>
      </c>
      <c r="F274">
        <v>5</v>
      </c>
      <c r="G274" t="str">
        <f>VLOOKUP(F274,Sheet2!A:B,2,FALSE)</f>
        <v>No Trade</v>
      </c>
      <c r="H274">
        <f t="shared" si="39"/>
        <v>0</v>
      </c>
      <c r="I274" s="6">
        <f t="shared" si="40"/>
        <v>72.051534477506209</v>
      </c>
      <c r="J274" s="6">
        <f t="shared" si="37"/>
        <v>0.72051534477506207</v>
      </c>
      <c r="K274" s="8">
        <f t="shared" si="41"/>
        <v>45206</v>
      </c>
      <c r="L274" s="6">
        <f t="shared" si="42"/>
        <v>29682.94921875</v>
      </c>
      <c r="M274" s="6">
        <f t="shared" si="38"/>
        <v>8.2377880089830411E-3</v>
      </c>
      <c r="N274" s="6">
        <f t="shared" si="43"/>
        <v>71.339256920740127</v>
      </c>
    </row>
    <row r="275" spans="1:14" x14ac:dyDescent="0.2">
      <c r="A275" s="8">
        <v>45200</v>
      </c>
      <c r="B275" s="6">
        <v>26967.396484375</v>
      </c>
      <c r="C275" s="6">
        <v>26861.70703125</v>
      </c>
      <c r="D275" s="6">
        <v>28494.458984375</v>
      </c>
      <c r="E275" s="6">
        <v>26558.3203125</v>
      </c>
      <c r="F275">
        <v>15</v>
      </c>
      <c r="G275" t="str">
        <f>VLOOKUP(F275,Sheet2!A:B,2,FALSE)</f>
        <v>Long</v>
      </c>
      <c r="H275">
        <f t="shared" si="39"/>
        <v>1</v>
      </c>
      <c r="I275" s="6">
        <f t="shared" si="40"/>
        <v>71.339256920740127</v>
      </c>
      <c r="J275" s="6">
        <f t="shared" si="37"/>
        <v>0.71339256920740124</v>
      </c>
      <c r="K275" s="8">
        <f t="shared" si="41"/>
        <v>45207</v>
      </c>
      <c r="L275" s="6">
        <f t="shared" si="42"/>
        <v>29918.412109375</v>
      </c>
      <c r="M275" s="6">
        <f t="shared" si="38"/>
        <v>8.1169174987282995E-3</v>
      </c>
      <c r="N275" s="6">
        <f t="shared" si="43"/>
        <v>70.633981269031452</v>
      </c>
    </row>
    <row r="276" spans="1:14" x14ac:dyDescent="0.2">
      <c r="A276" s="8">
        <v>45201</v>
      </c>
      <c r="B276" s="6">
        <v>27976.798828125</v>
      </c>
      <c r="C276" s="6">
        <v>27159.65234375</v>
      </c>
      <c r="D276" s="6">
        <v>28494.458984375</v>
      </c>
      <c r="E276" s="6">
        <v>26558.3203125</v>
      </c>
      <c r="F276">
        <v>5</v>
      </c>
      <c r="G276" t="str">
        <f>VLOOKUP(F276,Sheet2!A:B,2,FALSE)</f>
        <v>No Trade</v>
      </c>
      <c r="H276">
        <f t="shared" si="39"/>
        <v>0</v>
      </c>
      <c r="I276" s="6">
        <f t="shared" si="40"/>
        <v>70.633981269031452</v>
      </c>
      <c r="J276" s="6">
        <f t="shared" si="37"/>
        <v>0.70633981269031454</v>
      </c>
      <c r="K276" s="8">
        <f t="shared" si="41"/>
        <v>45208</v>
      </c>
      <c r="L276" s="6">
        <f t="shared" si="42"/>
        <v>29993.896484375</v>
      </c>
      <c r="M276" s="6">
        <f t="shared" si="38"/>
        <v>2.6117542901189377E-2</v>
      </c>
      <c r="N276" s="6">
        <f t="shared" si="43"/>
        <v>69.953758999242325</v>
      </c>
    </row>
    <row r="277" spans="1:14" x14ac:dyDescent="0.2">
      <c r="A277" s="8">
        <v>45202</v>
      </c>
      <c r="B277" s="6">
        <v>27508.251953125</v>
      </c>
      <c r="C277" s="6">
        <v>28519.466796875</v>
      </c>
      <c r="D277" s="6">
        <v>29448.138671875</v>
      </c>
      <c r="E277" s="6">
        <v>26558.3203125</v>
      </c>
      <c r="F277">
        <v>5</v>
      </c>
      <c r="G277" t="str">
        <f>VLOOKUP(F277,Sheet2!A:B,2,FALSE)</f>
        <v>No Trade</v>
      </c>
      <c r="H277">
        <f t="shared" si="39"/>
        <v>0</v>
      </c>
      <c r="I277" s="6">
        <f t="shared" si="40"/>
        <v>69.953758999242325</v>
      </c>
      <c r="J277" s="6">
        <f t="shared" si="37"/>
        <v>0.69953758999242321</v>
      </c>
      <c r="K277" s="8">
        <f t="shared" si="41"/>
        <v>45209</v>
      </c>
      <c r="L277" s="6">
        <f t="shared" si="42"/>
        <v>33086.234375</v>
      </c>
      <c r="M277" s="6">
        <f t="shared" si="38"/>
        <v>6.3436844687779492E-2</v>
      </c>
      <c r="N277" s="6">
        <f t="shared" si="43"/>
        <v>69.317658253937694</v>
      </c>
    </row>
    <row r="278" spans="1:14" x14ac:dyDescent="0.2">
      <c r="A278" s="8">
        <v>45203</v>
      </c>
      <c r="B278" s="6">
        <v>27429.07421875</v>
      </c>
      <c r="C278" s="6">
        <v>28415.748046875</v>
      </c>
      <c r="D278" s="6">
        <v>29448.138671875</v>
      </c>
      <c r="E278" s="6">
        <v>26558.3203125</v>
      </c>
      <c r="F278">
        <v>8</v>
      </c>
      <c r="G278" t="str">
        <f>VLOOKUP(F278,Sheet2!A:B,2,FALSE)</f>
        <v>Short</v>
      </c>
      <c r="H278">
        <f t="shared" si="39"/>
        <v>-1</v>
      </c>
      <c r="I278" s="6">
        <f t="shared" si="40"/>
        <v>69.317658253937694</v>
      </c>
      <c r="J278" s="6">
        <f t="shared" si="37"/>
        <v>0.69317658253937697</v>
      </c>
      <c r="K278" s="8">
        <f t="shared" si="41"/>
        <v>45210</v>
      </c>
      <c r="L278" s="6">
        <f t="shared" si="42"/>
        <v>33901.52734375</v>
      </c>
      <c r="M278" s="6">
        <f t="shared" si="38"/>
        <v>6.2504719805142994E-2</v>
      </c>
      <c r="N278" s="6">
        <f t="shared" si="43"/>
        <v>68.686986391203462</v>
      </c>
    </row>
    <row r="279" spans="1:14" x14ac:dyDescent="0.2">
      <c r="A279" s="8">
        <v>45204</v>
      </c>
      <c r="B279" s="6">
        <v>27798.646484375</v>
      </c>
      <c r="C279" s="6">
        <v>28328.341796875</v>
      </c>
      <c r="D279" s="6">
        <v>29448.138671875</v>
      </c>
      <c r="E279" s="6">
        <v>26558.3203125</v>
      </c>
      <c r="F279">
        <v>8</v>
      </c>
      <c r="G279" t="str">
        <f>VLOOKUP(F279,Sheet2!A:B,2,FALSE)</f>
        <v>Short</v>
      </c>
      <c r="H279">
        <f t="shared" si="39"/>
        <v>-1</v>
      </c>
      <c r="I279" s="6">
        <f t="shared" si="40"/>
        <v>68.686986391203462</v>
      </c>
      <c r="J279" s="6">
        <f t="shared" si="37"/>
        <v>0.68686986391203464</v>
      </c>
      <c r="K279" s="8">
        <f t="shared" si="41"/>
        <v>45211</v>
      </c>
      <c r="L279" s="6">
        <f t="shared" si="42"/>
        <v>34502.8203125</v>
      </c>
      <c r="M279" s="6">
        <f t="shared" si="38"/>
        <v>5.5021217539485287E-2</v>
      </c>
      <c r="N279" s="6">
        <f t="shared" si="43"/>
        <v>68.055137744830915</v>
      </c>
    </row>
    <row r="280" spans="1:14" x14ac:dyDescent="0.2">
      <c r="A280" s="8">
        <v>45205</v>
      </c>
      <c r="B280" s="6">
        <v>27412.123046875</v>
      </c>
      <c r="C280" s="6">
        <v>28719.806640625</v>
      </c>
      <c r="D280" s="6">
        <v>29448.138671875</v>
      </c>
      <c r="E280" s="6">
        <v>26558.3203125</v>
      </c>
      <c r="F280">
        <v>6</v>
      </c>
      <c r="G280" t="str">
        <f>VLOOKUP(F280,Sheet2!A:B,2,FALSE)</f>
        <v>Long</v>
      </c>
      <c r="H280">
        <f t="shared" si="39"/>
        <v>1</v>
      </c>
      <c r="I280" s="6">
        <f t="shared" si="40"/>
        <v>68.055137744830915</v>
      </c>
      <c r="J280" s="6">
        <f t="shared" si="37"/>
        <v>0.68055137744830918</v>
      </c>
      <c r="K280" s="8">
        <f t="shared" si="41"/>
        <v>45212</v>
      </c>
      <c r="L280" s="6">
        <f t="shared" si="42"/>
        <v>34156.6484375</v>
      </c>
      <c r="M280" s="6">
        <f t="shared" si="38"/>
        <v>4.5642718769672845E-2</v>
      </c>
      <c r="N280" s="6">
        <f t="shared" si="43"/>
        <v>67.420229086152275</v>
      </c>
    </row>
    <row r="281" spans="1:14" x14ac:dyDescent="0.2">
      <c r="A281" s="8">
        <v>45206</v>
      </c>
      <c r="B281" s="6">
        <v>27946.78125</v>
      </c>
      <c r="C281" s="6">
        <v>29682.94921875</v>
      </c>
      <c r="D281" s="6">
        <v>30104.0859375</v>
      </c>
      <c r="E281" s="6">
        <v>26558.3203125</v>
      </c>
      <c r="F281">
        <v>6</v>
      </c>
      <c r="G281" t="str">
        <f>VLOOKUP(F281,Sheet2!A:B,2,FALSE)</f>
        <v>Long</v>
      </c>
      <c r="H281">
        <f t="shared" si="39"/>
        <v>1</v>
      </c>
      <c r="I281" s="6">
        <f t="shared" si="40"/>
        <v>67.420229086152275</v>
      </c>
      <c r="J281" s="6">
        <f t="shared" si="37"/>
        <v>0.67420229086152272</v>
      </c>
      <c r="K281" s="8">
        <f t="shared" si="41"/>
        <v>45213</v>
      </c>
      <c r="L281" s="6">
        <f t="shared" si="42"/>
        <v>33909.80078125</v>
      </c>
      <c r="M281" s="6">
        <f t="shared" si="38"/>
        <v>7.4195831851006019E-2</v>
      </c>
      <c r="N281" s="6">
        <f t="shared" si="43"/>
        <v>66.820222627141746</v>
      </c>
    </row>
    <row r="282" spans="1:14" x14ac:dyDescent="0.2">
      <c r="A282" s="8">
        <v>45207</v>
      </c>
      <c r="B282" s="6">
        <v>27971.677734375</v>
      </c>
      <c r="C282" s="6">
        <v>29918.412109375</v>
      </c>
      <c r="D282" s="6">
        <v>30287.482421875</v>
      </c>
      <c r="E282" s="6">
        <v>26558.3203125</v>
      </c>
      <c r="F282">
        <v>8</v>
      </c>
      <c r="G282" t="str">
        <f>VLOOKUP(F282,Sheet2!A:B,2,FALSE)</f>
        <v>Short</v>
      </c>
      <c r="H282">
        <f t="shared" si="39"/>
        <v>-1</v>
      </c>
      <c r="I282" s="6">
        <f t="shared" si="40"/>
        <v>66.820222627141746</v>
      </c>
      <c r="J282" s="6">
        <f t="shared" si="37"/>
        <v>0.66820222627141745</v>
      </c>
      <c r="K282" s="8">
        <f t="shared" si="41"/>
        <v>45214</v>
      </c>
      <c r="L282" s="6">
        <f t="shared" si="42"/>
        <v>34089.57421875</v>
      </c>
      <c r="M282" s="6">
        <f t="shared" si="38"/>
        <v>7.8065845908028744E-2</v>
      </c>
      <c r="N282" s="6">
        <f t="shared" si="43"/>
        <v>66.230086246778356</v>
      </c>
    </row>
    <row r="283" spans="1:14" x14ac:dyDescent="0.2">
      <c r="A283" s="8">
        <v>45208</v>
      </c>
      <c r="B283" s="6">
        <v>27934.47265625</v>
      </c>
      <c r="C283" s="6">
        <v>29993.896484375</v>
      </c>
      <c r="D283" s="6">
        <v>30287.482421875</v>
      </c>
      <c r="E283" s="6">
        <v>26558.3203125</v>
      </c>
      <c r="F283">
        <v>5</v>
      </c>
      <c r="G283" t="str">
        <f>VLOOKUP(F283,Sheet2!A:B,2,FALSE)</f>
        <v>No Trade</v>
      </c>
      <c r="H283">
        <f t="shared" si="39"/>
        <v>0</v>
      </c>
      <c r="I283" s="6">
        <f t="shared" si="40"/>
        <v>66.230086246778356</v>
      </c>
      <c r="J283" s="6">
        <f t="shared" si="37"/>
        <v>0.66230086246778352</v>
      </c>
      <c r="K283" s="8">
        <f t="shared" si="41"/>
        <v>45215</v>
      </c>
      <c r="L283" s="6">
        <f t="shared" si="42"/>
        <v>34538.48046875</v>
      </c>
      <c r="M283" s="6">
        <f t="shared" si="38"/>
        <v>5.0926354707222392E-2</v>
      </c>
      <c r="N283" s="6">
        <f t="shared" si="43"/>
        <v>65.618711739017797</v>
      </c>
    </row>
    <row r="284" spans="1:14" x14ac:dyDescent="0.2">
      <c r="A284" s="8">
        <v>45209</v>
      </c>
      <c r="B284" s="6">
        <v>27589.201171875</v>
      </c>
      <c r="C284" s="6">
        <v>33086.234375</v>
      </c>
      <c r="D284" s="6">
        <v>34370.4375</v>
      </c>
      <c r="E284" s="6">
        <v>26558.3203125</v>
      </c>
      <c r="F284">
        <v>5</v>
      </c>
      <c r="G284" t="str">
        <f>VLOOKUP(F284,Sheet2!A:B,2,FALSE)</f>
        <v>No Trade</v>
      </c>
      <c r="H284">
        <f t="shared" si="39"/>
        <v>0</v>
      </c>
      <c r="I284" s="6">
        <f t="shared" si="40"/>
        <v>65.618711739017797</v>
      </c>
      <c r="J284" s="6">
        <f t="shared" si="37"/>
        <v>0.65618711739017799</v>
      </c>
      <c r="K284" s="8">
        <f t="shared" si="41"/>
        <v>45216</v>
      </c>
      <c r="L284" s="6">
        <f t="shared" si="42"/>
        <v>34502.36328125</v>
      </c>
      <c r="M284" s="6">
        <f t="shared" si="38"/>
        <v>0.1418486491641742</v>
      </c>
      <c r="N284" s="6">
        <f t="shared" si="43"/>
        <v>65.104373270791797</v>
      </c>
    </row>
    <row r="285" spans="1:14" x14ac:dyDescent="0.2">
      <c r="A285" s="8">
        <v>45210</v>
      </c>
      <c r="B285" s="6">
        <v>27392.076171875</v>
      </c>
      <c r="C285" s="6">
        <v>33901.52734375</v>
      </c>
      <c r="D285" s="6">
        <v>35150.43359375</v>
      </c>
      <c r="E285" s="6">
        <v>26558.3203125</v>
      </c>
      <c r="F285">
        <v>5</v>
      </c>
      <c r="G285" t="str">
        <f>VLOOKUP(F285,Sheet2!A:B,2,FALSE)</f>
        <v>No Trade</v>
      </c>
      <c r="H285">
        <f t="shared" si="39"/>
        <v>0</v>
      </c>
      <c r="I285" s="6">
        <f t="shared" si="40"/>
        <v>65.104373270791797</v>
      </c>
      <c r="J285" s="6">
        <f t="shared" si="37"/>
        <v>0.65104373270791793</v>
      </c>
      <c r="K285" s="8">
        <f t="shared" si="41"/>
        <v>45217</v>
      </c>
      <c r="L285" s="6">
        <f t="shared" si="42"/>
        <v>34667.78125</v>
      </c>
      <c r="M285" s="6">
        <f t="shared" si="38"/>
        <v>0.16356924415505383</v>
      </c>
      <c r="N285" s="6">
        <f t="shared" si="43"/>
        <v>64.616898782238934</v>
      </c>
    </row>
    <row r="286" spans="1:14" x14ac:dyDescent="0.2">
      <c r="A286" s="8">
        <v>45211</v>
      </c>
      <c r="B286" s="6">
        <v>26873.29296875</v>
      </c>
      <c r="C286" s="6">
        <v>34502.8203125</v>
      </c>
      <c r="D286" s="6">
        <v>35150.43359375</v>
      </c>
      <c r="E286" s="6">
        <v>26558.3203125</v>
      </c>
      <c r="F286">
        <v>6</v>
      </c>
      <c r="G286" t="str">
        <f>VLOOKUP(F286,Sheet2!A:B,2,FALSE)</f>
        <v>Long</v>
      </c>
      <c r="H286">
        <f t="shared" si="39"/>
        <v>1</v>
      </c>
      <c r="I286" s="6">
        <f t="shared" si="40"/>
        <v>64.616898782238934</v>
      </c>
      <c r="J286" s="6">
        <f t="shared" si="37"/>
        <v>0.64616898782238941</v>
      </c>
      <c r="K286" s="8">
        <f t="shared" si="41"/>
        <v>45218</v>
      </c>
      <c r="L286" s="6">
        <f t="shared" si="42"/>
        <v>35437.25390625</v>
      </c>
      <c r="M286" s="6">
        <f t="shared" si="38"/>
        <v>0.16565176896490813</v>
      </c>
      <c r="N286" s="6">
        <f t="shared" si="43"/>
        <v>64.136381563381448</v>
      </c>
    </row>
    <row r="287" spans="1:14" x14ac:dyDescent="0.2">
      <c r="A287" s="8">
        <v>45212</v>
      </c>
      <c r="B287" s="6">
        <v>26752.87890625</v>
      </c>
      <c r="C287" s="6">
        <v>34156.6484375</v>
      </c>
      <c r="D287" s="6">
        <v>35150.43359375</v>
      </c>
      <c r="E287" s="6">
        <v>26686.322265625</v>
      </c>
      <c r="F287">
        <v>8</v>
      </c>
      <c r="G287" t="str">
        <f>VLOOKUP(F287,Sheet2!A:B,2,FALSE)</f>
        <v>Short</v>
      </c>
      <c r="H287">
        <f t="shared" si="39"/>
        <v>-1</v>
      </c>
      <c r="I287" s="6">
        <f t="shared" si="40"/>
        <v>64.136381563381448</v>
      </c>
      <c r="J287" s="6">
        <f t="shared" si="37"/>
        <v>0.6413638156338145</v>
      </c>
      <c r="K287" s="8">
        <f t="shared" si="41"/>
        <v>45219</v>
      </c>
      <c r="L287" s="6">
        <f t="shared" si="42"/>
        <v>34938.2421875</v>
      </c>
      <c r="M287" s="6">
        <f t="shared" si="38"/>
        <v>0.16744401872762649</v>
      </c>
      <c r="N287" s="6">
        <f t="shared" si="43"/>
        <v>63.662461766475261</v>
      </c>
    </row>
    <row r="288" spans="1:14" x14ac:dyDescent="0.2">
      <c r="A288" s="8">
        <v>45213</v>
      </c>
      <c r="B288" s="6">
        <v>26866.203125</v>
      </c>
      <c r="C288" s="6">
        <v>33909.80078125</v>
      </c>
      <c r="D288" s="6">
        <v>35150.43359375</v>
      </c>
      <c r="E288" s="6">
        <v>26814.5859375</v>
      </c>
      <c r="F288">
        <v>9</v>
      </c>
      <c r="G288" t="str">
        <f>VLOOKUP(F288,Sheet2!A:B,2,FALSE)</f>
        <v>Short</v>
      </c>
      <c r="H288">
        <f t="shared" si="39"/>
        <v>-1</v>
      </c>
      <c r="I288" s="6">
        <f t="shared" si="40"/>
        <v>63.662461766475261</v>
      </c>
      <c r="J288" s="6">
        <f t="shared" si="37"/>
        <v>0.63662461766475265</v>
      </c>
      <c r="K288" s="8">
        <f t="shared" si="41"/>
        <v>45220</v>
      </c>
      <c r="L288" s="6">
        <f t="shared" si="42"/>
        <v>34732.32421875</v>
      </c>
      <c r="M288" s="6">
        <f t="shared" si="38"/>
        <v>0.14385490022829564</v>
      </c>
      <c r="N288" s="6">
        <f t="shared" si="43"/>
        <v>63.169692049038808</v>
      </c>
    </row>
    <row r="289" spans="1:14" x14ac:dyDescent="0.2">
      <c r="A289" s="8">
        <v>45214</v>
      </c>
      <c r="B289" s="6">
        <v>26858.01171875</v>
      </c>
      <c r="C289" s="6">
        <v>34089.57421875</v>
      </c>
      <c r="D289" s="6">
        <v>35150.43359375</v>
      </c>
      <c r="E289" s="6">
        <v>26817.89453125</v>
      </c>
      <c r="F289">
        <v>5</v>
      </c>
      <c r="G289" t="str">
        <f>VLOOKUP(F289,Sheet2!A:B,2,FALSE)</f>
        <v>No Trade</v>
      </c>
      <c r="H289">
        <f t="shared" si="39"/>
        <v>0</v>
      </c>
      <c r="I289" s="6">
        <f t="shared" si="40"/>
        <v>63.169692049038808</v>
      </c>
      <c r="J289" s="6">
        <f t="shared" si="37"/>
        <v>0.63169692049038806</v>
      </c>
      <c r="K289" s="8">
        <f t="shared" si="41"/>
        <v>45221</v>
      </c>
      <c r="L289" s="6">
        <f t="shared" si="42"/>
        <v>35082.1953125</v>
      </c>
      <c r="M289" s="6">
        <f t="shared" si="38"/>
        <v>0.14614754573457819</v>
      </c>
      <c r="N289" s="6">
        <f t="shared" si="43"/>
        <v>62.684142674282995</v>
      </c>
    </row>
    <row r="290" spans="1:14" x14ac:dyDescent="0.2">
      <c r="A290" s="8">
        <v>45215</v>
      </c>
      <c r="B290" s="6">
        <v>27162.62890625</v>
      </c>
      <c r="C290" s="6">
        <v>34538.48046875</v>
      </c>
      <c r="D290" s="6">
        <v>35150.43359375</v>
      </c>
      <c r="E290" s="6">
        <v>27130.47265625</v>
      </c>
      <c r="F290">
        <v>5</v>
      </c>
      <c r="G290" t="str">
        <f>VLOOKUP(F290,Sheet2!A:B,2,FALSE)</f>
        <v>No Trade</v>
      </c>
      <c r="H290">
        <f t="shared" si="39"/>
        <v>0</v>
      </c>
      <c r="I290" s="6">
        <f t="shared" si="40"/>
        <v>62.684142674282995</v>
      </c>
      <c r="J290" s="6">
        <f t="shared" si="37"/>
        <v>0.62684142674282994</v>
      </c>
      <c r="K290" s="8">
        <f t="shared" si="41"/>
        <v>45222</v>
      </c>
      <c r="L290" s="6">
        <f t="shared" si="42"/>
        <v>35049.35546875</v>
      </c>
      <c r="M290" s="6">
        <f t="shared" si="38"/>
        <v>0.15657500049438508</v>
      </c>
      <c r="N290" s="6">
        <f t="shared" si="43"/>
        <v>62.213876248034552</v>
      </c>
    </row>
    <row r="291" spans="1:14" x14ac:dyDescent="0.2">
      <c r="A291" s="8">
        <v>45216</v>
      </c>
      <c r="B291" s="6">
        <v>28522.09765625</v>
      </c>
      <c r="C291" s="6">
        <v>34502.36328125</v>
      </c>
      <c r="D291" s="6">
        <v>35150.43359375</v>
      </c>
      <c r="E291" s="6">
        <v>28110.185546875</v>
      </c>
      <c r="F291">
        <v>5</v>
      </c>
      <c r="G291" t="str">
        <f>VLOOKUP(F291,Sheet2!A:B,2,FALSE)</f>
        <v>No Trade</v>
      </c>
      <c r="H291">
        <f t="shared" si="39"/>
        <v>0</v>
      </c>
      <c r="I291" s="6">
        <f t="shared" si="40"/>
        <v>62.213876248034552</v>
      </c>
      <c r="J291" s="6">
        <f t="shared" si="37"/>
        <v>0.6221387624803455</v>
      </c>
      <c r="K291" s="8">
        <f t="shared" si="41"/>
        <v>45223</v>
      </c>
      <c r="L291" s="6">
        <f t="shared" si="42"/>
        <v>35037.37109375</v>
      </c>
      <c r="M291" s="6">
        <f t="shared" si="38"/>
        <v>0.16442403998366614</v>
      </c>
      <c r="N291" s="6">
        <f t="shared" si="43"/>
        <v>61.75616152553787</v>
      </c>
    </row>
    <row r="292" spans="1:14" x14ac:dyDescent="0.2">
      <c r="A292" s="8">
        <v>45217</v>
      </c>
      <c r="B292" s="6">
        <v>28413.53125</v>
      </c>
      <c r="C292" s="6">
        <v>34667.78125</v>
      </c>
      <c r="D292" s="6">
        <v>35150.43359375</v>
      </c>
      <c r="E292" s="6">
        <v>28174.251953125</v>
      </c>
      <c r="F292">
        <v>5</v>
      </c>
      <c r="G292" t="str">
        <f>VLOOKUP(F292,Sheet2!A:B,2,FALSE)</f>
        <v>No Trade</v>
      </c>
      <c r="H292">
        <f t="shared" si="39"/>
        <v>0</v>
      </c>
      <c r="I292" s="6">
        <f t="shared" si="40"/>
        <v>61.75616152553787</v>
      </c>
      <c r="J292" s="6">
        <f t="shared" si="37"/>
        <v>0.61756161525537867</v>
      </c>
      <c r="K292" s="8">
        <f t="shared" si="41"/>
        <v>45224</v>
      </c>
      <c r="L292" s="6">
        <f t="shared" si="42"/>
        <v>35443.5625</v>
      </c>
      <c r="M292" s="6">
        <f t="shared" si="38"/>
        <v>0.17292600102390185</v>
      </c>
      <c r="N292" s="6">
        <f t="shared" si="43"/>
        <v>61.311525911306397</v>
      </c>
    </row>
    <row r="293" spans="1:14" x14ac:dyDescent="0.2">
      <c r="A293" s="8">
        <v>45218</v>
      </c>
      <c r="B293" s="6">
        <v>28332.416015625</v>
      </c>
      <c r="C293" s="6">
        <v>35437.25390625</v>
      </c>
      <c r="D293" s="6">
        <v>35527.9296875</v>
      </c>
      <c r="E293" s="6">
        <v>28177.98828125</v>
      </c>
      <c r="F293">
        <v>5</v>
      </c>
      <c r="G293" t="str">
        <f>VLOOKUP(F293,Sheet2!A:B,2,FALSE)</f>
        <v>No Trade</v>
      </c>
      <c r="H293">
        <f t="shared" si="39"/>
        <v>0</v>
      </c>
      <c r="I293" s="6">
        <f t="shared" si="40"/>
        <v>61.311525911306397</v>
      </c>
      <c r="J293" s="6">
        <f t="shared" si="37"/>
        <v>0.61311525911306397</v>
      </c>
      <c r="K293" s="8">
        <f t="shared" si="41"/>
        <v>45225</v>
      </c>
      <c r="L293" s="6">
        <f t="shared" si="42"/>
        <v>35655.27734375</v>
      </c>
      <c r="M293" s="6">
        <f t="shared" si="38"/>
        <v>0.20592065055703729</v>
      </c>
      <c r="N293" s="6">
        <f t="shared" si="43"/>
        <v>60.904331302750371</v>
      </c>
    </row>
    <row r="294" spans="1:14" x14ac:dyDescent="0.2">
      <c r="A294" s="8">
        <v>45219</v>
      </c>
      <c r="B294" s="6">
        <v>28732.8125</v>
      </c>
      <c r="C294" s="6">
        <v>34938.2421875</v>
      </c>
      <c r="D294" s="6">
        <v>35919.84375</v>
      </c>
      <c r="E294" s="6">
        <v>28601.669921875</v>
      </c>
      <c r="F294">
        <v>5</v>
      </c>
      <c r="G294" t="str">
        <f>VLOOKUP(F294,Sheet2!A:B,2,FALSE)</f>
        <v>No Trade</v>
      </c>
      <c r="H294">
        <f t="shared" si="39"/>
        <v>0</v>
      </c>
      <c r="I294" s="6">
        <f t="shared" si="40"/>
        <v>60.904331302750371</v>
      </c>
      <c r="J294" s="6">
        <f t="shared" si="37"/>
        <v>0.6090433130275037</v>
      </c>
      <c r="K294" s="8">
        <f t="shared" si="41"/>
        <v>45226</v>
      </c>
      <c r="L294" s="6">
        <f t="shared" si="42"/>
        <v>36693.125</v>
      </c>
      <c r="M294" s="6">
        <f t="shared" si="38"/>
        <v>0.19623293047481943</v>
      </c>
      <c r="N294" s="6">
        <f t="shared" si="43"/>
        <v>60.491520920197686</v>
      </c>
    </row>
    <row r="295" spans="1:14" x14ac:dyDescent="0.2">
      <c r="A295" s="8">
        <v>45220</v>
      </c>
      <c r="B295" s="6">
        <v>29683.380859375</v>
      </c>
      <c r="C295" s="6">
        <v>34732.32421875</v>
      </c>
      <c r="D295" s="6">
        <v>35919.84375</v>
      </c>
      <c r="E295" s="6">
        <v>29481.751953125</v>
      </c>
      <c r="F295">
        <v>5</v>
      </c>
      <c r="G295" t="str">
        <f>VLOOKUP(F295,Sheet2!A:B,2,FALSE)</f>
        <v>No Trade</v>
      </c>
      <c r="H295">
        <f t="shared" si="39"/>
        <v>0</v>
      </c>
      <c r="I295" s="6">
        <f t="shared" si="40"/>
        <v>60.491520920197686</v>
      </c>
      <c r="J295" s="6">
        <f t="shared" si="37"/>
        <v>0.60491520920197683</v>
      </c>
      <c r="K295" s="8">
        <f t="shared" si="41"/>
        <v>45227</v>
      </c>
      <c r="L295" s="6">
        <f t="shared" si="42"/>
        <v>37313.96875</v>
      </c>
      <c r="M295" s="6">
        <f t="shared" si="38"/>
        <v>0.18639650383471296</v>
      </c>
      <c r="N295" s="6">
        <f t="shared" si="43"/>
        <v>60.073002214830424</v>
      </c>
    </row>
    <row r="296" spans="1:14" x14ac:dyDescent="0.2">
      <c r="A296" s="8">
        <v>45221</v>
      </c>
      <c r="B296" s="6">
        <v>29918.654296875</v>
      </c>
      <c r="C296" s="6">
        <v>35082.1953125</v>
      </c>
      <c r="D296" s="6">
        <v>35919.84375</v>
      </c>
      <c r="E296" s="6">
        <v>29720.3125</v>
      </c>
      <c r="F296">
        <v>5</v>
      </c>
      <c r="G296" t="str">
        <f>VLOOKUP(F296,Sheet2!A:B,2,FALSE)</f>
        <v>No Trade</v>
      </c>
      <c r="H296">
        <f t="shared" si="39"/>
        <v>0</v>
      </c>
      <c r="I296" s="6">
        <f t="shared" si="40"/>
        <v>60.073002214830424</v>
      </c>
      <c r="J296" s="6">
        <f t="shared" si="37"/>
        <v>0.60073002214830429</v>
      </c>
      <c r="K296" s="8">
        <f t="shared" si="41"/>
        <v>45228</v>
      </c>
      <c r="L296" s="6">
        <f t="shared" si="42"/>
        <v>37138.05078125</v>
      </c>
      <c r="M296" s="6">
        <f t="shared" si="38"/>
        <v>0.19343172175670034</v>
      </c>
      <c r="N296" s="6">
        <f t="shared" si="43"/>
        <v>59.665703914438822</v>
      </c>
    </row>
    <row r="297" spans="1:14" x14ac:dyDescent="0.2">
      <c r="A297" s="8">
        <v>45222</v>
      </c>
      <c r="B297" s="6">
        <v>30140.685546875</v>
      </c>
      <c r="C297" s="6">
        <v>35049.35546875</v>
      </c>
      <c r="D297" s="6">
        <v>35919.84375</v>
      </c>
      <c r="E297" s="6">
        <v>30097.828125</v>
      </c>
      <c r="F297">
        <v>5</v>
      </c>
      <c r="G297" t="str">
        <f>VLOOKUP(F297,Sheet2!A:B,2,FALSE)</f>
        <v>No Trade</v>
      </c>
      <c r="H297">
        <f t="shared" si="39"/>
        <v>0</v>
      </c>
      <c r="I297" s="6">
        <f t="shared" si="40"/>
        <v>59.665703914438822</v>
      </c>
      <c r="J297" s="6">
        <f t="shared" si="37"/>
        <v>0.59665703914438828</v>
      </c>
      <c r="K297" s="8">
        <f t="shared" si="41"/>
        <v>45229</v>
      </c>
      <c r="L297" s="6">
        <f t="shared" si="42"/>
        <v>37054.51953125</v>
      </c>
      <c r="M297" s="6">
        <f t="shared" si="38"/>
        <v>0.18200472965378345</v>
      </c>
      <c r="N297" s="6">
        <f t="shared" si="43"/>
        <v>59.251051604948216</v>
      </c>
    </row>
    <row r="298" spans="1:14" x14ac:dyDescent="0.2">
      <c r="A298" s="8">
        <v>45223</v>
      </c>
      <c r="B298" s="6">
        <v>33077.3046875</v>
      </c>
      <c r="C298" s="6">
        <v>35037.37109375</v>
      </c>
      <c r="D298" s="6">
        <v>35919.84375</v>
      </c>
      <c r="E298" s="6">
        <v>32880.76171875</v>
      </c>
      <c r="F298">
        <v>5</v>
      </c>
      <c r="G298" t="str">
        <f>VLOOKUP(F298,Sheet2!A:B,2,FALSE)</f>
        <v>No Trade</v>
      </c>
      <c r="H298">
        <f t="shared" si="39"/>
        <v>0</v>
      </c>
      <c r="I298" s="6">
        <f t="shared" si="40"/>
        <v>59.251051604948216</v>
      </c>
      <c r="J298" s="6">
        <f t="shared" si="37"/>
        <v>0.59251051604948213</v>
      </c>
      <c r="K298" s="8">
        <f t="shared" si="41"/>
        <v>45230</v>
      </c>
      <c r="L298" s="6">
        <f t="shared" si="42"/>
        <v>36502.35546875</v>
      </c>
      <c r="M298" s="6">
        <f t="shared" si="38"/>
        <v>0.14211451774968242</v>
      </c>
      <c r="N298" s="6">
        <f t="shared" si="43"/>
        <v>58.800655606648419</v>
      </c>
    </row>
    <row r="299" spans="1:14" x14ac:dyDescent="0.2">
      <c r="A299" s="8">
        <v>45224</v>
      </c>
      <c r="B299" s="6">
        <v>33916.04296875</v>
      </c>
      <c r="C299" s="6">
        <v>35443.5625</v>
      </c>
      <c r="D299" s="6">
        <v>35919.84375</v>
      </c>
      <c r="E299" s="6">
        <v>33416.88671875</v>
      </c>
      <c r="F299">
        <v>2</v>
      </c>
      <c r="G299" t="str">
        <f>VLOOKUP(F299,Sheet2!A:B,2,FALSE)</f>
        <v>Short</v>
      </c>
      <c r="H299">
        <f t="shared" si="39"/>
        <v>-1</v>
      </c>
      <c r="I299" s="6">
        <f t="shared" si="40"/>
        <v>58.800655606648419</v>
      </c>
      <c r="J299" s="6">
        <f t="shared" si="37"/>
        <v>0.58800655606648422</v>
      </c>
      <c r="K299" s="8">
        <f t="shared" si="41"/>
        <v>45231</v>
      </c>
      <c r="L299" s="6">
        <f t="shared" si="42"/>
        <v>35537.640625</v>
      </c>
      <c r="M299" s="6">
        <f t="shared" si="38"/>
        <v>0.15279612434817613</v>
      </c>
      <c r="N299" s="6">
        <f t="shared" si="43"/>
        <v>58.365445174930116</v>
      </c>
    </row>
    <row r="300" spans="1:14" x14ac:dyDescent="0.2">
      <c r="A300" s="8">
        <v>45225</v>
      </c>
      <c r="B300" s="6">
        <v>34504.2890625</v>
      </c>
      <c r="C300" s="6">
        <v>35655.27734375</v>
      </c>
      <c r="D300" s="6">
        <v>35994.41796875</v>
      </c>
      <c r="E300" s="6">
        <v>33416.88671875</v>
      </c>
      <c r="F300">
        <v>5</v>
      </c>
      <c r="G300" t="str">
        <f>VLOOKUP(F300,Sheet2!A:B,2,FALSE)</f>
        <v>No Trade</v>
      </c>
      <c r="H300">
        <f t="shared" si="39"/>
        <v>0</v>
      </c>
      <c r="I300" s="6">
        <f t="shared" si="40"/>
        <v>58.365445174930116</v>
      </c>
      <c r="J300" s="6">
        <f t="shared" si="37"/>
        <v>0.5836544517493012</v>
      </c>
      <c r="K300" s="8">
        <f t="shared" si="41"/>
        <v>45232</v>
      </c>
      <c r="L300" s="6">
        <f t="shared" si="42"/>
        <v>37880.58203125</v>
      </c>
      <c r="M300" s="6">
        <f t="shared" si="38"/>
        <v>0.15846717830792637</v>
      </c>
      <c r="N300" s="6">
        <f t="shared" si="43"/>
        <v>57.940257901488735</v>
      </c>
    </row>
    <row r="301" spans="1:14" x14ac:dyDescent="0.2">
      <c r="A301" s="8">
        <v>45226</v>
      </c>
      <c r="B301" s="6">
        <v>34156.5</v>
      </c>
      <c r="C301" s="6">
        <v>36693.125</v>
      </c>
      <c r="D301" s="6">
        <v>37926.2578125</v>
      </c>
      <c r="E301" s="6">
        <v>33416.88671875</v>
      </c>
      <c r="F301">
        <v>5</v>
      </c>
      <c r="G301" t="str">
        <f>VLOOKUP(F301,Sheet2!A:B,2,FALSE)</f>
        <v>No Trade</v>
      </c>
      <c r="H301">
        <f t="shared" si="39"/>
        <v>0</v>
      </c>
      <c r="I301" s="6">
        <f t="shared" si="40"/>
        <v>57.940257901488735</v>
      </c>
      <c r="J301" s="6">
        <f t="shared" si="37"/>
        <v>0.57940257901488734</v>
      </c>
      <c r="K301" s="8">
        <f t="shared" si="41"/>
        <v>45233</v>
      </c>
      <c r="L301" s="6">
        <f t="shared" si="42"/>
        <v>36154.76953125</v>
      </c>
      <c r="M301" s="6">
        <f t="shared" si="38"/>
        <v>0.16873305033171573</v>
      </c>
      <c r="N301" s="6">
        <f t="shared" si="43"/>
        <v>57.529588372805563</v>
      </c>
    </row>
    <row r="302" spans="1:14" x14ac:dyDescent="0.2">
      <c r="A302" s="8">
        <v>45227</v>
      </c>
      <c r="B302" s="6">
        <v>33907.72265625</v>
      </c>
      <c r="C302" s="6">
        <v>37313.96875</v>
      </c>
      <c r="D302" s="6">
        <v>37926.2578125</v>
      </c>
      <c r="E302" s="6">
        <v>33874.8046875</v>
      </c>
      <c r="F302">
        <v>6</v>
      </c>
      <c r="G302" t="str">
        <f>VLOOKUP(F302,Sheet2!A:B,2,FALSE)</f>
        <v>Long</v>
      </c>
      <c r="H302">
        <f t="shared" si="39"/>
        <v>1</v>
      </c>
      <c r="I302" s="6">
        <f t="shared" si="40"/>
        <v>57.529588372805563</v>
      </c>
      <c r="J302" s="6">
        <f t="shared" si="37"/>
        <v>0.57529588372805562</v>
      </c>
      <c r="K302" s="8">
        <f t="shared" si="41"/>
        <v>45234</v>
      </c>
      <c r="L302" s="6">
        <f t="shared" si="42"/>
        <v>36596.68359375</v>
      </c>
      <c r="M302" s="6">
        <f t="shared" si="38"/>
        <v>0.15550313126591345</v>
      </c>
      <c r="N302" s="6">
        <f t="shared" si="43"/>
        <v>57.109795620343426</v>
      </c>
    </row>
    <row r="303" spans="1:14" x14ac:dyDescent="0.2">
      <c r="A303" s="8">
        <v>45228</v>
      </c>
      <c r="B303" s="6">
        <v>34089.37109375</v>
      </c>
      <c r="C303" s="6">
        <v>37138.05078125</v>
      </c>
      <c r="D303" s="6">
        <v>37926.2578125</v>
      </c>
      <c r="E303" s="6">
        <v>33947.56640625</v>
      </c>
      <c r="F303">
        <v>5</v>
      </c>
      <c r="G303" t="str">
        <f>VLOOKUP(F303,Sheet2!A:B,2,FALSE)</f>
        <v>No Trade</v>
      </c>
      <c r="H303">
        <f t="shared" si="39"/>
        <v>0</v>
      </c>
      <c r="I303" s="6">
        <f t="shared" si="40"/>
        <v>57.109795620343426</v>
      </c>
      <c r="J303" s="6">
        <f t="shared" si="37"/>
        <v>0.57109795620343429</v>
      </c>
      <c r="K303" s="8">
        <f t="shared" si="41"/>
        <v>45235</v>
      </c>
      <c r="L303" s="6">
        <f t="shared" si="42"/>
        <v>36585.703125</v>
      </c>
      <c r="M303" s="6">
        <f t="shared" si="38"/>
        <v>0.14495666038057647</v>
      </c>
      <c r="N303" s="6">
        <f t="shared" si="43"/>
        <v>56.683654324520575</v>
      </c>
    </row>
    <row r="304" spans="1:14" x14ac:dyDescent="0.2">
      <c r="A304" s="8">
        <v>45229</v>
      </c>
      <c r="B304" s="6">
        <v>34531.7421875</v>
      </c>
      <c r="C304" s="6">
        <v>37054.51953125</v>
      </c>
      <c r="D304" s="6">
        <v>37926.2578125</v>
      </c>
      <c r="E304" s="6">
        <v>34083.30859375</v>
      </c>
      <c r="F304">
        <v>5</v>
      </c>
      <c r="G304" t="str">
        <f>VLOOKUP(F304,Sheet2!A:B,2,FALSE)</f>
        <v>No Trade</v>
      </c>
      <c r="H304">
        <f t="shared" si="39"/>
        <v>0</v>
      </c>
      <c r="I304" s="6">
        <f t="shared" si="40"/>
        <v>56.683654324520575</v>
      </c>
      <c r="J304" s="6">
        <f t="shared" si="37"/>
        <v>0.56683654324520572</v>
      </c>
      <c r="K304" s="8">
        <f t="shared" si="41"/>
        <v>45236</v>
      </c>
      <c r="L304" s="6">
        <f t="shared" si="42"/>
        <v>37386.546875</v>
      </c>
      <c r="M304" s="6">
        <f t="shared" si="38"/>
        <v>0.13686442890748177</v>
      </c>
      <c r="N304" s="6">
        <f t="shared" si="43"/>
        <v>56.253682210182845</v>
      </c>
    </row>
    <row r="305" spans="1:14" x14ac:dyDescent="0.2">
      <c r="A305" s="8">
        <v>45230</v>
      </c>
      <c r="B305" s="6">
        <v>34500.078125</v>
      </c>
      <c r="C305" s="6">
        <v>36502.35546875</v>
      </c>
      <c r="D305" s="6">
        <v>37926.2578125</v>
      </c>
      <c r="E305" s="6">
        <v>34083.30859375</v>
      </c>
      <c r="F305">
        <v>5</v>
      </c>
      <c r="G305" t="str">
        <f>VLOOKUP(F305,Sheet2!A:B,2,FALSE)</f>
        <v>No Trade</v>
      </c>
      <c r="H305">
        <f t="shared" si="39"/>
        <v>0</v>
      </c>
      <c r="I305" s="6">
        <f t="shared" si="40"/>
        <v>56.253682210182845</v>
      </c>
      <c r="J305" s="6">
        <f t="shared" si="37"/>
        <v>0.56253682210182843</v>
      </c>
      <c r="K305" s="8">
        <f t="shared" si="41"/>
        <v>45237</v>
      </c>
      <c r="L305" s="6">
        <f t="shared" si="42"/>
        <v>37476.95703125</v>
      </c>
      <c r="M305" s="6">
        <f t="shared" si="38"/>
        <v>6.1352598860965439E-2</v>
      </c>
      <c r="N305" s="6">
        <f t="shared" si="43"/>
        <v>55.752497986941982</v>
      </c>
    </row>
    <row r="306" spans="1:14" x14ac:dyDescent="0.2">
      <c r="A306" s="8">
        <v>45231</v>
      </c>
      <c r="B306" s="6">
        <v>34657.2734375</v>
      </c>
      <c r="C306" s="6">
        <v>35537.640625</v>
      </c>
      <c r="D306" s="6">
        <v>37926.2578125</v>
      </c>
      <c r="E306" s="6">
        <v>34133.44140625</v>
      </c>
      <c r="F306">
        <v>5</v>
      </c>
      <c r="G306" t="str">
        <f>VLOOKUP(F306,Sheet2!A:B,2,FALSE)</f>
        <v>No Trade</v>
      </c>
      <c r="H306">
        <f t="shared" si="39"/>
        <v>0</v>
      </c>
      <c r="I306" s="6">
        <f t="shared" si="40"/>
        <v>55.752497986941982</v>
      </c>
      <c r="J306" s="6">
        <f t="shared" si="37"/>
        <v>0.55752497986941985</v>
      </c>
      <c r="K306" s="8">
        <f t="shared" si="41"/>
        <v>45238</v>
      </c>
      <c r="L306" s="6">
        <f t="shared" si="42"/>
        <v>35813.8125</v>
      </c>
      <c r="M306" s="6">
        <f t="shared" si="38"/>
        <v>2.8113835510103651E-2</v>
      </c>
      <c r="N306" s="6">
        <f t="shared" si="43"/>
        <v>55.223086842582667</v>
      </c>
    </row>
    <row r="307" spans="1:14" x14ac:dyDescent="0.2">
      <c r="A307" s="8">
        <v>45232</v>
      </c>
      <c r="B307" s="6">
        <v>35441.578125</v>
      </c>
      <c r="C307" s="6">
        <v>37880.58203125</v>
      </c>
      <c r="D307" s="6">
        <v>37964.89453125</v>
      </c>
      <c r="E307" s="6">
        <v>34133.44140625</v>
      </c>
      <c r="F307">
        <v>5</v>
      </c>
      <c r="G307" t="str">
        <f>VLOOKUP(F307,Sheet2!A:B,2,FALSE)</f>
        <v>No Trade</v>
      </c>
      <c r="H307">
        <f t="shared" si="39"/>
        <v>0</v>
      </c>
      <c r="I307" s="6">
        <f t="shared" si="40"/>
        <v>55.223086842582667</v>
      </c>
      <c r="J307" s="6">
        <f t="shared" si="37"/>
        <v>0.55223086842582669</v>
      </c>
      <c r="K307" s="8">
        <f t="shared" si="41"/>
        <v>45239</v>
      </c>
      <c r="L307" s="6">
        <f t="shared" si="42"/>
        <v>37432.33984375</v>
      </c>
      <c r="M307" s="6">
        <f t="shared" si="38"/>
        <v>5.7111404847418792E-2</v>
      </c>
      <c r="N307" s="6">
        <f t="shared" si="43"/>
        <v>54.727967379004262</v>
      </c>
    </row>
    <row r="308" spans="1:14" x14ac:dyDescent="0.2">
      <c r="A308" s="8">
        <v>45233</v>
      </c>
      <c r="B308" s="6">
        <v>34942.47265625</v>
      </c>
      <c r="C308" s="6">
        <v>36154.76953125</v>
      </c>
      <c r="D308" s="6">
        <v>37964.89453125</v>
      </c>
      <c r="E308" s="6">
        <v>34133.44140625</v>
      </c>
      <c r="F308">
        <v>5</v>
      </c>
      <c r="G308" t="str">
        <f>VLOOKUP(F308,Sheet2!A:B,2,FALSE)</f>
        <v>No Trade</v>
      </c>
      <c r="H308">
        <f t="shared" si="39"/>
        <v>0</v>
      </c>
      <c r="I308" s="6">
        <f t="shared" si="40"/>
        <v>54.727967379004262</v>
      </c>
      <c r="J308" s="6">
        <f t="shared" si="37"/>
        <v>0.54727967379004261</v>
      </c>
      <c r="K308" s="8">
        <f t="shared" si="41"/>
        <v>45240</v>
      </c>
      <c r="L308" s="6">
        <f t="shared" si="42"/>
        <v>37289.62109375</v>
      </c>
      <c r="M308" s="6">
        <f t="shared" si="38"/>
        <v>3.3896989444852955E-2</v>
      </c>
      <c r="N308" s="6">
        <f t="shared" si="43"/>
        <v>54.214584694659074</v>
      </c>
    </row>
    <row r="309" spans="1:14" x14ac:dyDescent="0.2">
      <c r="A309" s="8">
        <v>45234</v>
      </c>
      <c r="B309" s="6">
        <v>34736.32421875</v>
      </c>
      <c r="C309" s="6">
        <v>36596.68359375</v>
      </c>
      <c r="D309" s="6">
        <v>37964.89453125</v>
      </c>
      <c r="E309" s="6">
        <v>34545.81640625</v>
      </c>
      <c r="F309">
        <v>5</v>
      </c>
      <c r="G309" t="str">
        <f>VLOOKUP(F309,Sheet2!A:B,2,FALSE)</f>
        <v>No Trade</v>
      </c>
      <c r="H309">
        <f t="shared" si="39"/>
        <v>0</v>
      </c>
      <c r="I309" s="6">
        <f t="shared" si="40"/>
        <v>54.214584694659074</v>
      </c>
      <c r="J309" s="6">
        <f t="shared" si="37"/>
        <v>0.54214584694659074</v>
      </c>
      <c r="K309" s="8">
        <f t="shared" si="41"/>
        <v>45241</v>
      </c>
      <c r="L309" s="6">
        <f t="shared" si="42"/>
        <v>37720.28125</v>
      </c>
      <c r="M309" s="6">
        <f t="shared" si="38"/>
        <v>4.5622295974635269E-2</v>
      </c>
      <c r="N309" s="6">
        <f t="shared" si="43"/>
        <v>53.718061143687123</v>
      </c>
    </row>
    <row r="310" spans="1:14" x14ac:dyDescent="0.2">
      <c r="A310" s="8">
        <v>45235</v>
      </c>
      <c r="B310" s="6">
        <v>35090.01171875</v>
      </c>
      <c r="C310" s="6">
        <v>36585.703125</v>
      </c>
      <c r="D310" s="6">
        <v>37964.89453125</v>
      </c>
      <c r="E310" s="6">
        <v>34545.81640625</v>
      </c>
      <c r="F310">
        <v>5</v>
      </c>
      <c r="G310" t="str">
        <f>VLOOKUP(F310,Sheet2!A:B,2,FALSE)</f>
        <v>No Trade</v>
      </c>
      <c r="H310">
        <f t="shared" si="39"/>
        <v>0</v>
      </c>
      <c r="I310" s="6">
        <f t="shared" si="40"/>
        <v>53.718061143687123</v>
      </c>
      <c r="J310" s="6">
        <f t="shared" si="37"/>
        <v>0.53718061143687124</v>
      </c>
      <c r="K310" s="8">
        <f t="shared" si="41"/>
        <v>45242</v>
      </c>
      <c r="L310" s="6">
        <f t="shared" si="42"/>
        <v>37796.79296875</v>
      </c>
      <c r="M310" s="6">
        <f t="shared" si="38"/>
        <v>4.1820956952574102E-2</v>
      </c>
      <c r="N310" s="6">
        <f t="shared" si="43"/>
        <v>53.222701489202827</v>
      </c>
    </row>
    <row r="311" spans="1:14" x14ac:dyDescent="0.2">
      <c r="A311" s="8">
        <v>45236</v>
      </c>
      <c r="B311" s="6">
        <v>35044.7890625</v>
      </c>
      <c r="C311" s="6">
        <v>37386.546875</v>
      </c>
      <c r="D311" s="6">
        <v>37964.89453125</v>
      </c>
      <c r="E311" s="6">
        <v>34545.81640625</v>
      </c>
      <c r="F311">
        <v>5</v>
      </c>
      <c r="G311" t="str">
        <f>VLOOKUP(F311,Sheet2!A:B,2,FALSE)</f>
        <v>No Trade</v>
      </c>
      <c r="H311">
        <f t="shared" si="39"/>
        <v>0</v>
      </c>
      <c r="I311" s="6">
        <f t="shared" si="40"/>
        <v>53.222701489202827</v>
      </c>
      <c r="J311" s="6">
        <f t="shared" si="37"/>
        <v>0.53222701489202828</v>
      </c>
      <c r="K311" s="8">
        <f t="shared" si="41"/>
        <v>45243</v>
      </c>
      <c r="L311" s="6">
        <f t="shared" si="42"/>
        <v>37479.12109375</v>
      </c>
      <c r="M311" s="6">
        <f t="shared" si="38"/>
        <v>4.6861453207781623E-2</v>
      </c>
      <c r="N311" s="6">
        <f t="shared" si="43"/>
        <v>52.737335927518579</v>
      </c>
    </row>
    <row r="312" spans="1:14" x14ac:dyDescent="0.2">
      <c r="A312" s="8">
        <v>45237</v>
      </c>
      <c r="B312" s="6">
        <v>35047.79296875</v>
      </c>
      <c r="C312" s="6">
        <v>37476.95703125</v>
      </c>
      <c r="D312" s="6">
        <v>37964.89453125</v>
      </c>
      <c r="E312" s="6">
        <v>34545.81640625</v>
      </c>
      <c r="F312">
        <v>5</v>
      </c>
      <c r="G312" t="str">
        <f>VLOOKUP(F312,Sheet2!A:B,2,FALSE)</f>
        <v>No Trade</v>
      </c>
      <c r="H312">
        <f t="shared" si="39"/>
        <v>0</v>
      </c>
      <c r="I312" s="6">
        <f t="shared" si="40"/>
        <v>52.737335927518579</v>
      </c>
      <c r="J312" s="6">
        <f t="shared" si="37"/>
        <v>0.5273733592751858</v>
      </c>
      <c r="K312" s="8">
        <f t="shared" si="41"/>
        <v>45244</v>
      </c>
      <c r="L312" s="6">
        <f t="shared" si="42"/>
        <v>37254.16796875</v>
      </c>
      <c r="M312" s="6">
        <f t="shared" si="38"/>
        <v>4.8539136451704538E-2</v>
      </c>
      <c r="N312" s="6">
        <f t="shared" si="43"/>
        <v>52.258501704695092</v>
      </c>
    </row>
    <row r="313" spans="1:14" x14ac:dyDescent="0.2">
      <c r="A313" s="8">
        <v>45238</v>
      </c>
      <c r="B313" s="6">
        <v>35419.4765625</v>
      </c>
      <c r="C313" s="6">
        <v>35813.8125</v>
      </c>
      <c r="D313" s="6">
        <v>37964.89453125</v>
      </c>
      <c r="E313" s="6">
        <v>34948.5</v>
      </c>
      <c r="F313">
        <v>8</v>
      </c>
      <c r="G313" t="str">
        <f>VLOOKUP(F313,Sheet2!A:B,2,FALSE)</f>
        <v>Short</v>
      </c>
      <c r="H313">
        <f t="shared" si="39"/>
        <v>-1</v>
      </c>
      <c r="I313" s="6">
        <f t="shared" si="40"/>
        <v>52.258501704695092</v>
      </c>
      <c r="J313" s="6">
        <f t="shared" si="37"/>
        <v>0.52258501704695093</v>
      </c>
      <c r="K313" s="8">
        <f t="shared" si="41"/>
        <v>45245</v>
      </c>
      <c r="L313" s="6">
        <f t="shared" si="42"/>
        <v>37831.0859375</v>
      </c>
      <c r="M313" s="6">
        <f t="shared" si="38"/>
        <v>1.8605024388353115E-2</v>
      </c>
      <c r="N313" s="6">
        <f t="shared" si="43"/>
        <v>51.754521712036492</v>
      </c>
    </row>
    <row r="314" spans="1:14" x14ac:dyDescent="0.2">
      <c r="A314" s="8">
        <v>45239</v>
      </c>
      <c r="B314" s="6">
        <v>35633.6328125</v>
      </c>
      <c r="C314" s="6">
        <v>37432.33984375</v>
      </c>
      <c r="D314" s="6">
        <v>37964.89453125</v>
      </c>
      <c r="E314" s="6">
        <v>34948.5</v>
      </c>
      <c r="F314">
        <v>8</v>
      </c>
      <c r="G314" t="str">
        <f>VLOOKUP(F314,Sheet2!A:B,2,FALSE)</f>
        <v>Short</v>
      </c>
      <c r="H314">
        <f t="shared" si="39"/>
        <v>-1</v>
      </c>
      <c r="I314" s="6">
        <f t="shared" si="40"/>
        <v>51.754521712036492</v>
      </c>
      <c r="J314" s="6">
        <f t="shared" si="37"/>
        <v>0.51754521712036494</v>
      </c>
      <c r="K314" s="8">
        <f t="shared" si="41"/>
        <v>45246</v>
      </c>
      <c r="L314" s="6">
        <f t="shared" si="42"/>
        <v>37858.4921875</v>
      </c>
      <c r="M314" s="6">
        <f t="shared" si="38"/>
        <v>3.1018936823209078E-2</v>
      </c>
      <c r="N314" s="6">
        <f t="shared" si="43"/>
        <v>51.267995431739337</v>
      </c>
    </row>
    <row r="315" spans="1:14" x14ac:dyDescent="0.2">
      <c r="A315" s="8">
        <v>45240</v>
      </c>
      <c r="B315" s="6">
        <v>36702.25</v>
      </c>
      <c r="C315" s="6">
        <v>37289.62109375</v>
      </c>
      <c r="D315" s="6">
        <v>37964.89453125</v>
      </c>
      <c r="E315" s="6">
        <v>34948.5</v>
      </c>
      <c r="F315">
        <v>6</v>
      </c>
      <c r="G315" t="str">
        <f>VLOOKUP(F315,Sheet2!A:B,2,FALSE)</f>
        <v>Long</v>
      </c>
      <c r="H315">
        <f t="shared" si="39"/>
        <v>1</v>
      </c>
      <c r="I315" s="6">
        <f t="shared" si="40"/>
        <v>51.267995431739337</v>
      </c>
      <c r="J315" s="6">
        <f t="shared" si="37"/>
        <v>0.51267995431739333</v>
      </c>
      <c r="K315" s="8">
        <f t="shared" si="41"/>
        <v>45247</v>
      </c>
      <c r="L315" s="6">
        <f t="shared" si="42"/>
        <v>37712.74609375</v>
      </c>
      <c r="M315" s="6">
        <f t="shared" si="38"/>
        <v>3.6761755352824096E-2</v>
      </c>
      <c r="N315" s="6">
        <f t="shared" si="43"/>
        <v>50.792077232774766</v>
      </c>
    </row>
    <row r="316" spans="1:14" x14ac:dyDescent="0.2">
      <c r="A316" s="8">
        <v>45241</v>
      </c>
      <c r="B316" s="6">
        <v>37310.0703125</v>
      </c>
      <c r="C316" s="6">
        <v>37720.28125</v>
      </c>
      <c r="D316" s="6">
        <v>38415.33984375</v>
      </c>
      <c r="E316" s="6">
        <v>34948.5</v>
      </c>
      <c r="F316">
        <v>6</v>
      </c>
      <c r="G316" t="str">
        <f>VLOOKUP(F316,Sheet2!A:B,2,FALSE)</f>
        <v>Long</v>
      </c>
      <c r="H316">
        <f t="shared" si="39"/>
        <v>1</v>
      </c>
      <c r="I316" s="6">
        <f t="shared" si="40"/>
        <v>50.792077232774766</v>
      </c>
      <c r="J316" s="6">
        <f t="shared" si="37"/>
        <v>0.50792077232774768</v>
      </c>
      <c r="K316" s="8">
        <f t="shared" si="41"/>
        <v>45248</v>
      </c>
      <c r="L316" s="6">
        <f t="shared" si="42"/>
        <v>38688.75</v>
      </c>
      <c r="M316" s="6">
        <f t="shared" si="38"/>
        <v>4.6571994830876227E-2</v>
      </c>
      <c r="N316" s="6">
        <f t="shared" si="43"/>
        <v>50.330728455277892</v>
      </c>
    </row>
    <row r="317" spans="1:14" x14ac:dyDescent="0.2">
      <c r="A317" s="8">
        <v>45242</v>
      </c>
      <c r="B317" s="6">
        <v>37133.9921875</v>
      </c>
      <c r="C317" s="6">
        <v>37796.79296875</v>
      </c>
      <c r="D317" s="6">
        <v>38415.33984375</v>
      </c>
      <c r="E317" s="6">
        <v>34948.5</v>
      </c>
      <c r="F317">
        <v>6</v>
      </c>
      <c r="G317" t="str">
        <f>VLOOKUP(F317,Sheet2!A:B,2,FALSE)</f>
        <v>Long</v>
      </c>
      <c r="H317">
        <f t="shared" si="39"/>
        <v>1</v>
      </c>
      <c r="I317" s="6">
        <f t="shared" si="40"/>
        <v>50.330728455277892</v>
      </c>
      <c r="J317" s="6">
        <f t="shared" si="37"/>
        <v>0.50330728455277896</v>
      </c>
      <c r="K317" s="8">
        <f t="shared" si="41"/>
        <v>45249</v>
      </c>
      <c r="L317" s="6">
        <f t="shared" si="42"/>
        <v>39476.33203125</v>
      </c>
      <c r="M317" s="6">
        <f t="shared" si="38"/>
        <v>4.1437159341953481E-2</v>
      </c>
      <c r="N317" s="6">
        <f t="shared" si="43"/>
        <v>49.86885833006707</v>
      </c>
    </row>
    <row r="318" spans="1:14" x14ac:dyDescent="0.2">
      <c r="A318" s="8">
        <v>45243</v>
      </c>
      <c r="B318" s="6">
        <v>37070.3046875</v>
      </c>
      <c r="C318" s="6">
        <v>37479.12109375</v>
      </c>
      <c r="D318" s="6">
        <v>38415.33984375</v>
      </c>
      <c r="E318" s="6">
        <v>34948.5</v>
      </c>
      <c r="F318">
        <v>8</v>
      </c>
      <c r="G318" t="str">
        <f>VLOOKUP(F318,Sheet2!A:B,2,FALSE)</f>
        <v>Short</v>
      </c>
      <c r="H318">
        <f t="shared" si="39"/>
        <v>-1</v>
      </c>
      <c r="I318" s="6">
        <f t="shared" si="40"/>
        <v>49.86885833006707</v>
      </c>
      <c r="J318" s="6">
        <f t="shared" si="37"/>
        <v>0.49868858330067073</v>
      </c>
      <c r="K318" s="8">
        <f t="shared" si="41"/>
        <v>45250</v>
      </c>
      <c r="L318" s="6">
        <f t="shared" si="42"/>
        <v>39978.390625</v>
      </c>
      <c r="M318" s="6">
        <f t="shared" si="38"/>
        <v>3.6970325828972458E-2</v>
      </c>
      <c r="N318" s="6">
        <f t="shared" si="43"/>
        <v>49.407140072595375</v>
      </c>
    </row>
    <row r="319" spans="1:14" x14ac:dyDescent="0.2">
      <c r="A319" s="8">
        <v>45244</v>
      </c>
      <c r="B319" s="6">
        <v>36491.7890625</v>
      </c>
      <c r="C319" s="6">
        <v>37254.16796875</v>
      </c>
      <c r="D319" s="6">
        <v>38415.33984375</v>
      </c>
      <c r="E319" s="6">
        <v>34948.5</v>
      </c>
      <c r="F319">
        <v>5</v>
      </c>
      <c r="G319" t="str">
        <f>VLOOKUP(F319,Sheet2!A:B,2,FALSE)</f>
        <v>No Trade</v>
      </c>
      <c r="H319">
        <f t="shared" si="39"/>
        <v>0</v>
      </c>
      <c r="I319" s="6">
        <f t="shared" si="40"/>
        <v>49.407140072595375</v>
      </c>
      <c r="J319" s="6">
        <f t="shared" si="37"/>
        <v>0.49407140072595374</v>
      </c>
      <c r="K319" s="8">
        <f t="shared" si="41"/>
        <v>45251</v>
      </c>
      <c r="L319" s="6">
        <f t="shared" si="42"/>
        <v>41980.09765625</v>
      </c>
      <c r="M319" s="6">
        <f t="shared" si="38"/>
        <v>3.3199904958588551E-2</v>
      </c>
      <c r="N319" s="6">
        <f t="shared" si="43"/>
        <v>48.946268576828004</v>
      </c>
    </row>
    <row r="320" spans="1:14" x14ac:dyDescent="0.2">
      <c r="A320" s="8">
        <v>45245</v>
      </c>
      <c r="B320" s="6">
        <v>35548.11328125</v>
      </c>
      <c r="C320" s="6">
        <v>37831.0859375</v>
      </c>
      <c r="D320" s="6">
        <v>38415.33984375</v>
      </c>
      <c r="E320" s="6">
        <v>35383.78125</v>
      </c>
      <c r="F320">
        <v>5</v>
      </c>
      <c r="G320" t="str">
        <f>VLOOKUP(F320,Sheet2!A:B,2,FALSE)</f>
        <v>No Trade</v>
      </c>
      <c r="H320">
        <f t="shared" si="39"/>
        <v>0</v>
      </c>
      <c r="I320" s="6">
        <f t="shared" si="40"/>
        <v>48.946268576828004</v>
      </c>
      <c r="J320" s="6">
        <f t="shared" si="37"/>
        <v>0.48946268576828006</v>
      </c>
      <c r="K320" s="8">
        <f t="shared" si="41"/>
        <v>45252</v>
      </c>
      <c r="L320" s="6">
        <f t="shared" si="42"/>
        <v>44080.6484375</v>
      </c>
      <c r="M320" s="6">
        <f t="shared" si="38"/>
        <v>3.5581297315930981E-2</v>
      </c>
      <c r="N320" s="6">
        <f t="shared" si="43"/>
        <v>48.492387188375652</v>
      </c>
    </row>
    <row r="321" spans="1:14" x14ac:dyDescent="0.2">
      <c r="A321" s="8">
        <v>45246</v>
      </c>
      <c r="B321" s="6">
        <v>37879.98046875</v>
      </c>
      <c r="C321" s="6">
        <v>37858.4921875</v>
      </c>
      <c r="D321" s="6">
        <v>38415.33984375</v>
      </c>
      <c r="E321" s="6">
        <v>35545.47265625</v>
      </c>
      <c r="F321">
        <v>5</v>
      </c>
      <c r="G321" t="str">
        <f>VLOOKUP(F321,Sheet2!A:B,2,FALSE)</f>
        <v>No Trade</v>
      </c>
      <c r="H321">
        <f t="shared" si="39"/>
        <v>0</v>
      </c>
      <c r="I321" s="6">
        <f t="shared" si="40"/>
        <v>48.492387188375652</v>
      </c>
      <c r="J321" s="6">
        <f t="shared" si="37"/>
        <v>0.48492387188375652</v>
      </c>
      <c r="K321" s="8">
        <f t="shared" si="41"/>
        <v>45253</v>
      </c>
      <c r="L321" s="6">
        <f t="shared" si="42"/>
        <v>43746.4453125</v>
      </c>
      <c r="M321" s="6">
        <f t="shared" si="38"/>
        <v>3.2314003300071316E-2</v>
      </c>
      <c r="N321" s="6">
        <f t="shared" si="43"/>
        <v>48.039777319791966</v>
      </c>
    </row>
    <row r="322" spans="1:14" x14ac:dyDescent="0.2">
      <c r="A322" s="8">
        <v>45247</v>
      </c>
      <c r="B322" s="6">
        <v>36164.82421875</v>
      </c>
      <c r="C322" s="6">
        <v>37712.74609375</v>
      </c>
      <c r="D322" s="6">
        <v>38415.33984375</v>
      </c>
      <c r="E322" s="6">
        <v>35670.97265625</v>
      </c>
      <c r="F322">
        <v>5</v>
      </c>
      <c r="G322" t="str">
        <f>VLOOKUP(F322,Sheet2!A:B,2,FALSE)</f>
        <v>No Trade</v>
      </c>
      <c r="H322">
        <f t="shared" si="39"/>
        <v>0</v>
      </c>
      <c r="I322" s="6">
        <f t="shared" si="40"/>
        <v>48.039777319791966</v>
      </c>
      <c r="J322" s="6">
        <f t="shared" si="37"/>
        <v>0.48039777319791965</v>
      </c>
      <c r="K322" s="8">
        <f t="shared" si="41"/>
        <v>45254</v>
      </c>
      <c r="L322" s="6">
        <f t="shared" si="42"/>
        <v>43292.6640625</v>
      </c>
      <c r="M322" s="6">
        <f t="shared" si="38"/>
        <v>1.4115240650958849E-2</v>
      </c>
      <c r="N322" s="6">
        <f t="shared" si="43"/>
        <v>47.573494787245004</v>
      </c>
    </row>
    <row r="323" spans="1:14" x14ac:dyDescent="0.2">
      <c r="A323" s="8">
        <v>45248</v>
      </c>
      <c r="B323" s="6">
        <v>36625.37109375</v>
      </c>
      <c r="C323" s="6">
        <v>38688.75</v>
      </c>
      <c r="D323" s="6">
        <v>38954.109375</v>
      </c>
      <c r="E323" s="6">
        <v>35670.97265625</v>
      </c>
      <c r="F323">
        <v>5</v>
      </c>
      <c r="G323" t="str">
        <f>VLOOKUP(F323,Sheet2!A:B,2,FALSE)</f>
        <v>No Trade</v>
      </c>
      <c r="H323">
        <f t="shared" si="39"/>
        <v>0</v>
      </c>
      <c r="I323" s="6">
        <f t="shared" si="40"/>
        <v>47.573494787245004</v>
      </c>
      <c r="J323" s="6">
        <f t="shared" ref="J323:J386" si="44">IF(I323&gt;0,I323*$Q$1,0)</f>
        <v>0.47573494787245002</v>
      </c>
      <c r="K323" s="8">
        <f t="shared" si="41"/>
        <v>45255</v>
      </c>
      <c r="L323" s="6">
        <f t="shared" si="42"/>
        <v>44166.6015625</v>
      </c>
      <c r="M323" s="6">
        <f t="shared" si="38"/>
        <v>1.8768660734283567E-2</v>
      </c>
      <c r="N323" s="6">
        <f t="shared" si="43"/>
        <v>47.116528500106831</v>
      </c>
    </row>
    <row r="324" spans="1:14" x14ac:dyDescent="0.2">
      <c r="A324" s="8">
        <v>45249</v>
      </c>
      <c r="B324" s="6">
        <v>36585.765625</v>
      </c>
      <c r="C324" s="6">
        <v>39476.33203125</v>
      </c>
      <c r="D324" s="6">
        <v>39678.9375</v>
      </c>
      <c r="E324" s="6">
        <v>35670.97265625</v>
      </c>
      <c r="F324">
        <v>1</v>
      </c>
      <c r="G324" t="str">
        <f>VLOOKUP(F324,Sheet2!A:B,2,FALSE)</f>
        <v>Long</v>
      </c>
      <c r="H324">
        <f t="shared" si="39"/>
        <v>1</v>
      </c>
      <c r="I324" s="6">
        <f t="shared" si="40"/>
        <v>47.116528500106831</v>
      </c>
      <c r="J324" s="6">
        <f t="shared" si="44"/>
        <v>0.4711652850010683</v>
      </c>
      <c r="K324" s="8">
        <f t="shared" si="41"/>
        <v>45256</v>
      </c>
      <c r="L324" s="6">
        <f t="shared" si="42"/>
        <v>43725.984375</v>
      </c>
      <c r="M324" s="6">
        <f t="shared" si="38"/>
        <v>3.1747642437821126E-2</v>
      </c>
      <c r="N324" s="6">
        <f t="shared" si="43"/>
        <v>46.677110857543582</v>
      </c>
    </row>
    <row r="325" spans="1:14" x14ac:dyDescent="0.2">
      <c r="A325" s="8">
        <v>45250</v>
      </c>
      <c r="B325" s="6">
        <v>37374.07421875</v>
      </c>
      <c r="C325" s="6">
        <v>39978.390625</v>
      </c>
      <c r="D325" s="6">
        <v>40135.60546875</v>
      </c>
      <c r="E325" s="6">
        <v>35670.97265625</v>
      </c>
      <c r="F325">
        <v>5</v>
      </c>
      <c r="G325" t="str">
        <f>VLOOKUP(F325,Sheet2!A:B,2,FALSE)</f>
        <v>No Trade</v>
      </c>
      <c r="H325">
        <f t="shared" si="39"/>
        <v>0</v>
      </c>
      <c r="I325" s="6">
        <f t="shared" si="40"/>
        <v>46.677110857543582</v>
      </c>
      <c r="J325" s="6">
        <f t="shared" si="44"/>
        <v>0.4667711085754358</v>
      </c>
      <c r="K325" s="8">
        <f t="shared" si="41"/>
        <v>45257</v>
      </c>
      <c r="L325" s="6">
        <f t="shared" si="42"/>
        <v>43779.69921875</v>
      </c>
      <c r="M325" s="6">
        <f t="shared" si="38"/>
        <v>3.9121050353208751E-2</v>
      </c>
      <c r="N325" s="6">
        <f t="shared" si="43"/>
        <v>46.249460799321355</v>
      </c>
    </row>
    <row r="326" spans="1:14" x14ac:dyDescent="0.2">
      <c r="A326" s="8">
        <v>45251</v>
      </c>
      <c r="B326" s="6">
        <v>37469.16015625</v>
      </c>
      <c r="C326" s="6">
        <v>41980.09765625</v>
      </c>
      <c r="D326" s="6">
        <v>42371.75</v>
      </c>
      <c r="E326" s="6">
        <v>35670.97265625</v>
      </c>
      <c r="F326">
        <v>3</v>
      </c>
      <c r="G326" t="str">
        <f>VLOOKUP(F326,Sheet2!A:B,2,FALSE)</f>
        <v>Long</v>
      </c>
      <c r="H326">
        <f t="shared" si="39"/>
        <v>1</v>
      </c>
      <c r="I326" s="6">
        <f t="shared" si="40"/>
        <v>46.249460799321355</v>
      </c>
      <c r="J326" s="6">
        <f t="shared" si="44"/>
        <v>0.46249460799321357</v>
      </c>
      <c r="K326" s="8">
        <f t="shared" si="41"/>
        <v>45258</v>
      </c>
      <c r="L326" s="6">
        <f t="shared" si="42"/>
        <v>41243.83203125</v>
      </c>
      <c r="M326" s="6">
        <f t="shared" si="38"/>
        <v>7.4307573955503484E-2</v>
      </c>
      <c r="N326" s="6">
        <f t="shared" si="43"/>
        <v>45.861273765283642</v>
      </c>
    </row>
    <row r="327" spans="1:14" x14ac:dyDescent="0.2">
      <c r="A327" s="8">
        <v>45252</v>
      </c>
      <c r="B327" s="6">
        <v>35756.5546875</v>
      </c>
      <c r="C327" s="6">
        <v>44080.6484375</v>
      </c>
      <c r="D327" s="6">
        <v>44408.6640625</v>
      </c>
      <c r="E327" s="6">
        <v>35670.97265625</v>
      </c>
      <c r="F327">
        <v>5</v>
      </c>
      <c r="G327" t="str">
        <f>VLOOKUP(F327,Sheet2!A:B,2,FALSE)</f>
        <v>No Trade</v>
      </c>
      <c r="H327">
        <f t="shared" si="39"/>
        <v>0</v>
      </c>
      <c r="I327" s="6">
        <f t="shared" si="40"/>
        <v>45.861273765283642</v>
      </c>
      <c r="J327" s="6">
        <f t="shared" si="44"/>
        <v>0.45861273765283644</v>
      </c>
      <c r="K327" s="8">
        <f t="shared" si="41"/>
        <v>45259</v>
      </c>
      <c r="L327" s="6">
        <f t="shared" si="42"/>
        <v>41450.22265625</v>
      </c>
      <c r="M327" s="6">
        <f t="shared" si="38"/>
        <v>0.11748464794594972</v>
      </c>
      <c r="N327" s="6">
        <f t="shared" si="43"/>
        <v>45.520145675576757</v>
      </c>
    </row>
    <row r="328" spans="1:14" x14ac:dyDescent="0.2">
      <c r="A328" s="8">
        <v>45253</v>
      </c>
      <c r="B328" s="6">
        <v>37420.43359375</v>
      </c>
      <c r="C328" s="6">
        <v>43746.4453125</v>
      </c>
      <c r="D328" s="6">
        <v>44408.6640625</v>
      </c>
      <c r="E328" s="6">
        <v>36750.12890625</v>
      </c>
      <c r="F328">
        <v>5</v>
      </c>
      <c r="G328" t="str">
        <f>VLOOKUP(F328,Sheet2!A:B,2,FALSE)</f>
        <v>No Trade</v>
      </c>
      <c r="H328">
        <f t="shared" si="39"/>
        <v>0</v>
      </c>
      <c r="I328" s="6">
        <f t="shared" si="40"/>
        <v>45.520145675576757</v>
      </c>
      <c r="J328" s="6">
        <f t="shared" si="44"/>
        <v>0.45520145675576756</v>
      </c>
      <c r="K328" s="8">
        <f t="shared" si="41"/>
        <v>45260</v>
      </c>
      <c r="L328" s="6">
        <f t="shared" si="42"/>
        <v>42890.7421875</v>
      </c>
      <c r="M328" s="6">
        <f t="shared" si="38"/>
        <v>7.5100061063866283E-2</v>
      </c>
      <c r="N328" s="6">
        <f t="shared" si="43"/>
        <v>45.140044279884854</v>
      </c>
    </row>
    <row r="329" spans="1:14" x14ac:dyDescent="0.2">
      <c r="A329" s="8">
        <v>45254</v>
      </c>
      <c r="B329" s="6">
        <v>37296.31640625</v>
      </c>
      <c r="C329" s="6">
        <v>43292.6640625</v>
      </c>
      <c r="D329" s="6">
        <v>44408.6640625</v>
      </c>
      <c r="E329" s="6">
        <v>36750.12890625</v>
      </c>
      <c r="F329">
        <v>6</v>
      </c>
      <c r="G329" t="str">
        <f>VLOOKUP(F329,Sheet2!A:B,2,FALSE)</f>
        <v>Long</v>
      </c>
      <c r="H329">
        <f t="shared" si="39"/>
        <v>1</v>
      </c>
      <c r="I329" s="6">
        <f t="shared" si="40"/>
        <v>45.140044279884854</v>
      </c>
      <c r="J329" s="6">
        <f t="shared" si="44"/>
        <v>0.45140044279884856</v>
      </c>
      <c r="K329" s="8">
        <f t="shared" si="41"/>
        <v>45261</v>
      </c>
      <c r="L329" s="6">
        <f t="shared" si="42"/>
        <v>43023.97265625</v>
      </c>
      <c r="M329" s="6">
        <f t="shared" si="38"/>
        <v>9.4683119927169421E-2</v>
      </c>
      <c r="N329" s="6">
        <f t="shared" si="43"/>
        <v>44.783326957013173</v>
      </c>
    </row>
    <row r="330" spans="1:14" x14ac:dyDescent="0.2">
      <c r="A330" s="8">
        <v>45255</v>
      </c>
      <c r="B330" s="6">
        <v>37721.4140625</v>
      </c>
      <c r="C330" s="6">
        <v>44166.6015625</v>
      </c>
      <c r="D330" s="6">
        <v>44705.515625</v>
      </c>
      <c r="E330" s="6">
        <v>36750.12890625</v>
      </c>
      <c r="F330">
        <v>5</v>
      </c>
      <c r="G330" t="str">
        <f>VLOOKUP(F330,Sheet2!A:B,2,FALSE)</f>
        <v>No Trade</v>
      </c>
      <c r="H330">
        <f t="shared" si="39"/>
        <v>0</v>
      </c>
      <c r="I330" s="6">
        <f t="shared" si="40"/>
        <v>44.783326957013173</v>
      </c>
      <c r="J330" s="6">
        <f t="shared" si="44"/>
        <v>0.44783326957013175</v>
      </c>
      <c r="K330" s="8">
        <f t="shared" si="41"/>
        <v>45262</v>
      </c>
      <c r="L330" s="6">
        <f t="shared" si="42"/>
        <v>41929.7578125</v>
      </c>
      <c r="M330" s="6">
        <f t="shared" ref="M330:M393" si="45">(L323-B323)/B323*J323</f>
        <v>9.7954690336424469E-2</v>
      </c>
      <c r="N330" s="6">
        <f t="shared" si="43"/>
        <v>44.433448377779463</v>
      </c>
    </row>
    <row r="331" spans="1:14" x14ac:dyDescent="0.2">
      <c r="A331" s="8">
        <v>45256</v>
      </c>
      <c r="B331" s="6">
        <v>37796.828125</v>
      </c>
      <c r="C331" s="6">
        <v>43725.984375</v>
      </c>
      <c r="D331" s="6">
        <v>44705.515625</v>
      </c>
      <c r="E331" s="6">
        <v>36750.12890625</v>
      </c>
      <c r="F331">
        <v>5</v>
      </c>
      <c r="G331" t="str">
        <f>VLOOKUP(F331,Sheet2!A:B,2,FALSE)</f>
        <v>No Trade</v>
      </c>
      <c r="H331">
        <f t="shared" si="39"/>
        <v>0</v>
      </c>
      <c r="I331" s="6">
        <f t="shared" si="40"/>
        <v>44.433448377779463</v>
      </c>
      <c r="J331" s="6">
        <f t="shared" si="44"/>
        <v>0.44433448377779466</v>
      </c>
      <c r="K331" s="8">
        <f t="shared" si="41"/>
        <v>45263</v>
      </c>
      <c r="L331" s="6">
        <f t="shared" si="42"/>
        <v>42240.1171875</v>
      </c>
      <c r="M331" s="6">
        <f t="shared" si="45"/>
        <v>9.1954429402862095E-2</v>
      </c>
      <c r="N331" s="6">
        <f t="shared" si="43"/>
        <v>44.08106832340453</v>
      </c>
    </row>
    <row r="332" spans="1:14" x14ac:dyDescent="0.2">
      <c r="A332" s="8">
        <v>45257</v>
      </c>
      <c r="B332" s="6">
        <v>37454.19140625</v>
      </c>
      <c r="C332" s="6">
        <v>43779.69921875</v>
      </c>
      <c r="D332" s="6">
        <v>44705.515625</v>
      </c>
      <c r="E332" s="6">
        <v>36750.12890625</v>
      </c>
      <c r="F332">
        <v>5</v>
      </c>
      <c r="G332" t="str">
        <f>VLOOKUP(F332,Sheet2!A:B,2,FALSE)</f>
        <v>No Trade</v>
      </c>
      <c r="H332">
        <f t="shared" si="39"/>
        <v>0</v>
      </c>
      <c r="I332" s="6">
        <f t="shared" si="40"/>
        <v>44.08106832340453</v>
      </c>
      <c r="J332" s="6">
        <f t="shared" si="44"/>
        <v>0.44081068323404532</v>
      </c>
      <c r="K332" s="8">
        <f t="shared" si="41"/>
        <v>45264</v>
      </c>
      <c r="L332" s="6">
        <f t="shared" si="42"/>
        <v>41364.6640625</v>
      </c>
      <c r="M332" s="6">
        <f t="shared" si="45"/>
        <v>8.0000929651616856E-2</v>
      </c>
      <c r="N332" s="6">
        <f t="shared" si="43"/>
        <v>43.7202585698221</v>
      </c>
    </row>
    <row r="333" spans="1:14" x14ac:dyDescent="0.2">
      <c r="A333" s="8">
        <v>45258</v>
      </c>
      <c r="B333" s="6">
        <v>37247.9921875</v>
      </c>
      <c r="C333" s="6">
        <v>41243.83203125</v>
      </c>
      <c r="D333" s="6">
        <v>44705.515625</v>
      </c>
      <c r="E333" s="6">
        <v>36891.08984375</v>
      </c>
      <c r="F333">
        <v>2</v>
      </c>
      <c r="G333" t="str">
        <f>VLOOKUP(F333,Sheet2!A:B,2,FALSE)</f>
        <v>Short</v>
      </c>
      <c r="H333">
        <f t="shared" si="39"/>
        <v>-1</v>
      </c>
      <c r="I333" s="6">
        <f t="shared" si="40"/>
        <v>43.7202585698221</v>
      </c>
      <c r="J333" s="6">
        <f t="shared" si="44"/>
        <v>0.43720258569822101</v>
      </c>
      <c r="K333" s="8">
        <f t="shared" si="41"/>
        <v>45265</v>
      </c>
      <c r="L333" s="6">
        <f t="shared" si="42"/>
        <v>42623.5390625</v>
      </c>
      <c r="M333" s="6">
        <f t="shared" si="45"/>
        <v>4.6592060826853979E-2</v>
      </c>
      <c r="N333" s="6">
        <f t="shared" si="43"/>
        <v>43.32964804495073</v>
      </c>
    </row>
    <row r="334" spans="1:14" x14ac:dyDescent="0.2">
      <c r="A334" s="8">
        <v>45259</v>
      </c>
      <c r="B334" s="6">
        <v>37826.10546875</v>
      </c>
      <c r="C334" s="6">
        <v>41450.22265625</v>
      </c>
      <c r="D334" s="6">
        <v>44705.515625</v>
      </c>
      <c r="E334" s="6">
        <v>37531.140625</v>
      </c>
      <c r="F334">
        <v>5</v>
      </c>
      <c r="G334" t="str">
        <f>VLOOKUP(F334,Sheet2!A:B,2,FALSE)</f>
        <v>No Trade</v>
      </c>
      <c r="H334">
        <f t="shared" ref="H334:H397" si="46">IF(G334="Long",1,IF(G334="Short",-1,0))</f>
        <v>0</v>
      </c>
      <c r="I334" s="6">
        <f t="shared" ref="I334:I397" si="47">N333</f>
        <v>43.32964804495073</v>
      </c>
      <c r="J334" s="6">
        <f t="shared" si="44"/>
        <v>0.4332964804495073</v>
      </c>
      <c r="K334" s="8">
        <f t="shared" ref="K334:K397" si="48">A341</f>
        <v>45266</v>
      </c>
      <c r="L334" s="6">
        <f t="shared" ref="L334:L397" si="49">C341</f>
        <v>42270.52734375</v>
      </c>
      <c r="M334" s="6">
        <f t="shared" si="45"/>
        <v>7.3026852761838859E-2</v>
      </c>
      <c r="N334" s="6">
        <f t="shared" ref="N334:N397" si="50">I334-J334+M334</f>
        <v>42.969378417263066</v>
      </c>
    </row>
    <row r="335" spans="1:14" x14ac:dyDescent="0.2">
      <c r="A335" s="8">
        <v>45260</v>
      </c>
      <c r="B335" s="6">
        <v>37861.1171875</v>
      </c>
      <c r="C335" s="6">
        <v>42890.7421875</v>
      </c>
      <c r="D335" s="6">
        <v>44705.515625</v>
      </c>
      <c r="E335" s="6">
        <v>37531.140625</v>
      </c>
      <c r="F335">
        <v>5</v>
      </c>
      <c r="G335" t="str">
        <f>VLOOKUP(F335,Sheet2!A:B,2,FALSE)</f>
        <v>No Trade</v>
      </c>
      <c r="H335">
        <f t="shared" si="46"/>
        <v>0</v>
      </c>
      <c r="I335" s="6">
        <f t="shared" si="47"/>
        <v>42.969378417263066</v>
      </c>
      <c r="J335" s="6">
        <f t="shared" si="44"/>
        <v>0.42969378417263066</v>
      </c>
      <c r="K335" s="8">
        <f t="shared" si="48"/>
        <v>45267</v>
      </c>
      <c r="L335" s="6">
        <f t="shared" si="49"/>
        <v>43652.25</v>
      </c>
      <c r="M335" s="6">
        <f t="shared" si="45"/>
        <v>6.6543655474758906E-2</v>
      </c>
      <c r="N335" s="6">
        <f t="shared" si="50"/>
        <v>42.606228288565198</v>
      </c>
    </row>
    <row r="336" spans="1:14" x14ac:dyDescent="0.2">
      <c r="A336" s="8">
        <v>45261</v>
      </c>
      <c r="B336" s="6">
        <v>37718.0078125</v>
      </c>
      <c r="C336" s="6">
        <v>43023.97265625</v>
      </c>
      <c r="D336" s="6">
        <v>44705.515625</v>
      </c>
      <c r="E336" s="6">
        <v>37629.359375</v>
      </c>
      <c r="F336">
        <v>5</v>
      </c>
      <c r="G336" t="str">
        <f>VLOOKUP(F336,Sheet2!A:B,2,FALSE)</f>
        <v>No Trade</v>
      </c>
      <c r="H336">
        <f t="shared" si="46"/>
        <v>0</v>
      </c>
      <c r="I336" s="6">
        <f t="shared" si="47"/>
        <v>42.606228288565198</v>
      </c>
      <c r="J336" s="6">
        <f t="shared" si="44"/>
        <v>0.42606228288565201</v>
      </c>
      <c r="K336" s="8">
        <f t="shared" si="48"/>
        <v>45268</v>
      </c>
      <c r="L336" s="6">
        <f t="shared" si="49"/>
        <v>43869.15234375</v>
      </c>
      <c r="M336" s="6">
        <f t="shared" si="45"/>
        <v>6.9322303556399692E-2</v>
      </c>
      <c r="N336" s="6">
        <f t="shared" si="50"/>
        <v>42.249488309235943</v>
      </c>
    </row>
    <row r="337" spans="1:14" x14ac:dyDescent="0.2">
      <c r="A337" s="8">
        <v>45262</v>
      </c>
      <c r="B337" s="6">
        <v>38689.27734375</v>
      </c>
      <c r="C337" s="6">
        <v>41929.7578125</v>
      </c>
      <c r="D337" s="6">
        <v>44705.515625</v>
      </c>
      <c r="E337" s="6">
        <v>38652.59375</v>
      </c>
      <c r="F337">
        <v>5</v>
      </c>
      <c r="G337" t="str">
        <f>VLOOKUP(F337,Sheet2!A:B,2,FALSE)</f>
        <v>No Trade</v>
      </c>
      <c r="H337">
        <f t="shared" si="46"/>
        <v>0</v>
      </c>
      <c r="I337" s="6">
        <f t="shared" si="47"/>
        <v>42.249488309235943</v>
      </c>
      <c r="J337" s="6">
        <f t="shared" si="44"/>
        <v>0.42249488309235944</v>
      </c>
      <c r="K337" s="8">
        <f t="shared" si="48"/>
        <v>45269</v>
      </c>
      <c r="L337" s="6">
        <f t="shared" si="49"/>
        <v>43997.90234375</v>
      </c>
      <c r="M337" s="6">
        <f t="shared" si="45"/>
        <v>4.996197485902585E-2</v>
      </c>
      <c r="N337" s="6">
        <f t="shared" si="50"/>
        <v>41.876955401002604</v>
      </c>
    </row>
    <row r="338" spans="1:14" x14ac:dyDescent="0.2">
      <c r="A338" s="8">
        <v>45263</v>
      </c>
      <c r="B338" s="6">
        <v>39472.20703125</v>
      </c>
      <c r="C338" s="6">
        <v>42240.1171875</v>
      </c>
      <c r="D338" s="6">
        <v>44705.515625</v>
      </c>
      <c r="E338" s="6">
        <v>39298.1640625</v>
      </c>
      <c r="F338">
        <v>5</v>
      </c>
      <c r="G338" t="str">
        <f>VLOOKUP(F338,Sheet2!A:B,2,FALSE)</f>
        <v>No Trade</v>
      </c>
      <c r="H338">
        <f t="shared" si="46"/>
        <v>0</v>
      </c>
      <c r="I338" s="6">
        <f t="shared" si="47"/>
        <v>41.876955401002604</v>
      </c>
      <c r="J338" s="6">
        <f t="shared" si="44"/>
        <v>0.41876955401002602</v>
      </c>
      <c r="K338" s="8">
        <f t="shared" si="48"/>
        <v>45270</v>
      </c>
      <c r="L338" s="6">
        <f t="shared" si="49"/>
        <v>43739.54296875</v>
      </c>
      <c r="M338" s="6">
        <f t="shared" si="45"/>
        <v>5.2234715181181855E-2</v>
      </c>
      <c r="N338" s="6">
        <f t="shared" si="50"/>
        <v>41.510420562173756</v>
      </c>
    </row>
    <row r="339" spans="1:14" x14ac:dyDescent="0.2">
      <c r="A339" s="8">
        <v>45264</v>
      </c>
      <c r="B339" s="6">
        <v>39978.62890625</v>
      </c>
      <c r="C339" s="6">
        <v>41364.6640625</v>
      </c>
      <c r="D339" s="6">
        <v>44705.515625</v>
      </c>
      <c r="E339" s="6">
        <v>39978.62890625</v>
      </c>
      <c r="F339">
        <v>5</v>
      </c>
      <c r="G339" t="str">
        <f>VLOOKUP(F339,Sheet2!A:B,2,FALSE)</f>
        <v>No Trade</v>
      </c>
      <c r="H339">
        <f t="shared" si="46"/>
        <v>0</v>
      </c>
      <c r="I339" s="6">
        <f t="shared" si="47"/>
        <v>41.510420562173756</v>
      </c>
      <c r="J339" s="6">
        <f t="shared" si="44"/>
        <v>0.41510420562173755</v>
      </c>
      <c r="K339" s="8">
        <f t="shared" si="48"/>
        <v>45271</v>
      </c>
      <c r="L339" s="6">
        <f t="shared" si="49"/>
        <v>43016.1171875</v>
      </c>
      <c r="M339" s="6">
        <f t="shared" si="45"/>
        <v>4.6023637372717835E-2</v>
      </c>
      <c r="N339" s="6">
        <f t="shared" si="50"/>
        <v>41.141339993924738</v>
      </c>
    </row>
    <row r="340" spans="1:14" x14ac:dyDescent="0.2">
      <c r="A340" s="8">
        <v>45265</v>
      </c>
      <c r="B340" s="6">
        <v>41986.265625</v>
      </c>
      <c r="C340" s="6">
        <v>42623.5390625</v>
      </c>
      <c r="D340" s="6">
        <v>44705.515625</v>
      </c>
      <c r="E340" s="6">
        <v>40234.578125</v>
      </c>
      <c r="F340">
        <v>15</v>
      </c>
      <c r="G340" t="str">
        <f>VLOOKUP(F340,Sheet2!A:B,2,FALSE)</f>
        <v>Long</v>
      </c>
      <c r="H340">
        <f t="shared" si="46"/>
        <v>1</v>
      </c>
      <c r="I340" s="6">
        <f t="shared" si="47"/>
        <v>41.141339993924738</v>
      </c>
      <c r="J340" s="6">
        <f t="shared" si="44"/>
        <v>0.41141339993924742</v>
      </c>
      <c r="K340" s="8">
        <f t="shared" si="48"/>
        <v>45272</v>
      </c>
      <c r="L340" s="6">
        <f t="shared" si="49"/>
        <v>43613.140625</v>
      </c>
      <c r="M340" s="6">
        <f t="shared" si="45"/>
        <v>6.3096098749738594E-2</v>
      </c>
      <c r="N340" s="6">
        <f t="shared" si="50"/>
        <v>40.793022692735228</v>
      </c>
    </row>
    <row r="341" spans="1:14" x14ac:dyDescent="0.2">
      <c r="A341" s="8">
        <v>45266</v>
      </c>
      <c r="B341" s="6">
        <v>44080.0234375</v>
      </c>
      <c r="C341" s="6">
        <v>42270.52734375</v>
      </c>
      <c r="D341" s="6">
        <v>44705.515625</v>
      </c>
      <c r="E341" s="6">
        <v>40234.578125</v>
      </c>
      <c r="F341">
        <v>9</v>
      </c>
      <c r="G341" t="str">
        <f>VLOOKUP(F341,Sheet2!A:B,2,FALSE)</f>
        <v>Short</v>
      </c>
      <c r="H341">
        <f t="shared" si="46"/>
        <v>-1</v>
      </c>
      <c r="I341" s="6">
        <f t="shared" si="47"/>
        <v>40.793022692735228</v>
      </c>
      <c r="J341" s="6">
        <f t="shared" si="44"/>
        <v>0.40793022692735231</v>
      </c>
      <c r="K341" s="8">
        <f t="shared" si="48"/>
        <v>45273</v>
      </c>
      <c r="L341" s="6">
        <f t="shared" si="49"/>
        <v>42520.40234375</v>
      </c>
      <c r="M341" s="6">
        <f t="shared" si="45"/>
        <v>5.0910669554952159E-2</v>
      </c>
      <c r="N341" s="6">
        <f t="shared" si="50"/>
        <v>40.436003135362824</v>
      </c>
    </row>
    <row r="342" spans="1:14" x14ac:dyDescent="0.2">
      <c r="A342" s="8">
        <v>45267</v>
      </c>
      <c r="B342" s="6">
        <v>43769.1328125</v>
      </c>
      <c r="C342" s="6">
        <v>43652.25</v>
      </c>
      <c r="D342" s="6">
        <v>44705.515625</v>
      </c>
      <c r="E342" s="6">
        <v>40234.578125</v>
      </c>
      <c r="F342">
        <v>8</v>
      </c>
      <c r="G342" t="str">
        <f>VLOOKUP(F342,Sheet2!A:B,2,FALSE)</f>
        <v>Short</v>
      </c>
      <c r="H342">
        <f t="shared" si="46"/>
        <v>-1</v>
      </c>
      <c r="I342" s="6">
        <f t="shared" si="47"/>
        <v>40.436003135362824</v>
      </c>
      <c r="J342" s="6">
        <f t="shared" si="44"/>
        <v>0.40436003135362825</v>
      </c>
      <c r="K342" s="8">
        <f t="shared" si="48"/>
        <v>45274</v>
      </c>
      <c r="L342" s="6">
        <f t="shared" si="49"/>
        <v>43442.85546875</v>
      </c>
      <c r="M342" s="6">
        <f t="shared" si="45"/>
        <v>6.5724784626032498E-2</v>
      </c>
      <c r="N342" s="6">
        <f t="shared" si="50"/>
        <v>40.097367888635233</v>
      </c>
    </row>
    <row r="343" spans="1:14" x14ac:dyDescent="0.2">
      <c r="A343" s="8">
        <v>45268</v>
      </c>
      <c r="B343" s="6">
        <v>43293.13671875</v>
      </c>
      <c r="C343" s="6">
        <v>43869.15234375</v>
      </c>
      <c r="D343" s="6">
        <v>44705.515625</v>
      </c>
      <c r="E343" s="6">
        <v>40234.578125</v>
      </c>
      <c r="F343">
        <v>6</v>
      </c>
      <c r="G343" t="str">
        <f>VLOOKUP(F343,Sheet2!A:B,2,FALSE)</f>
        <v>Long</v>
      </c>
      <c r="H343">
        <f t="shared" si="46"/>
        <v>1</v>
      </c>
      <c r="I343" s="6">
        <f t="shared" si="47"/>
        <v>40.097367888635233</v>
      </c>
      <c r="J343" s="6">
        <f t="shared" si="44"/>
        <v>0.40097367888635232</v>
      </c>
      <c r="K343" s="8">
        <f t="shared" si="48"/>
        <v>45275</v>
      </c>
      <c r="L343" s="6">
        <f t="shared" si="49"/>
        <v>42627.85546875</v>
      </c>
      <c r="M343" s="6">
        <f t="shared" si="45"/>
        <v>6.9483274259130617E-2</v>
      </c>
      <c r="N343" s="6">
        <f t="shared" si="50"/>
        <v>39.765877484008008</v>
      </c>
    </row>
    <row r="344" spans="1:14" x14ac:dyDescent="0.2">
      <c r="A344" s="8">
        <v>45269</v>
      </c>
      <c r="B344" s="6">
        <v>44180.01953125</v>
      </c>
      <c r="C344" s="6">
        <v>43997.90234375</v>
      </c>
      <c r="D344" s="6">
        <v>44367.95703125</v>
      </c>
      <c r="E344" s="6">
        <v>40234.578125</v>
      </c>
      <c r="F344">
        <v>6</v>
      </c>
      <c r="G344" t="str">
        <f>VLOOKUP(F344,Sheet2!A:B,2,FALSE)</f>
        <v>Long</v>
      </c>
      <c r="H344">
        <f t="shared" si="46"/>
        <v>1</v>
      </c>
      <c r="I344" s="6">
        <f t="shared" si="47"/>
        <v>39.765877484008008</v>
      </c>
      <c r="J344" s="6">
        <f t="shared" si="44"/>
        <v>0.39765877484008011</v>
      </c>
      <c r="K344" s="8">
        <f t="shared" si="48"/>
        <v>45276</v>
      </c>
      <c r="L344" s="6">
        <f t="shared" si="49"/>
        <v>42099.40234375</v>
      </c>
      <c r="M344" s="6">
        <f t="shared" si="45"/>
        <v>5.7971279195228945E-2</v>
      </c>
      <c r="N344" s="6">
        <f t="shared" si="50"/>
        <v>39.426189988363156</v>
      </c>
    </row>
    <row r="345" spans="1:14" x14ac:dyDescent="0.2">
      <c r="A345" s="8">
        <v>45270</v>
      </c>
      <c r="B345" s="6">
        <v>43728.3828125</v>
      </c>
      <c r="C345" s="6">
        <v>43739.54296875</v>
      </c>
      <c r="D345" s="6">
        <v>44367.95703125</v>
      </c>
      <c r="E345" s="6">
        <v>40234.578125</v>
      </c>
      <c r="F345">
        <v>5</v>
      </c>
      <c r="G345" t="str">
        <f>VLOOKUP(F345,Sheet2!A:B,2,FALSE)</f>
        <v>No Trade</v>
      </c>
      <c r="H345">
        <f t="shared" si="46"/>
        <v>0</v>
      </c>
      <c r="I345" s="6">
        <f t="shared" si="47"/>
        <v>39.426189988363156</v>
      </c>
      <c r="J345" s="6">
        <f t="shared" si="44"/>
        <v>0.39426189988363158</v>
      </c>
      <c r="K345" s="8">
        <f t="shared" si="48"/>
        <v>45277</v>
      </c>
      <c r="L345" s="6">
        <f t="shared" si="49"/>
        <v>42156.90234375</v>
      </c>
      <c r="M345" s="6">
        <f t="shared" si="45"/>
        <v>4.5273130178483459E-2</v>
      </c>
      <c r="N345" s="6">
        <f t="shared" si="50"/>
        <v>39.077201218658011</v>
      </c>
    </row>
    <row r="346" spans="1:14" x14ac:dyDescent="0.2">
      <c r="A346" s="8">
        <v>45271</v>
      </c>
      <c r="B346" s="6">
        <v>43792.01953125</v>
      </c>
      <c r="C346" s="6">
        <v>43016.1171875</v>
      </c>
      <c r="D346" s="6">
        <v>44367.95703125</v>
      </c>
      <c r="E346" s="6">
        <v>40234.578125</v>
      </c>
      <c r="F346">
        <v>5</v>
      </c>
      <c r="G346" t="str">
        <f>VLOOKUP(F346,Sheet2!A:B,2,FALSE)</f>
        <v>No Trade</v>
      </c>
      <c r="H346">
        <f t="shared" si="46"/>
        <v>0</v>
      </c>
      <c r="I346" s="6">
        <f t="shared" si="47"/>
        <v>39.077201218658011</v>
      </c>
      <c r="J346" s="6">
        <f t="shared" si="44"/>
        <v>0.39077201218658014</v>
      </c>
      <c r="K346" s="8">
        <f t="shared" si="48"/>
        <v>45278</v>
      </c>
      <c r="L346" s="6">
        <f t="shared" si="49"/>
        <v>42265.1875</v>
      </c>
      <c r="M346" s="6">
        <f t="shared" si="45"/>
        <v>3.1538704417061719E-2</v>
      </c>
      <c r="N346" s="6">
        <f t="shared" si="50"/>
        <v>38.71796791088849</v>
      </c>
    </row>
    <row r="347" spans="1:14" x14ac:dyDescent="0.2">
      <c r="A347" s="8">
        <v>45272</v>
      </c>
      <c r="B347" s="6">
        <v>41238.734375</v>
      </c>
      <c r="C347" s="6">
        <v>43613.140625</v>
      </c>
      <c r="D347" s="6">
        <v>44367.95703125</v>
      </c>
      <c r="E347" s="6">
        <v>40530.2578125</v>
      </c>
      <c r="F347">
        <v>5</v>
      </c>
      <c r="G347" t="str">
        <f>VLOOKUP(F347,Sheet2!A:B,2,FALSE)</f>
        <v>No Trade</v>
      </c>
      <c r="H347">
        <f t="shared" si="46"/>
        <v>0</v>
      </c>
      <c r="I347" s="6">
        <f t="shared" si="47"/>
        <v>38.71796791088849</v>
      </c>
      <c r="J347" s="6">
        <f t="shared" si="44"/>
        <v>0.3871796791088849</v>
      </c>
      <c r="K347" s="8">
        <f t="shared" si="48"/>
        <v>45279</v>
      </c>
      <c r="L347" s="6">
        <f t="shared" si="49"/>
        <v>44167.33203125</v>
      </c>
      <c r="M347" s="6">
        <f t="shared" si="45"/>
        <v>1.5941359991483241E-2</v>
      </c>
      <c r="N347" s="6">
        <f t="shared" si="50"/>
        <v>38.346729591771087</v>
      </c>
    </row>
    <row r="348" spans="1:14" x14ac:dyDescent="0.2">
      <c r="A348" s="8">
        <v>45273</v>
      </c>
      <c r="B348" s="6">
        <v>41468.46484375</v>
      </c>
      <c r="C348" s="6">
        <v>42520.40234375</v>
      </c>
      <c r="D348" s="6">
        <v>44367.95703125</v>
      </c>
      <c r="E348" s="6">
        <v>40530.2578125</v>
      </c>
      <c r="F348">
        <v>6</v>
      </c>
      <c r="G348" t="str">
        <f>VLOOKUP(F348,Sheet2!A:B,2,FALSE)</f>
        <v>Long</v>
      </c>
      <c r="H348">
        <f t="shared" si="46"/>
        <v>1</v>
      </c>
      <c r="I348" s="6">
        <f t="shared" si="47"/>
        <v>38.346729591771087</v>
      </c>
      <c r="J348" s="6">
        <f t="shared" si="44"/>
        <v>0.38346729591771089</v>
      </c>
      <c r="K348" s="8">
        <f t="shared" si="48"/>
        <v>45280</v>
      </c>
      <c r="L348" s="6">
        <f t="shared" si="49"/>
        <v>44957.96875</v>
      </c>
      <c r="M348" s="6">
        <f t="shared" si="45"/>
        <v>-1.4433217976759906E-2</v>
      </c>
      <c r="N348" s="6">
        <f t="shared" si="50"/>
        <v>37.948829077876617</v>
      </c>
    </row>
    <row r="349" spans="1:14" x14ac:dyDescent="0.2">
      <c r="A349" s="8">
        <v>45274</v>
      </c>
      <c r="B349" s="6">
        <v>42884.26171875</v>
      </c>
      <c r="C349" s="6">
        <v>43442.85546875</v>
      </c>
      <c r="D349" s="6">
        <v>44367.95703125</v>
      </c>
      <c r="E349" s="6">
        <v>40530.2578125</v>
      </c>
      <c r="F349">
        <v>6</v>
      </c>
      <c r="G349" t="str">
        <f>VLOOKUP(F349,Sheet2!A:B,2,FALSE)</f>
        <v>Long</v>
      </c>
      <c r="H349">
        <f t="shared" si="46"/>
        <v>1</v>
      </c>
      <c r="I349" s="6">
        <f t="shared" si="47"/>
        <v>37.948829077876617</v>
      </c>
      <c r="J349" s="6">
        <f t="shared" si="44"/>
        <v>0.37948829077876617</v>
      </c>
      <c r="K349" s="8">
        <f t="shared" si="48"/>
        <v>45281</v>
      </c>
      <c r="L349" s="6">
        <f t="shared" si="49"/>
        <v>42848.17578125</v>
      </c>
      <c r="M349" s="6">
        <f t="shared" si="45"/>
        <v>-3.0143050243629623E-3</v>
      </c>
      <c r="N349" s="6">
        <f t="shared" si="50"/>
        <v>37.566326482073485</v>
      </c>
    </row>
    <row r="350" spans="1:14" x14ac:dyDescent="0.2">
      <c r="A350" s="8">
        <v>45275</v>
      </c>
      <c r="B350" s="6">
        <v>43028.25</v>
      </c>
      <c r="C350" s="6">
        <v>42627.85546875</v>
      </c>
      <c r="D350" s="6">
        <v>44367.95703125</v>
      </c>
      <c r="E350" s="6">
        <v>40530.2578125</v>
      </c>
      <c r="F350">
        <v>2</v>
      </c>
      <c r="G350" t="str">
        <f>VLOOKUP(F350,Sheet2!A:B,2,FALSE)</f>
        <v>Short</v>
      </c>
      <c r="H350">
        <f t="shared" si="46"/>
        <v>-1</v>
      </c>
      <c r="I350" s="6">
        <f t="shared" si="47"/>
        <v>37.566326482073485</v>
      </c>
      <c r="J350" s="6">
        <f t="shared" si="44"/>
        <v>0.37566326482073487</v>
      </c>
      <c r="K350" s="8">
        <f t="shared" si="48"/>
        <v>45282</v>
      </c>
      <c r="L350" s="6">
        <f t="shared" si="49"/>
        <v>44179.921875</v>
      </c>
      <c r="M350" s="6">
        <f t="shared" si="45"/>
        <v>-6.1617219385048348E-3</v>
      </c>
      <c r="N350" s="6">
        <f t="shared" si="50"/>
        <v>37.184501495314244</v>
      </c>
    </row>
    <row r="351" spans="1:14" x14ac:dyDescent="0.2">
      <c r="A351" s="8">
        <v>45276</v>
      </c>
      <c r="B351" s="6">
        <v>41937.7421875</v>
      </c>
      <c r="C351" s="6">
        <v>42099.40234375</v>
      </c>
      <c r="D351" s="6">
        <v>44367.95703125</v>
      </c>
      <c r="E351" s="6">
        <v>40530.2578125</v>
      </c>
      <c r="F351">
        <v>5</v>
      </c>
      <c r="G351" t="str">
        <f>VLOOKUP(F351,Sheet2!A:B,2,FALSE)</f>
        <v>No Trade</v>
      </c>
      <c r="H351">
        <f t="shared" si="46"/>
        <v>0</v>
      </c>
      <c r="I351" s="6">
        <f t="shared" si="47"/>
        <v>37.184501495314244</v>
      </c>
      <c r="J351" s="6">
        <f t="shared" si="44"/>
        <v>0.37184501495314243</v>
      </c>
      <c r="K351" s="8">
        <f t="shared" si="48"/>
        <v>45283</v>
      </c>
      <c r="L351" s="6">
        <f t="shared" si="49"/>
        <v>44162.69140625</v>
      </c>
      <c r="M351" s="6">
        <f t="shared" si="45"/>
        <v>-1.872737247450135E-2</v>
      </c>
      <c r="N351" s="6">
        <f t="shared" si="50"/>
        <v>36.793929107886598</v>
      </c>
    </row>
    <row r="352" spans="1:14" x14ac:dyDescent="0.2">
      <c r="A352" s="8">
        <v>45277</v>
      </c>
      <c r="B352" s="6">
        <v>42236.109375</v>
      </c>
      <c r="C352" s="6">
        <v>42156.90234375</v>
      </c>
      <c r="D352" s="6">
        <v>44367.95703125</v>
      </c>
      <c r="E352" s="6">
        <v>40530.2578125</v>
      </c>
      <c r="F352">
        <v>5</v>
      </c>
      <c r="G352" t="str">
        <f>VLOOKUP(F352,Sheet2!A:B,2,FALSE)</f>
        <v>No Trade</v>
      </c>
      <c r="H352">
        <f t="shared" si="46"/>
        <v>0</v>
      </c>
      <c r="I352" s="6">
        <f t="shared" si="47"/>
        <v>36.793929107886598</v>
      </c>
      <c r="J352" s="6">
        <f t="shared" si="44"/>
        <v>0.36793929107886597</v>
      </c>
      <c r="K352" s="8">
        <f t="shared" si="48"/>
        <v>45284</v>
      </c>
      <c r="L352" s="6">
        <f t="shared" si="49"/>
        <v>43989.1953125</v>
      </c>
      <c r="M352" s="6">
        <f t="shared" si="45"/>
        <v>-1.4168712295993851E-2</v>
      </c>
      <c r="N352" s="6">
        <f t="shared" si="50"/>
        <v>36.411821104511738</v>
      </c>
    </row>
    <row r="353" spans="1:14" x14ac:dyDescent="0.2">
      <c r="A353" s="8">
        <v>45278</v>
      </c>
      <c r="B353" s="6">
        <v>41348.203125</v>
      </c>
      <c r="C353" s="6">
        <v>42265.1875</v>
      </c>
      <c r="D353" s="6">
        <v>44367.95703125</v>
      </c>
      <c r="E353" s="6">
        <v>40530.2578125</v>
      </c>
      <c r="F353">
        <v>5</v>
      </c>
      <c r="G353" t="str">
        <f>VLOOKUP(F353,Sheet2!A:B,2,FALSE)</f>
        <v>No Trade</v>
      </c>
      <c r="H353">
        <f t="shared" si="46"/>
        <v>0</v>
      </c>
      <c r="I353" s="6">
        <f t="shared" si="47"/>
        <v>36.411821104511738</v>
      </c>
      <c r="J353" s="6">
        <f t="shared" si="44"/>
        <v>0.36411821104511738</v>
      </c>
      <c r="K353" s="8">
        <f t="shared" si="48"/>
        <v>45285</v>
      </c>
      <c r="L353" s="6">
        <f t="shared" si="49"/>
        <v>43943.09765625</v>
      </c>
      <c r="M353" s="6">
        <f t="shared" si="45"/>
        <v>-1.3624473854116756E-2</v>
      </c>
      <c r="N353" s="6">
        <f t="shared" si="50"/>
        <v>36.034078419612506</v>
      </c>
    </row>
    <row r="354" spans="1:14" x14ac:dyDescent="0.2">
      <c r="A354" s="8">
        <v>45279</v>
      </c>
      <c r="B354" s="6">
        <v>42641.51171875</v>
      </c>
      <c r="C354" s="6">
        <v>44167.33203125</v>
      </c>
      <c r="D354" s="6">
        <v>44367.95703125</v>
      </c>
      <c r="E354" s="6">
        <v>41424.0625</v>
      </c>
      <c r="F354">
        <v>5</v>
      </c>
      <c r="G354" t="str">
        <f>VLOOKUP(F354,Sheet2!A:B,2,FALSE)</f>
        <v>No Trade</v>
      </c>
      <c r="H354">
        <f t="shared" si="46"/>
        <v>0</v>
      </c>
      <c r="I354" s="6">
        <f t="shared" si="47"/>
        <v>36.034078419612506</v>
      </c>
      <c r="J354" s="6">
        <f t="shared" si="44"/>
        <v>0.36034078419612509</v>
      </c>
      <c r="K354" s="8">
        <f t="shared" si="48"/>
        <v>45286</v>
      </c>
      <c r="L354" s="6">
        <f t="shared" si="49"/>
        <v>46970.50390625</v>
      </c>
      <c r="M354" s="6">
        <f t="shared" si="45"/>
        <v>2.7495836571388651E-2</v>
      </c>
      <c r="N354" s="6">
        <f t="shared" si="50"/>
        <v>35.70123347198777</v>
      </c>
    </row>
    <row r="355" spans="1:14" x14ac:dyDescent="0.2">
      <c r="A355" s="8">
        <v>45280</v>
      </c>
      <c r="B355" s="6">
        <v>42261.30078125</v>
      </c>
      <c r="C355" s="6">
        <v>44957.96875</v>
      </c>
      <c r="D355" s="6">
        <v>45899.70703125</v>
      </c>
      <c r="E355" s="6">
        <v>41424.0625</v>
      </c>
      <c r="F355">
        <v>15</v>
      </c>
      <c r="G355" t="str">
        <f>VLOOKUP(F355,Sheet2!A:B,2,FALSE)</f>
        <v>Long</v>
      </c>
      <c r="H355">
        <f t="shared" si="46"/>
        <v>1</v>
      </c>
      <c r="I355" s="6">
        <f t="shared" si="47"/>
        <v>35.70123347198777</v>
      </c>
      <c r="J355" s="6">
        <f t="shared" si="44"/>
        <v>0.3570123347198777</v>
      </c>
      <c r="K355" s="8">
        <f t="shared" si="48"/>
        <v>45287</v>
      </c>
      <c r="L355" s="6">
        <f t="shared" si="49"/>
        <v>46139.73046875</v>
      </c>
      <c r="M355" s="6">
        <f t="shared" si="45"/>
        <v>3.2268149594297142E-2</v>
      </c>
      <c r="N355" s="6">
        <f t="shared" si="50"/>
        <v>35.376489286862189</v>
      </c>
    </row>
    <row r="356" spans="1:14" x14ac:dyDescent="0.2">
      <c r="A356" s="8">
        <v>45281</v>
      </c>
      <c r="B356" s="6">
        <v>43648.125</v>
      </c>
      <c r="C356" s="6">
        <v>42848.17578125</v>
      </c>
      <c r="D356" s="6">
        <v>45899.70703125</v>
      </c>
      <c r="E356" s="6">
        <v>40813.53515625</v>
      </c>
      <c r="F356">
        <v>15</v>
      </c>
      <c r="G356" t="str">
        <f>VLOOKUP(F356,Sheet2!A:B,2,FALSE)</f>
        <v>Long</v>
      </c>
      <c r="H356">
        <f t="shared" si="46"/>
        <v>1</v>
      </c>
      <c r="I356" s="6">
        <f t="shared" si="47"/>
        <v>35.376489286862189</v>
      </c>
      <c r="J356" s="6">
        <f t="shared" si="44"/>
        <v>0.35376489286862189</v>
      </c>
      <c r="K356" s="8">
        <f t="shared" si="48"/>
        <v>45288</v>
      </c>
      <c r="L356" s="6">
        <f t="shared" si="49"/>
        <v>46627.77734375</v>
      </c>
      <c r="M356" s="6">
        <f t="shared" si="45"/>
        <v>-3.1932905439379321E-4</v>
      </c>
      <c r="N356" s="6">
        <f t="shared" si="50"/>
        <v>35.022405064939171</v>
      </c>
    </row>
    <row r="357" spans="1:14" x14ac:dyDescent="0.2">
      <c r="A357" s="8">
        <v>45282</v>
      </c>
      <c r="B357" s="6">
        <v>43868.98828125</v>
      </c>
      <c r="C357" s="6">
        <v>44179.921875</v>
      </c>
      <c r="D357" s="6">
        <v>45899.70703125</v>
      </c>
      <c r="E357" s="6">
        <v>40813.53515625</v>
      </c>
      <c r="F357">
        <v>15</v>
      </c>
      <c r="G357" t="str">
        <f>VLOOKUP(F357,Sheet2!A:B,2,FALSE)</f>
        <v>Long</v>
      </c>
      <c r="H357">
        <f t="shared" si="46"/>
        <v>1</v>
      </c>
      <c r="I357" s="6">
        <f t="shared" si="47"/>
        <v>35.022405064939171</v>
      </c>
      <c r="J357" s="6">
        <f t="shared" si="44"/>
        <v>0.35022405064939172</v>
      </c>
      <c r="K357" s="8">
        <f t="shared" si="48"/>
        <v>45289</v>
      </c>
      <c r="L357" s="6">
        <f t="shared" si="49"/>
        <v>46368.5859375</v>
      </c>
      <c r="M357" s="6">
        <f t="shared" si="45"/>
        <v>1.005480856332101E-2</v>
      </c>
      <c r="N357" s="6">
        <f t="shared" si="50"/>
        <v>34.682235822853094</v>
      </c>
    </row>
    <row r="358" spans="1:14" x14ac:dyDescent="0.2">
      <c r="A358" s="8">
        <v>45283</v>
      </c>
      <c r="B358" s="6">
        <v>44012.19921875</v>
      </c>
      <c r="C358" s="6">
        <v>44162.69140625</v>
      </c>
      <c r="D358" s="6">
        <v>45899.70703125</v>
      </c>
      <c r="E358" s="6">
        <v>40813.53515625</v>
      </c>
      <c r="F358">
        <v>6</v>
      </c>
      <c r="G358" t="str">
        <f>VLOOKUP(F358,Sheet2!A:B,2,FALSE)</f>
        <v>Long</v>
      </c>
      <c r="H358">
        <f t="shared" si="46"/>
        <v>1</v>
      </c>
      <c r="I358" s="6">
        <f t="shared" si="47"/>
        <v>34.682235822853094</v>
      </c>
      <c r="J358" s="6">
        <f t="shared" si="44"/>
        <v>0.34682235822853097</v>
      </c>
      <c r="K358" s="8">
        <f t="shared" si="48"/>
        <v>45290</v>
      </c>
      <c r="L358" s="6">
        <f t="shared" si="49"/>
        <v>42853.16796875</v>
      </c>
      <c r="M358" s="6">
        <f t="shared" si="45"/>
        <v>1.9727725727749664E-2</v>
      </c>
      <c r="N358" s="6">
        <f t="shared" si="50"/>
        <v>34.355141190352313</v>
      </c>
    </row>
    <row r="359" spans="1:14" x14ac:dyDescent="0.2">
      <c r="A359" s="8">
        <v>45284</v>
      </c>
      <c r="B359" s="6">
        <v>43728.3671875</v>
      </c>
      <c r="C359" s="6">
        <v>43989.1953125</v>
      </c>
      <c r="D359" s="6">
        <v>45899.70703125</v>
      </c>
      <c r="E359" s="6">
        <v>40813.53515625</v>
      </c>
      <c r="F359">
        <v>15</v>
      </c>
      <c r="G359" t="str">
        <f>VLOOKUP(F359,Sheet2!A:B,2,FALSE)</f>
        <v>Long</v>
      </c>
      <c r="H359">
        <f t="shared" si="46"/>
        <v>1</v>
      </c>
      <c r="I359" s="6">
        <f t="shared" si="47"/>
        <v>34.355141190352313</v>
      </c>
      <c r="J359" s="6">
        <f t="shared" si="44"/>
        <v>0.34355141190352312</v>
      </c>
      <c r="K359" s="8">
        <f t="shared" si="48"/>
        <v>45291</v>
      </c>
      <c r="L359" s="6">
        <f t="shared" si="49"/>
        <v>42842.3828125</v>
      </c>
      <c r="M359" s="6">
        <f t="shared" si="45"/>
        <v>1.5271984247343549E-2</v>
      </c>
      <c r="N359" s="6">
        <f t="shared" si="50"/>
        <v>34.026861762696129</v>
      </c>
    </row>
    <row r="360" spans="1:14" x14ac:dyDescent="0.2">
      <c r="A360" s="8">
        <v>45285</v>
      </c>
      <c r="B360" s="6">
        <v>43010.57421875</v>
      </c>
      <c r="C360" s="6">
        <v>43943.09765625</v>
      </c>
      <c r="D360" s="6">
        <v>45899.70703125</v>
      </c>
      <c r="E360" s="6">
        <v>40813.53515625</v>
      </c>
      <c r="F360">
        <v>15</v>
      </c>
      <c r="G360" t="str">
        <f>VLOOKUP(F360,Sheet2!A:B,2,FALSE)</f>
        <v>Long</v>
      </c>
      <c r="H360">
        <f t="shared" si="46"/>
        <v>1</v>
      </c>
      <c r="I360" s="6">
        <f t="shared" si="47"/>
        <v>34.026861762696129</v>
      </c>
      <c r="J360" s="6">
        <f t="shared" si="44"/>
        <v>0.34026861762696131</v>
      </c>
      <c r="K360" s="8">
        <f t="shared" si="48"/>
        <v>45292</v>
      </c>
      <c r="L360" s="6">
        <f t="shared" si="49"/>
        <v>41796.26953125</v>
      </c>
      <c r="M360" s="6">
        <f t="shared" si="45"/>
        <v>2.2851013663474848E-2</v>
      </c>
      <c r="N360" s="6">
        <f t="shared" si="50"/>
        <v>33.709444158732644</v>
      </c>
    </row>
    <row r="361" spans="1:14" x14ac:dyDescent="0.2">
      <c r="A361" s="8">
        <v>45286</v>
      </c>
      <c r="B361" s="6">
        <v>43599.84765625</v>
      </c>
      <c r="C361" s="6">
        <v>46970.50390625</v>
      </c>
      <c r="D361" s="6">
        <v>47218</v>
      </c>
      <c r="E361" s="6">
        <v>40813.53515625</v>
      </c>
      <c r="F361">
        <v>6</v>
      </c>
      <c r="G361" t="str">
        <f>VLOOKUP(F361,Sheet2!A:B,2,FALSE)</f>
        <v>Long</v>
      </c>
      <c r="H361">
        <f t="shared" si="46"/>
        <v>1</v>
      </c>
      <c r="I361" s="6">
        <f t="shared" si="47"/>
        <v>33.709444158732644</v>
      </c>
      <c r="J361" s="6">
        <f t="shared" si="44"/>
        <v>0.33709444158732643</v>
      </c>
      <c r="K361" s="8">
        <f t="shared" si="48"/>
        <v>45293</v>
      </c>
      <c r="L361" s="6">
        <f t="shared" si="49"/>
        <v>42511.96875</v>
      </c>
      <c r="M361" s="6">
        <f t="shared" si="45"/>
        <v>3.6582015429268568E-2</v>
      </c>
      <c r="N361" s="6">
        <f t="shared" si="50"/>
        <v>33.408931732574587</v>
      </c>
    </row>
    <row r="362" spans="1:14" x14ac:dyDescent="0.2">
      <c r="A362" s="8">
        <v>45287</v>
      </c>
      <c r="B362" s="6">
        <v>42518.46875</v>
      </c>
      <c r="C362" s="6">
        <v>46139.73046875</v>
      </c>
      <c r="D362" s="6">
        <v>47893.69921875</v>
      </c>
      <c r="E362" s="6">
        <v>40813.53515625</v>
      </c>
      <c r="F362">
        <v>5</v>
      </c>
      <c r="G362" t="str">
        <f>VLOOKUP(F362,Sheet2!A:B,2,FALSE)</f>
        <v>No Trade</v>
      </c>
      <c r="H362">
        <f t="shared" si="46"/>
        <v>0</v>
      </c>
      <c r="I362" s="6">
        <f t="shared" si="47"/>
        <v>33.408931732574587</v>
      </c>
      <c r="J362" s="6">
        <f t="shared" si="44"/>
        <v>0.33408931732574587</v>
      </c>
      <c r="K362" s="8">
        <f t="shared" si="48"/>
        <v>45294</v>
      </c>
      <c r="L362" s="6">
        <f t="shared" si="49"/>
        <v>43154.9453125</v>
      </c>
      <c r="M362" s="6">
        <f t="shared" si="45"/>
        <v>3.2763952178102025E-2</v>
      </c>
      <c r="N362" s="6">
        <f t="shared" si="50"/>
        <v>33.107606367426939</v>
      </c>
    </row>
    <row r="363" spans="1:14" x14ac:dyDescent="0.2">
      <c r="A363" s="8">
        <v>45288</v>
      </c>
      <c r="B363" s="6">
        <v>43468.19921875</v>
      </c>
      <c r="C363" s="6">
        <v>46627.77734375</v>
      </c>
      <c r="D363" s="6">
        <v>47893.69921875</v>
      </c>
      <c r="E363" s="6">
        <v>40813.53515625</v>
      </c>
      <c r="F363">
        <v>5</v>
      </c>
      <c r="G363" t="str">
        <f>VLOOKUP(F363,Sheet2!A:B,2,FALSE)</f>
        <v>No Trade</v>
      </c>
      <c r="H363">
        <f t="shared" si="46"/>
        <v>0</v>
      </c>
      <c r="I363" s="6">
        <f t="shared" si="47"/>
        <v>33.107606367426939</v>
      </c>
      <c r="J363" s="6">
        <f t="shared" si="44"/>
        <v>0.33107606367426939</v>
      </c>
      <c r="K363" s="8">
        <f t="shared" si="48"/>
        <v>45295</v>
      </c>
      <c r="L363" s="6">
        <f t="shared" si="49"/>
        <v>42742.65234375</v>
      </c>
      <c r="M363" s="6">
        <f t="shared" si="45"/>
        <v>2.4149866510244297E-2</v>
      </c>
      <c r="N363" s="6">
        <f t="shared" si="50"/>
        <v>32.800680170262915</v>
      </c>
    </row>
    <row r="364" spans="1:14" x14ac:dyDescent="0.2">
      <c r="A364" s="8">
        <v>45289</v>
      </c>
      <c r="B364" s="6">
        <v>42614.64453125</v>
      </c>
      <c r="C364" s="6">
        <v>46368.5859375</v>
      </c>
      <c r="D364" s="6">
        <v>48969.37109375</v>
      </c>
      <c r="E364" s="6">
        <v>40813.53515625</v>
      </c>
      <c r="F364">
        <v>3</v>
      </c>
      <c r="G364" t="str">
        <f>VLOOKUP(F364,Sheet2!A:B,2,FALSE)</f>
        <v>Long</v>
      </c>
      <c r="H364">
        <f t="shared" si="46"/>
        <v>1</v>
      </c>
      <c r="I364" s="6">
        <f t="shared" si="47"/>
        <v>32.800680170262915</v>
      </c>
      <c r="J364" s="6">
        <f t="shared" si="44"/>
        <v>0.32800680170262914</v>
      </c>
      <c r="K364" s="8">
        <f t="shared" si="48"/>
        <v>45296</v>
      </c>
      <c r="L364" s="6">
        <f t="shared" si="49"/>
        <v>41262.05859375</v>
      </c>
      <c r="M364" s="6">
        <f t="shared" si="45"/>
        <v>1.9955308988508468E-2</v>
      </c>
      <c r="N364" s="6">
        <f t="shared" si="50"/>
        <v>32.492628677548794</v>
      </c>
    </row>
    <row r="365" spans="1:14" x14ac:dyDescent="0.2">
      <c r="A365" s="8">
        <v>45290</v>
      </c>
      <c r="B365" s="6">
        <v>42091.75390625</v>
      </c>
      <c r="C365" s="6">
        <v>42853.16796875</v>
      </c>
      <c r="D365" s="6">
        <v>48969.37109375</v>
      </c>
      <c r="E365" s="6">
        <v>40813.53515625</v>
      </c>
      <c r="F365">
        <v>5</v>
      </c>
      <c r="G365" t="str">
        <f>VLOOKUP(F365,Sheet2!A:B,2,FALSE)</f>
        <v>No Trade</v>
      </c>
      <c r="H365">
        <f t="shared" si="46"/>
        <v>0</v>
      </c>
      <c r="I365" s="6">
        <f t="shared" si="47"/>
        <v>32.492628677548794</v>
      </c>
      <c r="J365" s="6">
        <f t="shared" si="44"/>
        <v>0.32492628677548796</v>
      </c>
      <c r="K365" s="8">
        <f t="shared" si="48"/>
        <v>45297</v>
      </c>
      <c r="L365" s="6">
        <f t="shared" si="49"/>
        <v>41618.40625</v>
      </c>
      <c r="M365" s="6">
        <f t="shared" si="45"/>
        <v>-9.1333302702654336E-3</v>
      </c>
      <c r="N365" s="6">
        <f t="shared" si="50"/>
        <v>32.158569060503041</v>
      </c>
    </row>
    <row r="366" spans="1:14" x14ac:dyDescent="0.2">
      <c r="A366" s="8">
        <v>45291</v>
      </c>
      <c r="B366" s="6">
        <v>42152.09765625</v>
      </c>
      <c r="C366" s="6">
        <v>42842.3828125</v>
      </c>
      <c r="D366" s="6">
        <v>48969.37109375</v>
      </c>
      <c r="E366" s="6">
        <v>40813.53515625</v>
      </c>
      <c r="F366">
        <v>5</v>
      </c>
      <c r="G366" t="str">
        <f>VLOOKUP(F366,Sheet2!A:B,2,FALSE)</f>
        <v>No Trade</v>
      </c>
      <c r="H366">
        <f t="shared" si="46"/>
        <v>0</v>
      </c>
      <c r="I366" s="6">
        <f t="shared" si="47"/>
        <v>32.158569060503041</v>
      </c>
      <c r="J366" s="6">
        <f t="shared" si="44"/>
        <v>0.32158569060503039</v>
      </c>
      <c r="K366" s="8">
        <f t="shared" si="48"/>
        <v>45298</v>
      </c>
      <c r="L366" s="6">
        <f t="shared" si="49"/>
        <v>41665.5859375</v>
      </c>
      <c r="M366" s="6">
        <f t="shared" si="45"/>
        <v>-6.9607260122605159E-3</v>
      </c>
      <c r="N366" s="6">
        <f t="shared" si="50"/>
        <v>31.830022643885751</v>
      </c>
    </row>
    <row r="367" spans="1:14" x14ac:dyDescent="0.2">
      <c r="A367" s="8">
        <v>45292</v>
      </c>
      <c r="B367" s="6">
        <v>42280.234375</v>
      </c>
      <c r="C367" s="6">
        <v>41796.26953125</v>
      </c>
      <c r="D367" s="6">
        <v>48969.37109375</v>
      </c>
      <c r="E367" s="6">
        <v>40813.53515625</v>
      </c>
      <c r="F367">
        <v>5</v>
      </c>
      <c r="G367" t="str">
        <f>VLOOKUP(F367,Sheet2!A:B,2,FALSE)</f>
        <v>No Trade</v>
      </c>
      <c r="H367">
        <f t="shared" si="46"/>
        <v>0</v>
      </c>
      <c r="I367" s="6">
        <f t="shared" si="47"/>
        <v>31.830022643885751</v>
      </c>
      <c r="J367" s="6">
        <f t="shared" si="44"/>
        <v>0.31830022643885753</v>
      </c>
      <c r="K367" s="8">
        <f t="shared" si="48"/>
        <v>45299</v>
      </c>
      <c r="L367" s="6">
        <f t="shared" si="49"/>
        <v>41545.78515625</v>
      </c>
      <c r="M367" s="6">
        <f t="shared" si="45"/>
        <v>-9.6067021865855161E-3</v>
      </c>
      <c r="N367" s="6">
        <f t="shared" si="50"/>
        <v>31.50211571526031</v>
      </c>
    </row>
    <row r="368" spans="1:14" x14ac:dyDescent="0.2">
      <c r="A368" s="8">
        <v>45293</v>
      </c>
      <c r="B368" s="6">
        <v>44187.140625</v>
      </c>
      <c r="C368" s="6">
        <v>42511.96875</v>
      </c>
      <c r="D368" s="6">
        <v>48969.37109375</v>
      </c>
      <c r="E368" s="6">
        <v>40813.53515625</v>
      </c>
      <c r="F368">
        <v>5</v>
      </c>
      <c r="G368" t="str">
        <f>VLOOKUP(F368,Sheet2!A:B,2,FALSE)</f>
        <v>No Trade</v>
      </c>
      <c r="H368">
        <f t="shared" si="46"/>
        <v>0</v>
      </c>
      <c r="I368" s="6">
        <f t="shared" si="47"/>
        <v>31.50211571526031</v>
      </c>
      <c r="J368" s="6">
        <f t="shared" si="44"/>
        <v>0.31502115715260309</v>
      </c>
      <c r="K368" s="8">
        <f t="shared" si="48"/>
        <v>45300</v>
      </c>
      <c r="L368" s="6">
        <f t="shared" si="49"/>
        <v>39507.3671875</v>
      </c>
      <c r="M368" s="6">
        <f t="shared" si="45"/>
        <v>-8.4109911417180484E-3</v>
      </c>
      <c r="N368" s="6">
        <f t="shared" si="50"/>
        <v>31.178683566965987</v>
      </c>
    </row>
    <row r="369" spans="1:14" x14ac:dyDescent="0.2">
      <c r="A369" s="8">
        <v>45294</v>
      </c>
      <c r="B369" s="6">
        <v>44961.6015625</v>
      </c>
      <c r="C369" s="6">
        <v>43154.9453125</v>
      </c>
      <c r="D369" s="6">
        <v>48969.37109375</v>
      </c>
      <c r="E369" s="6">
        <v>40813.53515625</v>
      </c>
      <c r="F369">
        <v>5</v>
      </c>
      <c r="G369" t="str">
        <f>VLOOKUP(F369,Sheet2!A:B,2,FALSE)</f>
        <v>No Trade</v>
      </c>
      <c r="H369">
        <f t="shared" si="46"/>
        <v>0</v>
      </c>
      <c r="I369" s="6">
        <f t="shared" si="47"/>
        <v>31.178683566965987</v>
      </c>
      <c r="J369" s="6">
        <f t="shared" si="44"/>
        <v>0.31178683566965987</v>
      </c>
      <c r="K369" s="8">
        <f t="shared" si="48"/>
        <v>45301</v>
      </c>
      <c r="L369" s="6">
        <f t="shared" si="49"/>
        <v>39845.55078125</v>
      </c>
      <c r="M369" s="6">
        <f t="shared" si="45"/>
        <v>5.0011213129462105E-3</v>
      </c>
      <c r="N369" s="6">
        <f t="shared" si="50"/>
        <v>30.871897852609273</v>
      </c>
    </row>
    <row r="370" spans="1:14" x14ac:dyDescent="0.2">
      <c r="A370" s="8">
        <v>45295</v>
      </c>
      <c r="B370" s="6">
        <v>42855.81640625</v>
      </c>
      <c r="C370" s="6">
        <v>42742.65234375</v>
      </c>
      <c r="D370" s="6">
        <v>48969.37109375</v>
      </c>
      <c r="E370" s="6">
        <v>41705.41796875</v>
      </c>
      <c r="F370">
        <v>5</v>
      </c>
      <c r="G370" t="str">
        <f>VLOOKUP(F370,Sheet2!A:B,2,FALSE)</f>
        <v>No Trade</v>
      </c>
      <c r="H370">
        <f t="shared" si="46"/>
        <v>0</v>
      </c>
      <c r="I370" s="6">
        <f t="shared" si="47"/>
        <v>30.871897852609273</v>
      </c>
      <c r="J370" s="6">
        <f t="shared" si="44"/>
        <v>0.30871897852609276</v>
      </c>
      <c r="K370" s="8">
        <f t="shared" si="48"/>
        <v>45302</v>
      </c>
      <c r="L370" s="6">
        <f t="shared" si="49"/>
        <v>40077.07421875</v>
      </c>
      <c r="M370" s="6">
        <f t="shared" si="45"/>
        <v>-5.5261365251715357E-3</v>
      </c>
      <c r="N370" s="6">
        <f t="shared" si="50"/>
        <v>30.557652737558008</v>
      </c>
    </row>
    <row r="371" spans="1:14" x14ac:dyDescent="0.2">
      <c r="A371" s="8">
        <v>45296</v>
      </c>
      <c r="B371" s="6">
        <v>44192.98046875</v>
      </c>
      <c r="C371" s="6">
        <v>41262.05859375</v>
      </c>
      <c r="D371" s="6">
        <v>48969.37109375</v>
      </c>
      <c r="E371" s="6">
        <v>40631.171875</v>
      </c>
      <c r="F371">
        <v>6</v>
      </c>
      <c r="G371" t="str">
        <f>VLOOKUP(F371,Sheet2!A:B,2,FALSE)</f>
        <v>Long</v>
      </c>
      <c r="H371">
        <f t="shared" si="46"/>
        <v>1</v>
      </c>
      <c r="I371" s="6">
        <f t="shared" si="47"/>
        <v>30.557652737558008</v>
      </c>
      <c r="J371" s="6">
        <f t="shared" si="44"/>
        <v>0.30557652737558011</v>
      </c>
      <c r="K371" s="8">
        <f t="shared" si="48"/>
        <v>45303</v>
      </c>
      <c r="L371" s="6">
        <f t="shared" si="49"/>
        <v>39933.80859375</v>
      </c>
      <c r="M371" s="6">
        <f t="shared" si="45"/>
        <v>-1.041091371915554E-2</v>
      </c>
      <c r="N371" s="6">
        <f t="shared" si="50"/>
        <v>30.241665296463271</v>
      </c>
    </row>
    <row r="372" spans="1:14" x14ac:dyDescent="0.2">
      <c r="A372" s="8">
        <v>45297</v>
      </c>
      <c r="B372" s="6">
        <v>44178.953125</v>
      </c>
      <c r="C372" s="6">
        <v>41618.40625</v>
      </c>
      <c r="D372" s="6">
        <v>48969.37109375</v>
      </c>
      <c r="E372" s="6">
        <v>40297.45703125</v>
      </c>
      <c r="F372">
        <v>5</v>
      </c>
      <c r="G372" t="str">
        <f>VLOOKUP(F372,Sheet2!A:B,2,FALSE)</f>
        <v>No Trade</v>
      </c>
      <c r="H372">
        <f t="shared" si="46"/>
        <v>0</v>
      </c>
      <c r="I372" s="6">
        <f t="shared" si="47"/>
        <v>30.241665296463271</v>
      </c>
      <c r="J372" s="6">
        <f t="shared" si="44"/>
        <v>0.30241665296463272</v>
      </c>
      <c r="K372" s="8">
        <f t="shared" si="48"/>
        <v>45304</v>
      </c>
      <c r="L372" s="6">
        <f t="shared" si="49"/>
        <v>41816.87109375</v>
      </c>
      <c r="M372" s="6">
        <f t="shared" si="45"/>
        <v>-3.6539959024219971E-3</v>
      </c>
      <c r="N372" s="6">
        <f t="shared" si="50"/>
        <v>29.935594647596215</v>
      </c>
    </row>
    <row r="373" spans="1:14" x14ac:dyDescent="0.2">
      <c r="A373" s="8">
        <v>45298</v>
      </c>
      <c r="B373" s="6">
        <v>43998.46484375</v>
      </c>
      <c r="C373" s="6">
        <v>41665.5859375</v>
      </c>
      <c r="D373" s="6">
        <v>48969.37109375</v>
      </c>
      <c r="E373" s="6">
        <v>40297.45703125</v>
      </c>
      <c r="F373">
        <v>8</v>
      </c>
      <c r="G373" t="str">
        <f>VLOOKUP(F373,Sheet2!A:B,2,FALSE)</f>
        <v>Short</v>
      </c>
      <c r="H373">
        <f t="shared" si="46"/>
        <v>-1</v>
      </c>
      <c r="I373" s="6">
        <f t="shared" si="47"/>
        <v>29.935594647596215</v>
      </c>
      <c r="J373" s="6">
        <f t="shared" si="44"/>
        <v>0.29935594647596214</v>
      </c>
      <c r="K373" s="8">
        <f t="shared" si="48"/>
        <v>45305</v>
      </c>
      <c r="L373" s="6">
        <f t="shared" si="49"/>
        <v>42120.0546875</v>
      </c>
      <c r="M373" s="6">
        <f t="shared" si="45"/>
        <v>-3.7116825913991267E-3</v>
      </c>
      <c r="N373" s="6">
        <f t="shared" si="50"/>
        <v>29.632527018528855</v>
      </c>
    </row>
    <row r="374" spans="1:14" x14ac:dyDescent="0.2">
      <c r="A374" s="8">
        <v>45299</v>
      </c>
      <c r="B374" s="6">
        <v>43948.70703125</v>
      </c>
      <c r="C374" s="6">
        <v>41545.78515625</v>
      </c>
      <c r="D374" s="6">
        <v>48969.37109375</v>
      </c>
      <c r="E374" s="6">
        <v>40297.45703125</v>
      </c>
      <c r="F374">
        <v>4</v>
      </c>
      <c r="G374" t="str">
        <f>VLOOKUP(F374,Sheet2!A:B,2,FALSE)</f>
        <v>Long</v>
      </c>
      <c r="H374">
        <f t="shared" si="46"/>
        <v>1</v>
      </c>
      <c r="I374" s="6">
        <f t="shared" si="47"/>
        <v>29.632527018528855</v>
      </c>
      <c r="J374" s="6">
        <f t="shared" si="44"/>
        <v>0.29632527018528854</v>
      </c>
      <c r="K374" s="8">
        <f t="shared" si="48"/>
        <v>45306</v>
      </c>
      <c r="L374" s="6">
        <f t="shared" si="49"/>
        <v>42035.59375</v>
      </c>
      <c r="M374" s="6">
        <f t="shared" si="45"/>
        <v>-5.529187718367916E-3</v>
      </c>
      <c r="N374" s="6">
        <f t="shared" si="50"/>
        <v>29.330672560625199</v>
      </c>
    </row>
    <row r="375" spans="1:14" x14ac:dyDescent="0.2">
      <c r="A375" s="8">
        <v>45300</v>
      </c>
      <c r="B375" s="6">
        <v>46987.640625</v>
      </c>
      <c r="C375" s="6">
        <v>39507.3671875</v>
      </c>
      <c r="D375" s="6">
        <v>48969.37109375</v>
      </c>
      <c r="E375" s="6">
        <v>39450.1171875</v>
      </c>
      <c r="F375">
        <v>8</v>
      </c>
      <c r="G375" t="str">
        <f>VLOOKUP(F375,Sheet2!A:B,2,FALSE)</f>
        <v>Short</v>
      </c>
      <c r="H375">
        <f t="shared" si="46"/>
        <v>-1</v>
      </c>
      <c r="I375" s="6">
        <f t="shared" si="47"/>
        <v>29.330672560625199</v>
      </c>
      <c r="J375" s="6">
        <f t="shared" si="44"/>
        <v>0.29330672560625198</v>
      </c>
      <c r="K375" s="8">
        <f t="shared" si="48"/>
        <v>45307</v>
      </c>
      <c r="L375" s="6">
        <f t="shared" si="49"/>
        <v>43288.24609375</v>
      </c>
      <c r="M375" s="6">
        <f t="shared" si="45"/>
        <v>-3.3363273174983027E-2</v>
      </c>
      <c r="N375" s="6">
        <f t="shared" si="50"/>
        <v>29.004002561843961</v>
      </c>
    </row>
    <row r="376" spans="1:14" x14ac:dyDescent="0.2">
      <c r="A376" s="8">
        <v>45301</v>
      </c>
      <c r="B376" s="6">
        <v>46121.5390625</v>
      </c>
      <c r="C376" s="6">
        <v>39845.55078125</v>
      </c>
      <c r="D376" s="6">
        <v>48969.37109375</v>
      </c>
      <c r="E376" s="6">
        <v>38521.89453125</v>
      </c>
      <c r="F376">
        <v>8</v>
      </c>
      <c r="G376" t="str">
        <f>VLOOKUP(F376,Sheet2!A:B,2,FALSE)</f>
        <v>Short</v>
      </c>
      <c r="H376">
        <f t="shared" si="46"/>
        <v>-1</v>
      </c>
      <c r="I376" s="6">
        <f t="shared" si="47"/>
        <v>29.004002561843961</v>
      </c>
      <c r="J376" s="6">
        <f t="shared" si="44"/>
        <v>0.29004002561843961</v>
      </c>
      <c r="K376" s="8">
        <f t="shared" si="48"/>
        <v>45308</v>
      </c>
      <c r="L376" s="6">
        <f t="shared" si="49"/>
        <v>42952.609375</v>
      </c>
      <c r="M376" s="6">
        <f t="shared" si="45"/>
        <v>-3.5477323511127513E-2</v>
      </c>
      <c r="N376" s="6">
        <f t="shared" si="50"/>
        <v>28.678485212714396</v>
      </c>
    </row>
    <row r="377" spans="1:14" x14ac:dyDescent="0.2">
      <c r="A377" s="8">
        <v>45302</v>
      </c>
      <c r="B377" s="6">
        <v>46656.07421875</v>
      </c>
      <c r="C377" s="6">
        <v>40077.07421875</v>
      </c>
      <c r="D377" s="6">
        <v>48969.37109375</v>
      </c>
      <c r="E377" s="6">
        <v>38521.89453125</v>
      </c>
      <c r="F377">
        <v>15</v>
      </c>
      <c r="G377" t="str">
        <f>VLOOKUP(F377,Sheet2!A:B,2,FALSE)</f>
        <v>Long</v>
      </c>
      <c r="H377">
        <f t="shared" si="46"/>
        <v>1</v>
      </c>
      <c r="I377" s="6">
        <f t="shared" si="47"/>
        <v>28.678485212714396</v>
      </c>
      <c r="J377" s="6">
        <f t="shared" si="44"/>
        <v>0.28678485212714394</v>
      </c>
      <c r="K377" s="8">
        <f t="shared" si="48"/>
        <v>45309</v>
      </c>
      <c r="L377" s="6">
        <f t="shared" si="49"/>
        <v>42582.60546875</v>
      </c>
      <c r="M377" s="6">
        <f t="shared" si="45"/>
        <v>-2.0017130033888549E-2</v>
      </c>
      <c r="N377" s="6">
        <f t="shared" si="50"/>
        <v>28.371683230553362</v>
      </c>
    </row>
    <row r="378" spans="1:14" x14ac:dyDescent="0.2">
      <c r="A378" s="8">
        <v>45303</v>
      </c>
      <c r="B378" s="6">
        <v>46354.79296875</v>
      </c>
      <c r="C378" s="6">
        <v>39933.80859375</v>
      </c>
      <c r="D378" s="6">
        <v>46498.13671875</v>
      </c>
      <c r="E378" s="6">
        <v>38521.89453125</v>
      </c>
      <c r="F378">
        <v>2</v>
      </c>
      <c r="G378" t="str">
        <f>VLOOKUP(F378,Sheet2!A:B,2,FALSE)</f>
        <v>Short</v>
      </c>
      <c r="H378">
        <f t="shared" si="46"/>
        <v>-1</v>
      </c>
      <c r="I378" s="6">
        <f t="shared" si="47"/>
        <v>28.371683230553362</v>
      </c>
      <c r="J378" s="6">
        <f t="shared" si="44"/>
        <v>0.28371683230553363</v>
      </c>
      <c r="K378" s="8">
        <f t="shared" si="48"/>
        <v>45310</v>
      </c>
      <c r="L378" s="6">
        <f t="shared" si="49"/>
        <v>43075.7734375</v>
      </c>
      <c r="M378" s="6">
        <f t="shared" si="45"/>
        <v>-2.9450445234816526E-2</v>
      </c>
      <c r="N378" s="6">
        <f t="shared" si="50"/>
        <v>28.058515953013014</v>
      </c>
    </row>
    <row r="379" spans="1:14" x14ac:dyDescent="0.2">
      <c r="A379" s="8">
        <v>45304</v>
      </c>
      <c r="B379" s="6">
        <v>42799.4453125</v>
      </c>
      <c r="C379" s="6">
        <v>41816.87109375</v>
      </c>
      <c r="D379" s="6">
        <v>43566.2734375</v>
      </c>
      <c r="E379" s="6">
        <v>38521.89453125</v>
      </c>
      <c r="F379">
        <v>15</v>
      </c>
      <c r="G379" t="str">
        <f>VLOOKUP(F379,Sheet2!A:B,2,FALSE)</f>
        <v>Long</v>
      </c>
      <c r="H379">
        <f t="shared" si="46"/>
        <v>1</v>
      </c>
      <c r="I379" s="6">
        <f t="shared" si="47"/>
        <v>28.058515953013014</v>
      </c>
      <c r="J379" s="6">
        <f t="shared" si="44"/>
        <v>0.28058515953013013</v>
      </c>
      <c r="K379" s="8">
        <f t="shared" si="48"/>
        <v>45311</v>
      </c>
      <c r="L379" s="6">
        <f t="shared" si="49"/>
        <v>43185.859375</v>
      </c>
      <c r="M379" s="6">
        <f t="shared" si="45"/>
        <v>-1.616907806523598E-2</v>
      </c>
      <c r="N379" s="6">
        <f t="shared" si="50"/>
        <v>27.761761715417649</v>
      </c>
    </row>
    <row r="380" spans="1:14" x14ac:dyDescent="0.2">
      <c r="A380" s="8">
        <v>45305</v>
      </c>
      <c r="B380" s="6">
        <v>42842.26171875</v>
      </c>
      <c r="C380" s="6">
        <v>42120.0546875</v>
      </c>
      <c r="D380" s="6">
        <v>43566.2734375</v>
      </c>
      <c r="E380" s="6">
        <v>38521.89453125</v>
      </c>
      <c r="F380">
        <v>15</v>
      </c>
      <c r="G380" t="str">
        <f>VLOOKUP(F380,Sheet2!A:B,2,FALSE)</f>
        <v>Long</v>
      </c>
      <c r="H380">
        <f t="shared" si="46"/>
        <v>1</v>
      </c>
      <c r="I380" s="6">
        <f t="shared" si="47"/>
        <v>27.761761715417649</v>
      </c>
      <c r="J380" s="6">
        <f t="shared" si="44"/>
        <v>0.27761761715417649</v>
      </c>
      <c r="K380" s="8">
        <f t="shared" si="48"/>
        <v>45312</v>
      </c>
      <c r="L380" s="6">
        <f t="shared" si="49"/>
        <v>42992.25</v>
      </c>
      <c r="M380" s="6">
        <f t="shared" si="45"/>
        <v>-1.2780292498640563E-2</v>
      </c>
      <c r="N380" s="6">
        <f t="shared" si="50"/>
        <v>27.471363805764831</v>
      </c>
    </row>
    <row r="381" spans="1:14" x14ac:dyDescent="0.2">
      <c r="A381" s="8">
        <v>45306</v>
      </c>
      <c r="B381" s="6">
        <v>41715.06640625</v>
      </c>
      <c r="C381" s="6">
        <v>42035.59375</v>
      </c>
      <c r="D381" s="6">
        <v>43566.2734375</v>
      </c>
      <c r="E381" s="6">
        <v>38521.89453125</v>
      </c>
      <c r="F381">
        <v>9</v>
      </c>
      <c r="G381" t="str">
        <f>VLOOKUP(F381,Sheet2!A:B,2,FALSE)</f>
        <v>Short</v>
      </c>
      <c r="H381">
        <f t="shared" si="46"/>
        <v>-1</v>
      </c>
      <c r="I381" s="6">
        <f t="shared" si="47"/>
        <v>27.471363805764831</v>
      </c>
      <c r="J381" s="6">
        <f t="shared" si="44"/>
        <v>0.27471363805764831</v>
      </c>
      <c r="K381" s="8">
        <f t="shared" si="48"/>
        <v>45313</v>
      </c>
      <c r="L381" s="6">
        <f t="shared" si="49"/>
        <v>42583.58203125</v>
      </c>
      <c r="M381" s="6">
        <f t="shared" si="45"/>
        <v>-1.2899214749557244E-2</v>
      </c>
      <c r="N381" s="6">
        <f t="shared" si="50"/>
        <v>27.183750952957627</v>
      </c>
    </row>
    <row r="382" spans="1:14" x14ac:dyDescent="0.2">
      <c r="A382" s="8">
        <v>45307</v>
      </c>
      <c r="B382" s="6">
        <v>42499.3359375</v>
      </c>
      <c r="C382" s="6">
        <v>43288.24609375</v>
      </c>
      <c r="D382" s="6">
        <v>43566.2734375</v>
      </c>
      <c r="E382" s="6">
        <v>38521.89453125</v>
      </c>
      <c r="F382">
        <v>15</v>
      </c>
      <c r="G382" t="str">
        <f>VLOOKUP(F382,Sheet2!A:B,2,FALSE)</f>
        <v>Long</v>
      </c>
      <c r="H382">
        <f t="shared" si="46"/>
        <v>1</v>
      </c>
      <c r="I382" s="6">
        <f t="shared" si="47"/>
        <v>27.183750952957627</v>
      </c>
      <c r="J382" s="6">
        <f t="shared" si="44"/>
        <v>0.2718375095295763</v>
      </c>
      <c r="K382" s="8">
        <f t="shared" si="48"/>
        <v>45314</v>
      </c>
      <c r="L382" s="6">
        <f t="shared" si="49"/>
        <v>42658.66796875</v>
      </c>
      <c r="M382" s="6">
        <f t="shared" si="45"/>
        <v>-2.3092397963674363E-2</v>
      </c>
      <c r="N382" s="6">
        <f t="shared" si="50"/>
        <v>26.888821045464379</v>
      </c>
    </row>
    <row r="383" spans="1:14" x14ac:dyDescent="0.2">
      <c r="A383" s="8">
        <v>45308</v>
      </c>
      <c r="B383" s="6">
        <v>43132.1015625</v>
      </c>
      <c r="C383" s="6">
        <v>42952.609375</v>
      </c>
      <c r="D383" s="6">
        <v>43838.9453125</v>
      </c>
      <c r="E383" s="6">
        <v>38521.89453125</v>
      </c>
      <c r="F383">
        <v>8</v>
      </c>
      <c r="G383" t="str">
        <f>VLOOKUP(F383,Sheet2!A:B,2,FALSE)</f>
        <v>Short</v>
      </c>
      <c r="H383">
        <f t="shared" si="46"/>
        <v>-1</v>
      </c>
      <c r="I383" s="6">
        <f t="shared" si="47"/>
        <v>26.888821045464379</v>
      </c>
      <c r="J383" s="6">
        <f t="shared" si="44"/>
        <v>0.26888821045464378</v>
      </c>
      <c r="K383" s="8">
        <f t="shared" si="48"/>
        <v>45315</v>
      </c>
      <c r="L383" s="6">
        <f t="shared" si="49"/>
        <v>43084.671875</v>
      </c>
      <c r="M383" s="6">
        <f t="shared" si="45"/>
        <v>-1.9928139139069601E-2</v>
      </c>
      <c r="N383" s="6">
        <f t="shared" si="50"/>
        <v>26.600004695870666</v>
      </c>
    </row>
    <row r="384" spans="1:14" x14ac:dyDescent="0.2">
      <c r="A384" s="8">
        <v>45309</v>
      </c>
      <c r="B384" s="6">
        <v>42742.3125</v>
      </c>
      <c r="C384" s="6">
        <v>42582.60546875</v>
      </c>
      <c r="D384" s="6">
        <v>43838.9453125</v>
      </c>
      <c r="E384" s="6">
        <v>38521.89453125</v>
      </c>
      <c r="F384">
        <v>8</v>
      </c>
      <c r="G384" t="str">
        <f>VLOOKUP(F384,Sheet2!A:B,2,FALSE)</f>
        <v>Short</v>
      </c>
      <c r="H384">
        <f t="shared" si="46"/>
        <v>-1</v>
      </c>
      <c r="I384" s="6">
        <f t="shared" si="47"/>
        <v>26.600004695870666</v>
      </c>
      <c r="J384" s="6">
        <f t="shared" si="44"/>
        <v>0.26600004695870666</v>
      </c>
      <c r="K384" s="8">
        <f t="shared" si="48"/>
        <v>45316</v>
      </c>
      <c r="L384" s="6">
        <f t="shared" si="49"/>
        <v>44318.22265625</v>
      </c>
      <c r="M384" s="6">
        <f t="shared" si="45"/>
        <v>-2.5038736170473076E-2</v>
      </c>
      <c r="N384" s="6">
        <f t="shared" si="50"/>
        <v>26.308965912741488</v>
      </c>
    </row>
    <row r="385" spans="1:14" x14ac:dyDescent="0.2">
      <c r="A385" s="8">
        <v>45310</v>
      </c>
      <c r="B385" s="6">
        <v>41278.4609375</v>
      </c>
      <c r="C385" s="6">
        <v>43075.7734375</v>
      </c>
      <c r="D385" s="6">
        <v>43838.9453125</v>
      </c>
      <c r="E385" s="6">
        <v>38521.89453125</v>
      </c>
      <c r="F385">
        <v>8</v>
      </c>
      <c r="G385" t="str">
        <f>VLOOKUP(F385,Sheet2!A:B,2,FALSE)</f>
        <v>Short</v>
      </c>
      <c r="H385">
        <f t="shared" si="46"/>
        <v>-1</v>
      </c>
      <c r="I385" s="6">
        <f t="shared" si="47"/>
        <v>26.308965912741488</v>
      </c>
      <c r="J385" s="6">
        <f t="shared" si="44"/>
        <v>0.26308965912741489</v>
      </c>
      <c r="K385" s="8">
        <f t="shared" si="48"/>
        <v>45317</v>
      </c>
      <c r="L385" s="6">
        <f t="shared" si="49"/>
        <v>45301.56640625</v>
      </c>
      <c r="M385" s="6">
        <f t="shared" si="45"/>
        <v>-2.0069403289135486E-2</v>
      </c>
      <c r="N385" s="6">
        <f t="shared" si="50"/>
        <v>26.025806850324937</v>
      </c>
    </row>
    <row r="386" spans="1:14" x14ac:dyDescent="0.2">
      <c r="A386" s="8">
        <v>45311</v>
      </c>
      <c r="B386" s="6">
        <v>41624.58984375</v>
      </c>
      <c r="C386" s="6">
        <v>43185.859375</v>
      </c>
      <c r="D386" s="6">
        <v>43838.9453125</v>
      </c>
      <c r="E386" s="6">
        <v>38521.89453125</v>
      </c>
      <c r="F386">
        <v>6</v>
      </c>
      <c r="G386" t="str">
        <f>VLOOKUP(F386,Sheet2!A:B,2,FALSE)</f>
        <v>Long</v>
      </c>
      <c r="H386">
        <f t="shared" si="46"/>
        <v>1</v>
      </c>
      <c r="I386" s="6">
        <f t="shared" si="47"/>
        <v>26.025806850324937</v>
      </c>
      <c r="J386" s="6">
        <f t="shared" si="44"/>
        <v>0.2602580685032494</v>
      </c>
      <c r="K386" s="8">
        <f t="shared" si="48"/>
        <v>45318</v>
      </c>
      <c r="L386" s="6">
        <f t="shared" si="49"/>
        <v>47147.19921875</v>
      </c>
      <c r="M386" s="6">
        <f t="shared" si="45"/>
        <v>2.5332583303265955E-3</v>
      </c>
      <c r="N386" s="6">
        <f t="shared" si="50"/>
        <v>25.768082040152017</v>
      </c>
    </row>
    <row r="387" spans="1:14" x14ac:dyDescent="0.2">
      <c r="A387" s="8">
        <v>45312</v>
      </c>
      <c r="B387" s="6">
        <v>41671.48828125</v>
      </c>
      <c r="C387" s="6">
        <v>42992.25</v>
      </c>
      <c r="D387" s="6">
        <v>43838.9453125</v>
      </c>
      <c r="E387" s="6">
        <v>38521.89453125</v>
      </c>
      <c r="F387">
        <v>12</v>
      </c>
      <c r="G387" t="str">
        <f>VLOOKUP(F387,Sheet2!A:B,2,FALSE)</f>
        <v>Short</v>
      </c>
      <c r="H387">
        <f t="shared" si="46"/>
        <v>-1</v>
      </c>
      <c r="I387" s="6">
        <f t="shared" si="47"/>
        <v>25.768082040152017</v>
      </c>
      <c r="J387" s="6">
        <f t="shared" ref="J387:J411" si="51">IF(I387&gt;0,I387*$Q$1,0)</f>
        <v>0.25768082040152018</v>
      </c>
      <c r="K387" s="8">
        <f t="shared" si="48"/>
        <v>45319</v>
      </c>
      <c r="L387" s="6">
        <f t="shared" si="49"/>
        <v>47771.27734375</v>
      </c>
      <c r="M387" s="6">
        <f t="shared" si="45"/>
        <v>9.7192322653339022E-4</v>
      </c>
      <c r="N387" s="6">
        <f t="shared" si="50"/>
        <v>25.511373142977028</v>
      </c>
    </row>
    <row r="388" spans="1:14" x14ac:dyDescent="0.2">
      <c r="A388" s="8">
        <v>45313</v>
      </c>
      <c r="B388" s="6">
        <v>41553.65234375</v>
      </c>
      <c r="C388" s="6">
        <v>42583.58203125</v>
      </c>
      <c r="D388" s="6">
        <v>43838.9453125</v>
      </c>
      <c r="E388" s="6">
        <v>38521.89453125</v>
      </c>
      <c r="F388">
        <v>5</v>
      </c>
      <c r="G388" t="str">
        <f>VLOOKUP(F388,Sheet2!A:B,2,FALSE)</f>
        <v>No Trade</v>
      </c>
      <c r="H388">
        <f t="shared" si="46"/>
        <v>0</v>
      </c>
      <c r="I388" s="6">
        <f t="shared" si="47"/>
        <v>25.511373142977028</v>
      </c>
      <c r="J388" s="6">
        <f t="shared" si="51"/>
        <v>0.25511373142977029</v>
      </c>
      <c r="K388" s="8">
        <f t="shared" si="48"/>
        <v>45320</v>
      </c>
      <c r="L388" s="6">
        <f t="shared" si="49"/>
        <v>48293.91796875</v>
      </c>
      <c r="M388" s="6">
        <f t="shared" si="45"/>
        <v>5.7195902490020916E-3</v>
      </c>
      <c r="N388" s="6">
        <f t="shared" si="50"/>
        <v>25.261979001796259</v>
      </c>
    </row>
    <row r="389" spans="1:14" x14ac:dyDescent="0.2">
      <c r="A389" s="8">
        <v>45314</v>
      </c>
      <c r="B389" s="6">
        <v>39518.71484375</v>
      </c>
      <c r="C389" s="6">
        <v>42658.66796875</v>
      </c>
      <c r="D389" s="6">
        <v>43838.9453125</v>
      </c>
      <c r="E389" s="6">
        <v>38521.89453125</v>
      </c>
      <c r="F389">
        <v>5</v>
      </c>
      <c r="G389" t="str">
        <f>VLOOKUP(F389,Sheet2!A:B,2,FALSE)</f>
        <v>No Trade</v>
      </c>
      <c r="H389">
        <f t="shared" si="46"/>
        <v>0</v>
      </c>
      <c r="I389" s="6">
        <f t="shared" si="47"/>
        <v>25.261979001796259</v>
      </c>
      <c r="J389" s="6">
        <f t="shared" si="51"/>
        <v>0.25261979001796259</v>
      </c>
      <c r="K389" s="8">
        <f t="shared" si="48"/>
        <v>45321</v>
      </c>
      <c r="L389" s="6">
        <f t="shared" si="49"/>
        <v>49958.22265625</v>
      </c>
      <c r="M389" s="6">
        <f t="shared" si="45"/>
        <v>1.0191317489521333E-3</v>
      </c>
      <c r="N389" s="6">
        <f t="shared" si="50"/>
        <v>25.010378343527247</v>
      </c>
    </row>
    <row r="390" spans="1:14" x14ac:dyDescent="0.2">
      <c r="A390" s="8">
        <v>45315</v>
      </c>
      <c r="B390" s="6">
        <v>39877.59375</v>
      </c>
      <c r="C390" s="6">
        <v>43084.671875</v>
      </c>
      <c r="D390" s="6">
        <v>43838.9453125</v>
      </c>
      <c r="E390" s="6">
        <v>39508.796875</v>
      </c>
      <c r="F390">
        <v>5</v>
      </c>
      <c r="G390" t="str">
        <f>VLOOKUP(F390,Sheet2!A:B,2,FALSE)</f>
        <v>No Trade</v>
      </c>
      <c r="H390">
        <f t="shared" si="46"/>
        <v>0</v>
      </c>
      <c r="I390" s="6">
        <f t="shared" si="47"/>
        <v>25.010378343527247</v>
      </c>
      <c r="J390" s="6">
        <f t="shared" si="51"/>
        <v>0.25010378343527245</v>
      </c>
      <c r="K390" s="8">
        <f t="shared" si="48"/>
        <v>45322</v>
      </c>
      <c r="L390" s="6">
        <f t="shared" si="49"/>
        <v>49742.44140625</v>
      </c>
      <c r="M390" s="6">
        <f t="shared" si="45"/>
        <v>-2.9567962914624067E-4</v>
      </c>
      <c r="N390" s="6">
        <f t="shared" si="50"/>
        <v>24.759978880462828</v>
      </c>
    </row>
    <row r="391" spans="1:14" x14ac:dyDescent="0.2">
      <c r="A391" s="8">
        <v>45316</v>
      </c>
      <c r="B391" s="6">
        <v>40075.55078125</v>
      </c>
      <c r="C391" s="6">
        <v>44318.22265625</v>
      </c>
      <c r="D391" s="6">
        <v>44341.94921875</v>
      </c>
      <c r="E391" s="6">
        <v>39545.6640625</v>
      </c>
      <c r="F391">
        <v>5</v>
      </c>
      <c r="G391" t="str">
        <f>VLOOKUP(F391,Sheet2!A:B,2,FALSE)</f>
        <v>No Trade</v>
      </c>
      <c r="H391">
        <f t="shared" si="46"/>
        <v>0</v>
      </c>
      <c r="I391" s="6">
        <f t="shared" si="47"/>
        <v>24.759978880462828</v>
      </c>
      <c r="J391" s="6">
        <f t="shared" si="51"/>
        <v>0.2475997888046283</v>
      </c>
      <c r="K391" s="8">
        <f t="shared" si="48"/>
        <v>45323</v>
      </c>
      <c r="L391" s="6">
        <f t="shared" si="49"/>
        <v>51709.3671875</v>
      </c>
      <c r="M391" s="6">
        <f t="shared" si="45"/>
        <v>9.8074285420378885E-3</v>
      </c>
      <c r="N391" s="6">
        <f t="shared" si="50"/>
        <v>24.52218652020024</v>
      </c>
    </row>
    <row r="392" spans="1:14" x14ac:dyDescent="0.2">
      <c r="A392" s="8">
        <v>45317</v>
      </c>
      <c r="B392" s="6">
        <v>39936.81640625</v>
      </c>
      <c r="C392" s="6">
        <v>45301.56640625</v>
      </c>
      <c r="D392" s="6">
        <v>45575.83984375</v>
      </c>
      <c r="E392" s="6">
        <v>39825.69140625</v>
      </c>
      <c r="F392">
        <v>5</v>
      </c>
      <c r="G392" t="str">
        <f>VLOOKUP(F392,Sheet2!A:B,2,FALSE)</f>
        <v>No Trade</v>
      </c>
      <c r="H392">
        <f t="shared" si="46"/>
        <v>0</v>
      </c>
      <c r="I392" s="6">
        <f t="shared" si="47"/>
        <v>24.52218652020024</v>
      </c>
      <c r="J392" s="6">
        <f t="shared" si="51"/>
        <v>0.2452218652020024</v>
      </c>
      <c r="K392" s="8">
        <f t="shared" si="48"/>
        <v>45324</v>
      </c>
      <c r="L392" s="6">
        <f t="shared" si="49"/>
        <v>51709.3671875</v>
      </c>
      <c r="M392" s="6">
        <f t="shared" si="45"/>
        <v>2.5641398016502202E-2</v>
      </c>
      <c r="N392" s="6">
        <f t="shared" si="50"/>
        <v>24.302606053014742</v>
      </c>
    </row>
    <row r="393" spans="1:14" x14ac:dyDescent="0.2">
      <c r="A393" s="8">
        <v>45318</v>
      </c>
      <c r="B393" s="6">
        <v>41815.625</v>
      </c>
      <c r="C393" s="6">
        <v>47147.19921875</v>
      </c>
      <c r="D393" s="6">
        <v>48152.49609375</v>
      </c>
      <c r="E393" s="6">
        <v>41431.28125</v>
      </c>
      <c r="F393">
        <v>8</v>
      </c>
      <c r="G393" t="str">
        <f>VLOOKUP(F393,Sheet2!A:B,2,FALSE)</f>
        <v>Short</v>
      </c>
      <c r="H393">
        <f t="shared" si="46"/>
        <v>-1</v>
      </c>
      <c r="I393" s="6">
        <f t="shared" si="47"/>
        <v>24.302606053014742</v>
      </c>
      <c r="J393" s="6">
        <f t="shared" si="51"/>
        <v>0.24302606053014741</v>
      </c>
      <c r="K393" s="8">
        <f t="shared" si="48"/>
        <v>45325</v>
      </c>
      <c r="L393" s="6">
        <f t="shared" si="49"/>
        <v>51709.3671875</v>
      </c>
      <c r="M393" s="6">
        <f t="shared" si="45"/>
        <v>3.4530157640730502E-2</v>
      </c>
      <c r="N393" s="6">
        <f t="shared" si="50"/>
        <v>24.094110150125324</v>
      </c>
    </row>
    <row r="394" spans="1:14" x14ac:dyDescent="0.2">
      <c r="A394" s="8">
        <v>45319</v>
      </c>
      <c r="B394" s="6">
        <v>42126.125</v>
      </c>
      <c r="C394" s="6">
        <v>47771.27734375</v>
      </c>
      <c r="D394" s="6">
        <v>48152.49609375</v>
      </c>
      <c r="E394" s="6">
        <v>41696.91015625</v>
      </c>
      <c r="F394">
        <v>6</v>
      </c>
      <c r="G394" t="str">
        <f>VLOOKUP(F394,Sheet2!A:B,2,FALSE)</f>
        <v>Long</v>
      </c>
      <c r="H394">
        <f t="shared" si="46"/>
        <v>1</v>
      </c>
      <c r="I394" s="6">
        <f t="shared" si="47"/>
        <v>24.094110150125324</v>
      </c>
      <c r="J394" s="6">
        <f t="shared" si="51"/>
        <v>0.24094110150125325</v>
      </c>
      <c r="K394" s="8">
        <f t="shared" si="48"/>
        <v>45326</v>
      </c>
      <c r="L394" s="6">
        <f t="shared" si="49"/>
        <v>51709.3671875</v>
      </c>
      <c r="M394" s="6">
        <f t="shared" ref="M394:M411" si="52">(L387-B387)/B387*J387</f>
        <v>3.7718802824914875E-2</v>
      </c>
      <c r="N394" s="6">
        <f t="shared" si="50"/>
        <v>23.890887851448987</v>
      </c>
    </row>
    <row r="395" spans="1:14" x14ac:dyDescent="0.2">
      <c r="A395" s="8">
        <v>45320</v>
      </c>
      <c r="B395" s="6">
        <v>42030.9140625</v>
      </c>
      <c r="C395" s="6">
        <v>48293.91796875</v>
      </c>
      <c r="D395" s="6">
        <v>48535.9375</v>
      </c>
      <c r="E395" s="6">
        <v>41818.33203125</v>
      </c>
      <c r="F395">
        <v>5</v>
      </c>
      <c r="G395" t="str">
        <f>VLOOKUP(F395,Sheet2!A:B,2,FALSE)</f>
        <v>No Trade</v>
      </c>
      <c r="H395">
        <f t="shared" si="46"/>
        <v>0</v>
      </c>
      <c r="I395" s="6">
        <f t="shared" si="47"/>
        <v>23.890887851448987</v>
      </c>
      <c r="J395" s="6">
        <f t="shared" si="51"/>
        <v>0.23890887851448989</v>
      </c>
      <c r="K395" s="8">
        <f t="shared" si="48"/>
        <v>45327</v>
      </c>
      <c r="L395" s="6">
        <f t="shared" si="49"/>
        <v>51709.3671875</v>
      </c>
      <c r="M395" s="6">
        <f t="shared" si="52"/>
        <v>4.1381063214295154E-2</v>
      </c>
      <c r="N395" s="6">
        <f t="shared" si="50"/>
        <v>23.693360036148793</v>
      </c>
    </row>
    <row r="396" spans="1:14" x14ac:dyDescent="0.2">
      <c r="A396" s="8">
        <v>45321</v>
      </c>
      <c r="B396" s="6">
        <v>43300.2265625</v>
      </c>
      <c r="C396" s="6">
        <v>49958.22265625</v>
      </c>
      <c r="D396" s="6">
        <v>50280.4765625</v>
      </c>
      <c r="E396" s="6">
        <v>41879.19140625</v>
      </c>
      <c r="F396">
        <v>3</v>
      </c>
      <c r="G396" t="str">
        <f>VLOOKUP(F396,Sheet2!A:B,2,FALSE)</f>
        <v>Long</v>
      </c>
      <c r="H396">
        <f t="shared" si="46"/>
        <v>1</v>
      </c>
      <c r="I396" s="6">
        <f t="shared" si="47"/>
        <v>23.693360036148793</v>
      </c>
      <c r="J396" s="6">
        <f t="shared" si="51"/>
        <v>0.23693360036148792</v>
      </c>
      <c r="K396" s="8">
        <f t="shared" si="48"/>
        <v>45328</v>
      </c>
      <c r="L396" s="6">
        <f t="shared" si="49"/>
        <v>51709.3671875</v>
      </c>
      <c r="M396" s="6">
        <f t="shared" si="52"/>
        <v>6.6733604114196418E-2</v>
      </c>
      <c r="N396" s="6">
        <f t="shared" si="50"/>
        <v>23.523160039901502</v>
      </c>
    </row>
    <row r="397" spans="1:14" x14ac:dyDescent="0.2">
      <c r="A397" s="8">
        <v>45322</v>
      </c>
      <c r="B397" s="6">
        <v>42946.25</v>
      </c>
      <c r="C397" s="6">
        <v>49742.44140625</v>
      </c>
      <c r="D397" s="6">
        <v>50358.390625</v>
      </c>
      <c r="E397" s="6">
        <v>41879.19140625</v>
      </c>
      <c r="F397">
        <v>3</v>
      </c>
      <c r="G397" t="str">
        <f>VLOOKUP(F397,Sheet2!A:B,2,FALSE)</f>
        <v>Long</v>
      </c>
      <c r="H397">
        <f t="shared" si="46"/>
        <v>1</v>
      </c>
      <c r="I397" s="6">
        <f t="shared" si="47"/>
        <v>23.523160039901502</v>
      </c>
      <c r="J397" s="6">
        <f t="shared" si="51"/>
        <v>0.23523160039901503</v>
      </c>
      <c r="K397" s="8">
        <f t="shared" si="48"/>
        <v>45329</v>
      </c>
      <c r="L397" s="6">
        <f t="shared" si="49"/>
        <v>51709.3671875</v>
      </c>
      <c r="M397" s="6">
        <f t="shared" si="52"/>
        <v>6.1870225603587355E-2</v>
      </c>
      <c r="N397" s="6">
        <f t="shared" si="50"/>
        <v>23.349798665106075</v>
      </c>
    </row>
    <row r="398" spans="1:14" x14ac:dyDescent="0.2">
      <c r="A398" s="8">
        <v>45323</v>
      </c>
      <c r="B398" s="6">
        <v>42569.76171875</v>
      </c>
      <c r="C398" s="6">
        <v>51709.3671875</v>
      </c>
      <c r="D398" s="6">
        <v>51953.66015625</v>
      </c>
      <c r="E398" s="6">
        <v>41879.19140625</v>
      </c>
      <c r="F398">
        <v>3</v>
      </c>
      <c r="G398" t="str">
        <f>VLOOKUP(F398,Sheet2!A:B,2,FALSE)</f>
        <v>Long</v>
      </c>
      <c r="H398">
        <f t="shared" ref="H398:H411" si="53">IF(G398="Long",1,IF(G398="Short",-1,0))</f>
        <v>1</v>
      </c>
      <c r="I398" s="6">
        <f t="shared" ref="I398:I411" si="54">N397</f>
        <v>23.349798665106075</v>
      </c>
      <c r="J398" s="6">
        <f t="shared" si="51"/>
        <v>0.23349798665106075</v>
      </c>
      <c r="K398" s="8">
        <f t="shared" ref="K398:K411" si="55">A405</f>
        <v>45330</v>
      </c>
      <c r="L398" s="6">
        <f t="shared" ref="L398:L411" si="56">C405</f>
        <v>51709.3671875</v>
      </c>
      <c r="M398" s="6">
        <f t="shared" si="52"/>
        <v>7.1877502093546347E-2</v>
      </c>
      <c r="N398" s="6">
        <f t="shared" ref="N398:N411" si="57">I398-J398+M398</f>
        <v>23.188178180548562</v>
      </c>
    </row>
    <row r="399" spans="1:14" x14ac:dyDescent="0.2">
      <c r="A399" s="8">
        <v>45324</v>
      </c>
      <c r="B399" s="6">
        <v>43077.640625</v>
      </c>
      <c r="C399" s="6">
        <v>51709.3671875</v>
      </c>
      <c r="D399" s="6">
        <v>51953.66015625</v>
      </c>
      <c r="E399" s="6">
        <v>42264.81640625</v>
      </c>
      <c r="F399">
        <v>1</v>
      </c>
      <c r="G399" t="str">
        <f>VLOOKUP(F399,Sheet2!A:B,2,FALSE)</f>
        <v>Long</v>
      </c>
      <c r="H399">
        <f t="shared" si="53"/>
        <v>1</v>
      </c>
      <c r="I399" s="6">
        <f t="shared" si="54"/>
        <v>23.188178180548562</v>
      </c>
      <c r="J399" s="6">
        <f t="shared" si="51"/>
        <v>0.23188178180548563</v>
      </c>
      <c r="K399" s="8">
        <f t="shared" si="55"/>
        <v>45331</v>
      </c>
      <c r="L399" s="6">
        <f t="shared" si="56"/>
        <v>51709.3671875</v>
      </c>
      <c r="M399" s="6">
        <f t="shared" si="52"/>
        <v>7.2286354310195491E-2</v>
      </c>
      <c r="N399" s="6">
        <f t="shared" si="57"/>
        <v>23.028582753053275</v>
      </c>
    </row>
    <row r="400" spans="1:14" x14ac:dyDescent="0.2">
      <c r="A400" s="8">
        <v>45325</v>
      </c>
      <c r="B400" s="6">
        <v>43184.96484375</v>
      </c>
      <c r="C400" s="6">
        <v>51709.3671875</v>
      </c>
      <c r="D400" s="6">
        <v>51953.66015625</v>
      </c>
      <c r="E400" s="6">
        <v>42264.81640625</v>
      </c>
      <c r="F400">
        <v>8</v>
      </c>
      <c r="G400" t="str">
        <f>VLOOKUP(F400,Sheet2!A:B,2,FALSE)</f>
        <v>Short</v>
      </c>
      <c r="H400">
        <f t="shared" si="53"/>
        <v>-1</v>
      </c>
      <c r="I400" s="6">
        <f t="shared" si="54"/>
        <v>23.028582753053275</v>
      </c>
      <c r="J400" s="6">
        <f t="shared" si="51"/>
        <v>0.23028582753053276</v>
      </c>
      <c r="K400" s="8">
        <f t="shared" si="55"/>
        <v>45332</v>
      </c>
      <c r="L400" s="6">
        <f t="shared" si="56"/>
        <v>51709.3671875</v>
      </c>
      <c r="M400" s="6">
        <f t="shared" si="52"/>
        <v>5.750092669257121E-2</v>
      </c>
      <c r="N400" s="6">
        <f t="shared" si="57"/>
        <v>22.855797852215314</v>
      </c>
    </row>
    <row r="401" spans="1:14" x14ac:dyDescent="0.2">
      <c r="A401" s="8">
        <v>45326</v>
      </c>
      <c r="B401" s="6">
        <v>42994.94140625</v>
      </c>
      <c r="C401" s="6">
        <v>51709.3671875</v>
      </c>
      <c r="D401" s="6">
        <v>51953.66015625</v>
      </c>
      <c r="E401" s="6">
        <v>42264.81640625</v>
      </c>
      <c r="F401">
        <v>8</v>
      </c>
      <c r="G401" t="str">
        <f>VLOOKUP(F401,Sheet2!A:B,2,FALSE)</f>
        <v>Short</v>
      </c>
      <c r="H401">
        <f t="shared" si="53"/>
        <v>-1</v>
      </c>
      <c r="I401" s="6">
        <f t="shared" si="54"/>
        <v>22.855797852215314</v>
      </c>
      <c r="J401" s="6">
        <f t="shared" si="51"/>
        <v>0.22855797852215315</v>
      </c>
      <c r="K401" s="8">
        <f t="shared" si="55"/>
        <v>45333</v>
      </c>
      <c r="L401" s="6">
        <f t="shared" si="56"/>
        <v>51709.3671875</v>
      </c>
      <c r="M401" s="6">
        <f t="shared" si="52"/>
        <v>5.4811519659345116E-2</v>
      </c>
      <c r="N401" s="6">
        <f t="shared" si="57"/>
        <v>22.682051393352506</v>
      </c>
    </row>
    <row r="402" spans="1:14" x14ac:dyDescent="0.2">
      <c r="A402" s="8">
        <v>45327</v>
      </c>
      <c r="B402" s="6">
        <v>42577.62109375</v>
      </c>
      <c r="C402" s="6">
        <v>51709.3671875</v>
      </c>
      <c r="D402" s="6">
        <v>51953.66015625</v>
      </c>
      <c r="E402" s="6">
        <v>42264.81640625</v>
      </c>
      <c r="F402">
        <v>8</v>
      </c>
      <c r="G402" t="str">
        <f>VLOOKUP(F402,Sheet2!A:B,2,FALSE)</f>
        <v>Short</v>
      </c>
      <c r="H402">
        <f t="shared" si="53"/>
        <v>-1</v>
      </c>
      <c r="I402" s="6">
        <f t="shared" si="54"/>
        <v>22.682051393352506</v>
      </c>
      <c r="J402" s="6">
        <f t="shared" si="51"/>
        <v>0.22682051393352506</v>
      </c>
      <c r="K402" s="8">
        <f t="shared" si="55"/>
        <v>45334</v>
      </c>
      <c r="L402" s="6">
        <f t="shared" si="56"/>
        <v>51709.3671875</v>
      </c>
      <c r="M402" s="6">
        <f t="shared" si="52"/>
        <v>5.501351644198043E-2</v>
      </c>
      <c r="N402" s="6">
        <f t="shared" si="57"/>
        <v>22.510244395860962</v>
      </c>
    </row>
    <row r="403" spans="1:14" x14ac:dyDescent="0.2">
      <c r="A403" s="8">
        <v>45328</v>
      </c>
      <c r="B403" s="6">
        <v>42657.390625</v>
      </c>
      <c r="C403" s="6">
        <v>51709.3671875</v>
      </c>
      <c r="D403" s="6">
        <v>51953.66015625</v>
      </c>
      <c r="E403" s="6">
        <v>42529.01953125</v>
      </c>
      <c r="F403">
        <v>1</v>
      </c>
      <c r="G403" t="str">
        <f>VLOOKUP(F403,Sheet2!A:B,2,FALSE)</f>
        <v>Long</v>
      </c>
      <c r="H403">
        <f t="shared" si="53"/>
        <v>1</v>
      </c>
      <c r="I403" s="6">
        <f t="shared" si="54"/>
        <v>22.510244395860962</v>
      </c>
      <c r="J403" s="6">
        <f t="shared" si="51"/>
        <v>0.22510244395860962</v>
      </c>
      <c r="K403" s="8">
        <f t="shared" si="55"/>
        <v>45335</v>
      </c>
      <c r="L403" s="6">
        <f t="shared" si="56"/>
        <v>51709.3671875</v>
      </c>
      <c r="M403" s="6">
        <f t="shared" si="52"/>
        <v>4.6013799982118804E-2</v>
      </c>
      <c r="N403" s="6">
        <f t="shared" si="57"/>
        <v>22.331155751884474</v>
      </c>
    </row>
    <row r="404" spans="1:14" x14ac:dyDescent="0.2">
      <c r="A404" s="8">
        <v>45329</v>
      </c>
      <c r="B404" s="6">
        <v>43090.01953125</v>
      </c>
      <c r="C404" s="6">
        <v>51709.3671875</v>
      </c>
      <c r="D404" s="6">
        <v>51953.66015625</v>
      </c>
      <c r="E404" s="6">
        <v>42775.95703125</v>
      </c>
      <c r="F404">
        <v>6</v>
      </c>
      <c r="G404" t="str">
        <f>VLOOKUP(F404,Sheet2!A:B,2,FALSE)</f>
        <v>Long</v>
      </c>
      <c r="H404">
        <f t="shared" si="53"/>
        <v>1</v>
      </c>
      <c r="I404" s="6">
        <f t="shared" si="54"/>
        <v>22.331155751884474</v>
      </c>
      <c r="J404" s="6">
        <f t="shared" si="51"/>
        <v>0.22331155751884474</v>
      </c>
      <c r="K404" s="8">
        <f t="shared" si="55"/>
        <v>45336</v>
      </c>
      <c r="L404" s="6">
        <f t="shared" si="56"/>
        <v>51709.3671875</v>
      </c>
      <c r="M404" s="6">
        <f t="shared" si="52"/>
        <v>4.7998651349064017E-2</v>
      </c>
      <c r="N404" s="6">
        <f t="shared" si="57"/>
        <v>22.155842845714695</v>
      </c>
    </row>
    <row r="405" spans="1:14" x14ac:dyDescent="0.2">
      <c r="A405" s="8">
        <v>45330</v>
      </c>
      <c r="B405" s="6">
        <v>44332.125</v>
      </c>
      <c r="C405" s="6">
        <v>51709.3671875</v>
      </c>
      <c r="D405" s="6">
        <v>51953.66015625</v>
      </c>
      <c r="E405" s="6">
        <v>44332.125</v>
      </c>
      <c r="F405">
        <v>5</v>
      </c>
      <c r="G405" s="5" t="s">
        <v>16</v>
      </c>
      <c r="H405">
        <f t="shared" si="53"/>
        <v>0</v>
      </c>
      <c r="I405" s="6">
        <f t="shared" si="54"/>
        <v>22.155842845714695</v>
      </c>
      <c r="J405" s="6">
        <f t="shared" si="51"/>
        <v>0.22155842845714696</v>
      </c>
      <c r="K405" s="8">
        <f t="shared" si="55"/>
        <v>0</v>
      </c>
      <c r="L405" s="6">
        <f t="shared" si="56"/>
        <v>0</v>
      </c>
      <c r="M405" s="6">
        <f t="shared" si="52"/>
        <v>5.0131346513931425E-2</v>
      </c>
      <c r="N405" s="6">
        <f t="shared" si="57"/>
        <v>21.98441576377148</v>
      </c>
    </row>
    <row r="406" spans="1:14" x14ac:dyDescent="0.2">
      <c r="A406" s="8">
        <v>45331</v>
      </c>
      <c r="B406" s="6">
        <v>45297.3828125</v>
      </c>
      <c r="C406" s="6">
        <v>51709.3671875</v>
      </c>
      <c r="D406" s="6">
        <v>51953.66015625</v>
      </c>
      <c r="E406" s="6">
        <v>45260.82421875</v>
      </c>
      <c r="F406">
        <v>5</v>
      </c>
      <c r="G406" s="5" t="s">
        <v>16</v>
      </c>
      <c r="H406">
        <f t="shared" si="53"/>
        <v>0</v>
      </c>
      <c r="I406" s="6">
        <f t="shared" si="54"/>
        <v>21.98441576377148</v>
      </c>
      <c r="J406" s="6">
        <f t="shared" si="51"/>
        <v>0.21984415763771481</v>
      </c>
      <c r="K406" s="8">
        <f t="shared" si="55"/>
        <v>0</v>
      </c>
      <c r="L406" s="6">
        <f t="shared" si="56"/>
        <v>0</v>
      </c>
      <c r="M406" s="6">
        <f t="shared" si="52"/>
        <v>4.6463550610723346E-2</v>
      </c>
      <c r="N406" s="6">
        <f t="shared" si="57"/>
        <v>21.811035156744488</v>
      </c>
    </row>
    <row r="407" spans="1:14" x14ac:dyDescent="0.2">
      <c r="A407" s="8">
        <v>45332</v>
      </c>
      <c r="B407" s="6">
        <v>47153.52734375</v>
      </c>
      <c r="C407" s="6">
        <v>51709.3671875</v>
      </c>
      <c r="D407" s="6">
        <v>51953.66015625</v>
      </c>
      <c r="E407" s="6">
        <v>46905.3203125</v>
      </c>
      <c r="F407">
        <v>2</v>
      </c>
      <c r="G407" s="5" t="s">
        <v>16</v>
      </c>
      <c r="H407">
        <f t="shared" si="53"/>
        <v>0</v>
      </c>
      <c r="I407" s="6">
        <f t="shared" si="54"/>
        <v>21.811035156744488</v>
      </c>
      <c r="J407" s="6">
        <f t="shared" si="51"/>
        <v>0.21811035156744488</v>
      </c>
      <c r="K407" s="8">
        <f t="shared" si="55"/>
        <v>0</v>
      </c>
      <c r="L407" s="6">
        <f t="shared" si="56"/>
        <v>0</v>
      </c>
      <c r="M407" s="6">
        <f t="shared" si="52"/>
        <v>4.5456770777429184E-2</v>
      </c>
      <c r="N407" s="6">
        <f t="shared" si="57"/>
        <v>21.638381575954472</v>
      </c>
    </row>
    <row r="408" spans="1:14" x14ac:dyDescent="0.2">
      <c r="A408" s="8">
        <v>45333</v>
      </c>
      <c r="B408" s="6">
        <v>47768.96875</v>
      </c>
      <c r="C408" s="6">
        <v>51709.3671875</v>
      </c>
      <c r="D408" s="6">
        <v>51953.66015625</v>
      </c>
      <c r="E408" s="6">
        <v>47617.40625</v>
      </c>
      <c r="F408">
        <v>11</v>
      </c>
      <c r="G408" s="5" t="s">
        <v>16</v>
      </c>
      <c r="H408">
        <f t="shared" si="53"/>
        <v>0</v>
      </c>
      <c r="I408" s="6">
        <f t="shared" si="54"/>
        <v>21.638381575954472</v>
      </c>
      <c r="J408" s="6">
        <f t="shared" si="51"/>
        <v>0.21638381575954474</v>
      </c>
      <c r="K408" s="8">
        <f t="shared" si="55"/>
        <v>0</v>
      </c>
      <c r="L408" s="6">
        <f t="shared" si="56"/>
        <v>0</v>
      </c>
      <c r="M408" s="6">
        <f t="shared" si="52"/>
        <v>4.6325253050683357E-2</v>
      </c>
      <c r="N408" s="6">
        <f t="shared" si="57"/>
        <v>21.468323013245609</v>
      </c>
    </row>
    <row r="409" spans="1:14" x14ac:dyDescent="0.2">
      <c r="A409" s="8">
        <v>45334</v>
      </c>
      <c r="B409" s="6">
        <v>48296.38671875</v>
      </c>
      <c r="C409" s="6">
        <v>51709.3671875</v>
      </c>
      <c r="D409" s="6">
        <v>51953.66015625</v>
      </c>
      <c r="E409" s="6">
        <v>47745.76171875</v>
      </c>
      <c r="F409">
        <v>5</v>
      </c>
      <c r="G409" s="5" t="s">
        <v>16</v>
      </c>
      <c r="H409">
        <f t="shared" si="53"/>
        <v>0</v>
      </c>
      <c r="I409" s="6">
        <f t="shared" si="54"/>
        <v>21.468323013245609</v>
      </c>
      <c r="J409" s="6">
        <f t="shared" si="51"/>
        <v>0.2146832301324561</v>
      </c>
      <c r="K409" s="8">
        <f t="shared" si="55"/>
        <v>0</v>
      </c>
      <c r="L409" s="6">
        <f t="shared" si="56"/>
        <v>0</v>
      </c>
      <c r="M409" s="6">
        <f t="shared" si="52"/>
        <v>4.8646854589038509E-2</v>
      </c>
      <c r="N409" s="6">
        <f t="shared" si="57"/>
        <v>21.302286637702192</v>
      </c>
    </row>
    <row r="410" spans="1:14" x14ac:dyDescent="0.2">
      <c r="A410" s="8">
        <v>45335</v>
      </c>
      <c r="B410" s="6">
        <v>49941.359375</v>
      </c>
      <c r="C410" s="6">
        <v>51709.3671875</v>
      </c>
      <c r="D410" s="6">
        <v>51953.66015625</v>
      </c>
      <c r="E410" s="6">
        <v>48406.49609375</v>
      </c>
      <c r="F410">
        <v>8</v>
      </c>
      <c r="G410" s="5" t="s">
        <v>16</v>
      </c>
      <c r="H410">
        <f t="shared" si="53"/>
        <v>0</v>
      </c>
      <c r="I410" s="6">
        <f t="shared" si="54"/>
        <v>21.302286637702192</v>
      </c>
      <c r="J410" s="6">
        <f t="shared" si="51"/>
        <v>0.21302286637702192</v>
      </c>
      <c r="K410" s="8">
        <f t="shared" si="55"/>
        <v>0</v>
      </c>
      <c r="L410" s="6">
        <f t="shared" si="56"/>
        <v>0</v>
      </c>
      <c r="M410" s="6">
        <f t="shared" si="52"/>
        <v>4.7767151647588713E-2</v>
      </c>
      <c r="N410" s="6">
        <f t="shared" si="57"/>
        <v>21.137030922972759</v>
      </c>
    </row>
    <row r="411" spans="1:14" x14ac:dyDescent="0.2">
      <c r="A411" s="8">
        <v>45336</v>
      </c>
      <c r="B411" s="6">
        <v>49733.4453125</v>
      </c>
      <c r="C411" s="6">
        <v>51709.3671875</v>
      </c>
      <c r="D411" s="6">
        <v>51953.66015625</v>
      </c>
      <c r="E411" s="6">
        <v>49343.6796875</v>
      </c>
      <c r="F411">
        <v>8</v>
      </c>
      <c r="G411" s="5" t="s">
        <v>16</v>
      </c>
      <c r="H411">
        <f t="shared" si="53"/>
        <v>0</v>
      </c>
      <c r="I411" s="6">
        <f t="shared" si="54"/>
        <v>21.137030922972759</v>
      </c>
      <c r="J411" s="6">
        <f t="shared" si="51"/>
        <v>0.2113703092297276</v>
      </c>
      <c r="K411" s="8">
        <f t="shared" si="55"/>
        <v>0</v>
      </c>
      <c r="L411" s="6">
        <f t="shared" si="56"/>
        <v>0</v>
      </c>
      <c r="M411" s="6">
        <f t="shared" si="52"/>
        <v>4.4669275411158185E-2</v>
      </c>
      <c r="N411" s="6">
        <f t="shared" si="57"/>
        <v>20.97032988915419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9AA1-7412-0B4B-BC2E-38E711AC9125}">
  <dimension ref="A1:B16"/>
  <sheetViews>
    <sheetView workbookViewId="0">
      <selection activeCell="B15" sqref="B15:B16"/>
    </sheetView>
  </sheetViews>
  <sheetFormatPr baseColWidth="10" defaultRowHeight="15" x14ac:dyDescent="0.2"/>
  <sheetData>
    <row r="1" spans="1:2" x14ac:dyDescent="0.2">
      <c r="A1">
        <v>0</v>
      </c>
      <c r="B1" t="s">
        <v>14</v>
      </c>
    </row>
    <row r="2" spans="1:2" x14ac:dyDescent="0.2">
      <c r="A2">
        <v>1</v>
      </c>
      <c r="B2" t="s">
        <v>14</v>
      </c>
    </row>
    <row r="3" spans="1:2" x14ac:dyDescent="0.2">
      <c r="A3">
        <v>2</v>
      </c>
      <c r="B3" t="s">
        <v>15</v>
      </c>
    </row>
    <row r="4" spans="1:2" x14ac:dyDescent="0.2">
      <c r="A4">
        <v>3</v>
      </c>
      <c r="B4" t="s">
        <v>14</v>
      </c>
    </row>
    <row r="5" spans="1:2" x14ac:dyDescent="0.2">
      <c r="A5">
        <v>4</v>
      </c>
      <c r="B5" t="s">
        <v>14</v>
      </c>
    </row>
    <row r="6" spans="1:2" x14ac:dyDescent="0.2">
      <c r="A6">
        <v>5</v>
      </c>
      <c r="B6" t="s">
        <v>16</v>
      </c>
    </row>
    <row r="7" spans="1:2" x14ac:dyDescent="0.2">
      <c r="A7">
        <v>6</v>
      </c>
      <c r="B7" t="s">
        <v>14</v>
      </c>
    </row>
    <row r="8" spans="1:2" x14ac:dyDescent="0.2">
      <c r="A8">
        <v>7</v>
      </c>
      <c r="B8" t="s">
        <v>16</v>
      </c>
    </row>
    <row r="9" spans="1:2" x14ac:dyDescent="0.2">
      <c r="A9">
        <v>8</v>
      </c>
      <c r="B9" t="s">
        <v>15</v>
      </c>
    </row>
    <row r="10" spans="1:2" x14ac:dyDescent="0.2">
      <c r="A10">
        <v>9</v>
      </c>
      <c r="B10" t="s">
        <v>15</v>
      </c>
    </row>
    <row r="11" spans="1:2" x14ac:dyDescent="0.2">
      <c r="A11">
        <v>10</v>
      </c>
      <c r="B11" t="s">
        <v>16</v>
      </c>
    </row>
    <row r="12" spans="1:2" x14ac:dyDescent="0.2">
      <c r="A12">
        <v>11</v>
      </c>
      <c r="B12" t="s">
        <v>14</v>
      </c>
    </row>
    <row r="13" spans="1:2" x14ac:dyDescent="0.2">
      <c r="A13">
        <v>12</v>
      </c>
      <c r="B13" t="s">
        <v>15</v>
      </c>
    </row>
    <row r="14" spans="1:2" x14ac:dyDescent="0.2">
      <c r="A14">
        <v>13</v>
      </c>
      <c r="B14" t="s">
        <v>15</v>
      </c>
    </row>
    <row r="15" spans="1:2" x14ac:dyDescent="0.2">
      <c r="A15">
        <v>14</v>
      </c>
      <c r="B15" t="s">
        <v>16</v>
      </c>
    </row>
    <row r="16" spans="1:2" x14ac:dyDescent="0.2">
      <c r="A16">
        <v>15</v>
      </c>
      <c r="B1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B54D-ECA4-5A42-A0D3-18225954FE94}">
  <dimension ref="A1:O411"/>
  <sheetViews>
    <sheetView tabSelected="1" zoomScale="106" workbookViewId="0">
      <selection activeCell="P28" sqref="P28"/>
    </sheetView>
  </sheetViews>
  <sheetFormatPr baseColWidth="10" defaultRowHeight="15" x14ac:dyDescent="0.2"/>
  <sheetData>
    <row r="1" spans="1:15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2" t="s">
        <v>13</v>
      </c>
      <c r="H1" s="2" t="s">
        <v>10</v>
      </c>
      <c r="I1" s="2" t="s">
        <v>17</v>
      </c>
      <c r="J1" s="2" t="s">
        <v>7</v>
      </c>
      <c r="K1" s="2" t="s">
        <v>8</v>
      </c>
      <c r="L1" s="3" t="s">
        <v>12</v>
      </c>
      <c r="M1" s="3" t="s">
        <v>9</v>
      </c>
      <c r="O1" s="4"/>
    </row>
    <row r="2" spans="1:15" x14ac:dyDescent="0.2">
      <c r="A2" s="8">
        <v>44927</v>
      </c>
      <c r="B2" s="6">
        <v>16547.9140625</v>
      </c>
      <c r="C2" s="6">
        <v>20976.298828125</v>
      </c>
      <c r="D2" s="6">
        <v>21075.142578125</v>
      </c>
      <c r="E2" s="6">
        <v>16521.234375</v>
      </c>
      <c r="F2" t="s">
        <v>14</v>
      </c>
      <c r="G2">
        <f>IF(F2="Long",1,IF(F2="Short",-1,0))</f>
        <v>1</v>
      </c>
      <c r="H2" s="6">
        <v>1000</v>
      </c>
      <c r="I2" s="6">
        <f>($H$2/409)*G2</f>
        <v>2.4449877750611249</v>
      </c>
      <c r="J2" s="8">
        <f>$A$411</f>
        <v>45336</v>
      </c>
      <c r="K2" s="6">
        <f>$C$411</f>
        <v>51709.3671875</v>
      </c>
      <c r="L2" s="6">
        <f t="shared" ref="L2:L65" si="0">(K2-B2)/B2*I2</f>
        <v>5.1951758221194098</v>
      </c>
      <c r="M2" s="6">
        <f>H2-I2</f>
        <v>997.55501222493888</v>
      </c>
    </row>
    <row r="3" spans="1:15" x14ac:dyDescent="0.2">
      <c r="A3" s="8">
        <v>44928</v>
      </c>
      <c r="B3" s="6">
        <v>16625.509765625</v>
      </c>
      <c r="C3" s="6">
        <v>20880.798828125</v>
      </c>
      <c r="D3" s="6">
        <v>21075.142578125</v>
      </c>
      <c r="E3" s="6">
        <v>16572.228515625</v>
      </c>
      <c r="F3" t="s">
        <v>14</v>
      </c>
      <c r="G3">
        <f t="shared" ref="G3:G66" si="1">IF(F3="Long",1,IF(F3="Short",-1,0))</f>
        <v>1</v>
      </c>
      <c r="H3" s="6">
        <f t="shared" ref="H3:H66" si="2">M2</f>
        <v>997.55501222493888</v>
      </c>
      <c r="I3" s="6">
        <f t="shared" ref="I3:I66" si="3">($H$2/409)*G3</f>
        <v>2.4449877750611249</v>
      </c>
      <c r="J3" s="8">
        <f t="shared" ref="J3:J66" si="4">$A$411</f>
        <v>45336</v>
      </c>
      <c r="K3" s="6">
        <f t="shared" ref="K3:K66" si="5">$C$411</f>
        <v>51709.3671875</v>
      </c>
      <c r="L3" s="6">
        <f t="shared" si="0"/>
        <v>5.1595171340749078</v>
      </c>
      <c r="M3" s="6">
        <f t="shared" ref="M3:M66" si="6">H3-I3</f>
        <v>995.11002444987776</v>
      </c>
    </row>
    <row r="4" spans="1:15" x14ac:dyDescent="0.2">
      <c r="A4" s="8">
        <v>44929</v>
      </c>
      <c r="B4" s="6">
        <v>16688.84765625</v>
      </c>
      <c r="C4" s="6">
        <v>21169.6328125</v>
      </c>
      <c r="D4" s="6">
        <v>21360.875</v>
      </c>
      <c r="E4" s="6">
        <v>16622.37109375</v>
      </c>
      <c r="F4" t="s">
        <v>14</v>
      </c>
      <c r="G4">
        <f t="shared" si="1"/>
        <v>1</v>
      </c>
      <c r="H4" s="6">
        <f t="shared" si="2"/>
        <v>995.11002444987776</v>
      </c>
      <c r="I4" s="6">
        <f t="shared" si="3"/>
        <v>2.4449877750611249</v>
      </c>
      <c r="J4" s="8">
        <f t="shared" si="4"/>
        <v>45336</v>
      </c>
      <c r="K4" s="6">
        <f t="shared" si="5"/>
        <v>51709.3671875</v>
      </c>
      <c r="L4" s="6">
        <f t="shared" si="0"/>
        <v>5.1306563457141401</v>
      </c>
      <c r="M4" s="6">
        <f t="shared" si="6"/>
        <v>992.66503667481663</v>
      </c>
    </row>
    <row r="5" spans="1:15" x14ac:dyDescent="0.2">
      <c r="A5" s="8">
        <v>44930</v>
      </c>
      <c r="B5" s="6">
        <v>16680.205078125</v>
      </c>
      <c r="C5" s="6">
        <v>21161.51953125</v>
      </c>
      <c r="D5" s="6">
        <v>21438.66015625</v>
      </c>
      <c r="E5" s="6">
        <v>16667.763671875</v>
      </c>
      <c r="F5" t="s">
        <v>14</v>
      </c>
      <c r="G5">
        <f t="shared" si="1"/>
        <v>1</v>
      </c>
      <c r="H5" s="6">
        <f t="shared" si="2"/>
        <v>992.66503667481663</v>
      </c>
      <c r="I5" s="6">
        <f t="shared" si="3"/>
        <v>2.4449877750611249</v>
      </c>
      <c r="J5" s="8">
        <f t="shared" si="4"/>
        <v>45336</v>
      </c>
      <c r="K5" s="6">
        <f t="shared" si="5"/>
        <v>51709.3671875</v>
      </c>
      <c r="L5" s="6">
        <f t="shared" si="0"/>
        <v>5.1345815430276227</v>
      </c>
      <c r="M5" s="6">
        <f t="shared" si="6"/>
        <v>990.22004889975551</v>
      </c>
    </row>
    <row r="6" spans="1:15" x14ac:dyDescent="0.2">
      <c r="A6" s="8">
        <v>44931</v>
      </c>
      <c r="B6" s="6">
        <v>16863.47265625</v>
      </c>
      <c r="C6" s="6">
        <v>20688.78125</v>
      </c>
      <c r="D6" s="6">
        <v>21564.501953125</v>
      </c>
      <c r="E6" s="6">
        <v>16716.421875</v>
      </c>
      <c r="F6" t="s">
        <v>14</v>
      </c>
      <c r="G6">
        <f t="shared" si="1"/>
        <v>1</v>
      </c>
      <c r="H6" s="6">
        <f t="shared" si="2"/>
        <v>990.22004889975551</v>
      </c>
      <c r="I6" s="6">
        <f t="shared" si="3"/>
        <v>2.4449877750611249</v>
      </c>
      <c r="J6" s="8">
        <f t="shared" si="4"/>
        <v>45336</v>
      </c>
      <c r="K6" s="6">
        <f t="shared" si="5"/>
        <v>51709.3671875</v>
      </c>
      <c r="L6" s="6">
        <f t="shared" si="0"/>
        <v>5.0522088704190624</v>
      </c>
      <c r="M6" s="6">
        <f t="shared" si="6"/>
        <v>987.77506112469439</v>
      </c>
    </row>
    <row r="7" spans="1:15" x14ac:dyDescent="0.2">
      <c r="A7" s="8">
        <v>44932</v>
      </c>
      <c r="B7" s="6">
        <v>16836.47265625</v>
      </c>
      <c r="C7" s="6">
        <v>21086.79296875</v>
      </c>
      <c r="D7" s="6">
        <v>21564.501953125</v>
      </c>
      <c r="E7" s="6">
        <v>16716.421875</v>
      </c>
      <c r="F7" t="s">
        <v>14</v>
      </c>
      <c r="G7">
        <f t="shared" si="1"/>
        <v>1</v>
      </c>
      <c r="H7" s="6">
        <f t="shared" si="2"/>
        <v>987.77506112469439</v>
      </c>
      <c r="I7" s="6">
        <f t="shared" si="3"/>
        <v>2.4449877750611249</v>
      </c>
      <c r="J7" s="8">
        <f t="shared" si="4"/>
        <v>45336</v>
      </c>
      <c r="K7" s="6">
        <f t="shared" si="5"/>
        <v>51709.3671875</v>
      </c>
      <c r="L7" s="6">
        <f t="shared" si="0"/>
        <v>5.064231834703854</v>
      </c>
      <c r="M7" s="6">
        <f t="shared" si="6"/>
        <v>985.33007334963327</v>
      </c>
    </row>
    <row r="8" spans="1:15" x14ac:dyDescent="0.2">
      <c r="A8" s="8">
        <v>44933</v>
      </c>
      <c r="B8" s="6">
        <v>16952.1171875</v>
      </c>
      <c r="C8" s="6">
        <v>22676.552734375</v>
      </c>
      <c r="D8" s="6">
        <v>22692.357421875</v>
      </c>
      <c r="E8" s="6">
        <v>16914.19140625</v>
      </c>
      <c r="F8" t="s">
        <v>14</v>
      </c>
      <c r="G8">
        <f t="shared" si="1"/>
        <v>1</v>
      </c>
      <c r="H8" s="6">
        <f t="shared" si="2"/>
        <v>985.33007334963327</v>
      </c>
      <c r="I8" s="6">
        <f t="shared" si="3"/>
        <v>2.4449877750611249</v>
      </c>
      <c r="J8" s="8">
        <f t="shared" si="4"/>
        <v>45336</v>
      </c>
      <c r="K8" s="6">
        <f t="shared" si="5"/>
        <v>51709.3671875</v>
      </c>
      <c r="L8" s="6">
        <f t="shared" si="0"/>
        <v>5.0130051842377448</v>
      </c>
      <c r="M8" s="6">
        <f t="shared" si="6"/>
        <v>982.88508557457214</v>
      </c>
    </row>
    <row r="9" spans="1:15" x14ac:dyDescent="0.2">
      <c r="A9" s="8">
        <v>44934</v>
      </c>
      <c r="B9" s="6">
        <v>16954.146484375</v>
      </c>
      <c r="C9" s="6">
        <v>22777.625</v>
      </c>
      <c r="D9" s="6">
        <v>23282.34765625</v>
      </c>
      <c r="E9" s="6">
        <v>16924.05078125</v>
      </c>
      <c r="F9" t="s">
        <v>14</v>
      </c>
      <c r="G9">
        <f t="shared" si="1"/>
        <v>1</v>
      </c>
      <c r="H9" s="6">
        <f t="shared" si="2"/>
        <v>982.88508557457214</v>
      </c>
      <c r="I9" s="6">
        <f t="shared" si="3"/>
        <v>2.4449877750611249</v>
      </c>
      <c r="J9" s="8">
        <f t="shared" si="4"/>
        <v>45336</v>
      </c>
      <c r="K9" s="6">
        <f t="shared" si="5"/>
        <v>51709.3671875</v>
      </c>
      <c r="L9" s="6">
        <f t="shared" si="0"/>
        <v>5.0121125128301918</v>
      </c>
      <c r="M9" s="6">
        <f t="shared" si="6"/>
        <v>980.44009779951102</v>
      </c>
    </row>
    <row r="10" spans="1:15" x14ac:dyDescent="0.2">
      <c r="A10" s="8">
        <v>44935</v>
      </c>
      <c r="B10" s="6">
        <v>17093.9921875</v>
      </c>
      <c r="C10" s="6">
        <v>22720.416015625</v>
      </c>
      <c r="D10" s="6">
        <v>23282.34765625</v>
      </c>
      <c r="E10" s="6">
        <v>17093.9921875</v>
      </c>
      <c r="F10" t="s">
        <v>14</v>
      </c>
      <c r="G10">
        <f t="shared" si="1"/>
        <v>1</v>
      </c>
      <c r="H10" s="6">
        <f t="shared" si="2"/>
        <v>980.44009779951102</v>
      </c>
      <c r="I10" s="6">
        <f t="shared" si="3"/>
        <v>2.4449877750611249</v>
      </c>
      <c r="J10" s="8">
        <f t="shared" si="4"/>
        <v>45336</v>
      </c>
      <c r="K10" s="6">
        <f t="shared" si="5"/>
        <v>51709.3671875</v>
      </c>
      <c r="L10" s="6">
        <f t="shared" si="0"/>
        <v>4.9511060831094396</v>
      </c>
      <c r="M10" s="6">
        <f t="shared" si="6"/>
        <v>977.9951100244499</v>
      </c>
    </row>
    <row r="11" spans="1:15" x14ac:dyDescent="0.2">
      <c r="A11" s="8">
        <v>44936</v>
      </c>
      <c r="B11" s="6">
        <v>17192.94921875</v>
      </c>
      <c r="C11" s="6">
        <v>22934.431640625</v>
      </c>
      <c r="D11" s="6">
        <v>23282.34765625</v>
      </c>
      <c r="E11" s="6">
        <v>17162.990234375</v>
      </c>
      <c r="F11" t="s">
        <v>14</v>
      </c>
      <c r="G11">
        <f t="shared" si="1"/>
        <v>1</v>
      </c>
      <c r="H11" s="6">
        <f t="shared" si="2"/>
        <v>977.9951100244499</v>
      </c>
      <c r="I11" s="6">
        <f t="shared" si="3"/>
        <v>2.4449877750611249</v>
      </c>
      <c r="J11" s="8">
        <f t="shared" si="4"/>
        <v>45336</v>
      </c>
      <c r="K11" s="6">
        <f t="shared" si="5"/>
        <v>51709.3671875</v>
      </c>
      <c r="L11" s="6">
        <f t="shared" si="0"/>
        <v>4.9085365691919129</v>
      </c>
      <c r="M11" s="6">
        <f t="shared" si="6"/>
        <v>975.55012224938878</v>
      </c>
    </row>
    <row r="12" spans="1:15" x14ac:dyDescent="0.2">
      <c r="A12" s="8">
        <v>44937</v>
      </c>
      <c r="B12" s="6">
        <v>17446.359375</v>
      </c>
      <c r="C12" s="6">
        <v>22636.46875</v>
      </c>
      <c r="D12" s="6">
        <v>23282.34765625</v>
      </c>
      <c r="E12" s="6">
        <v>17337.994140625</v>
      </c>
      <c r="F12" t="s">
        <v>14</v>
      </c>
      <c r="G12">
        <f t="shared" si="1"/>
        <v>1</v>
      </c>
      <c r="H12" s="6">
        <f t="shared" si="2"/>
        <v>975.55012224938878</v>
      </c>
      <c r="I12" s="6">
        <f t="shared" si="3"/>
        <v>2.4449877750611249</v>
      </c>
      <c r="J12" s="8">
        <f t="shared" si="4"/>
        <v>45336</v>
      </c>
      <c r="K12" s="6">
        <f t="shared" si="5"/>
        <v>51709.3671875</v>
      </c>
      <c r="L12" s="6">
        <f t="shared" si="0"/>
        <v>4.8017258751662224</v>
      </c>
      <c r="M12" s="6">
        <f t="shared" si="6"/>
        <v>973.10513447432766</v>
      </c>
    </row>
    <row r="13" spans="1:15" x14ac:dyDescent="0.2">
      <c r="A13" s="8">
        <v>44938</v>
      </c>
      <c r="B13" s="6">
        <v>18117.59375</v>
      </c>
      <c r="C13" s="6">
        <v>23117.859375</v>
      </c>
      <c r="D13" s="6">
        <v>23722.099609375</v>
      </c>
      <c r="E13" s="6">
        <v>17995.203125</v>
      </c>
      <c r="F13" t="s">
        <v>14</v>
      </c>
      <c r="G13">
        <f t="shared" si="1"/>
        <v>1</v>
      </c>
      <c r="H13" s="6">
        <f t="shared" si="2"/>
        <v>973.10513447432766</v>
      </c>
      <c r="I13" s="6">
        <f t="shared" si="3"/>
        <v>2.4449877750611249</v>
      </c>
      <c r="J13" s="8">
        <f t="shared" si="4"/>
        <v>45336</v>
      </c>
      <c r="K13" s="6">
        <f t="shared" si="5"/>
        <v>51709.3671875</v>
      </c>
      <c r="L13" s="6">
        <f t="shared" si="0"/>
        <v>4.5332441233985898</v>
      </c>
      <c r="M13" s="6">
        <f t="shared" si="6"/>
        <v>970.66014669926653</v>
      </c>
    </row>
    <row r="14" spans="1:15" x14ac:dyDescent="0.2">
      <c r="A14" s="8">
        <v>44939</v>
      </c>
      <c r="B14" s="6">
        <v>18868.90625</v>
      </c>
      <c r="C14" s="6">
        <v>23032.77734375</v>
      </c>
      <c r="D14" s="6">
        <v>23722.099609375</v>
      </c>
      <c r="E14" s="6">
        <v>18753.1640625</v>
      </c>
      <c r="F14" t="s">
        <v>14</v>
      </c>
      <c r="G14">
        <f t="shared" si="1"/>
        <v>1</v>
      </c>
      <c r="H14" s="6">
        <f t="shared" si="2"/>
        <v>970.66014669926653</v>
      </c>
      <c r="I14" s="6">
        <f t="shared" si="3"/>
        <v>2.4449877750611249</v>
      </c>
      <c r="J14" s="8">
        <f t="shared" si="4"/>
        <v>45336</v>
      </c>
      <c r="K14" s="6">
        <f t="shared" si="5"/>
        <v>51709.3671875</v>
      </c>
      <c r="L14" s="6">
        <f t="shared" si="0"/>
        <v>4.2553884393569392</v>
      </c>
      <c r="M14" s="6">
        <f t="shared" si="6"/>
        <v>968.21515892420541</v>
      </c>
    </row>
    <row r="15" spans="1:15" x14ac:dyDescent="0.2">
      <c r="A15" s="8">
        <v>44940</v>
      </c>
      <c r="B15" s="6">
        <v>19910.537109375</v>
      </c>
      <c r="C15" s="6">
        <v>23078.728515625</v>
      </c>
      <c r="D15" s="6">
        <v>23722.099609375</v>
      </c>
      <c r="E15" s="6">
        <v>19907.828125</v>
      </c>
      <c r="F15" t="s">
        <v>14</v>
      </c>
      <c r="G15">
        <f t="shared" si="1"/>
        <v>1</v>
      </c>
      <c r="H15" s="6">
        <f t="shared" si="2"/>
        <v>968.21515892420541</v>
      </c>
      <c r="I15" s="6">
        <f t="shared" si="3"/>
        <v>2.4449877750611249</v>
      </c>
      <c r="J15" s="8">
        <f t="shared" si="4"/>
        <v>45336</v>
      </c>
      <c r="K15" s="6">
        <f t="shared" si="5"/>
        <v>51709.3671875</v>
      </c>
      <c r="L15" s="6">
        <f t="shared" si="0"/>
        <v>3.9048545187489494</v>
      </c>
      <c r="M15" s="6">
        <f t="shared" si="6"/>
        <v>965.77017114914429</v>
      </c>
    </row>
    <row r="16" spans="1:15" x14ac:dyDescent="0.2">
      <c r="A16" s="8">
        <v>44941</v>
      </c>
      <c r="B16" s="6">
        <v>20977.484375</v>
      </c>
      <c r="C16" s="6">
        <v>23031.08984375</v>
      </c>
      <c r="D16" s="6">
        <v>23722.099609375</v>
      </c>
      <c r="E16" s="6">
        <v>20541.544921875</v>
      </c>
      <c r="F16" t="s">
        <v>14</v>
      </c>
      <c r="G16">
        <f t="shared" si="1"/>
        <v>1</v>
      </c>
      <c r="H16" s="6">
        <f t="shared" si="2"/>
        <v>965.77017114914429</v>
      </c>
      <c r="I16" s="6">
        <f t="shared" si="3"/>
        <v>2.4449877750611249</v>
      </c>
      <c r="J16" s="8">
        <f t="shared" si="4"/>
        <v>45336</v>
      </c>
      <c r="K16" s="6">
        <f t="shared" si="5"/>
        <v>51709.3671875</v>
      </c>
      <c r="L16" s="6">
        <f t="shared" si="0"/>
        <v>3.5818917291494152</v>
      </c>
      <c r="M16" s="6">
        <f t="shared" si="6"/>
        <v>963.32518337408317</v>
      </c>
    </row>
    <row r="17" spans="1:13" x14ac:dyDescent="0.2">
      <c r="A17" s="8">
        <v>44942</v>
      </c>
      <c r="B17" s="6">
        <v>20882.224609375</v>
      </c>
      <c r="C17" s="6">
        <v>23774.56640625</v>
      </c>
      <c r="D17" s="6">
        <v>23919.890625</v>
      </c>
      <c r="E17" s="6">
        <v>20541.544921875</v>
      </c>
      <c r="F17" t="s">
        <v>14</v>
      </c>
      <c r="G17">
        <f t="shared" si="1"/>
        <v>1</v>
      </c>
      <c r="H17" s="6">
        <f t="shared" si="2"/>
        <v>963.32518337408317</v>
      </c>
      <c r="I17" s="6">
        <f t="shared" si="3"/>
        <v>2.4449877750611249</v>
      </c>
      <c r="J17" s="8">
        <f t="shared" si="4"/>
        <v>45336</v>
      </c>
      <c r="K17" s="6">
        <f t="shared" si="5"/>
        <v>51709.3671875</v>
      </c>
      <c r="L17" s="6">
        <f t="shared" si="0"/>
        <v>3.6093849268216345</v>
      </c>
      <c r="M17" s="6">
        <f t="shared" si="6"/>
        <v>960.88019559902204</v>
      </c>
    </row>
    <row r="18" spans="1:13" x14ac:dyDescent="0.2">
      <c r="A18" s="8">
        <v>44943</v>
      </c>
      <c r="B18" s="6">
        <v>21175.833984375</v>
      </c>
      <c r="C18" s="6">
        <v>22840.138671875</v>
      </c>
      <c r="D18" s="6">
        <v>23919.890625</v>
      </c>
      <c r="E18" s="6">
        <v>20541.544921875</v>
      </c>
      <c r="F18" t="s">
        <v>14</v>
      </c>
      <c r="G18">
        <f t="shared" si="1"/>
        <v>1</v>
      </c>
      <c r="H18" s="6">
        <f t="shared" si="2"/>
        <v>960.88019559902204</v>
      </c>
      <c r="I18" s="6">
        <f t="shared" si="3"/>
        <v>2.4449877750611249</v>
      </c>
      <c r="J18" s="8">
        <f t="shared" si="4"/>
        <v>45336</v>
      </c>
      <c r="K18" s="6">
        <f t="shared" si="5"/>
        <v>51709.3671875</v>
      </c>
      <c r="L18" s="6">
        <f t="shared" si="0"/>
        <v>3.5254392089656803</v>
      </c>
      <c r="M18" s="6">
        <f t="shared" si="6"/>
        <v>958.43520782396092</v>
      </c>
    </row>
    <row r="19" spans="1:13" x14ac:dyDescent="0.2">
      <c r="A19" s="8">
        <v>44944</v>
      </c>
      <c r="B19" s="6">
        <v>21161.05078125</v>
      </c>
      <c r="C19" s="6">
        <v>23139.283203125</v>
      </c>
      <c r="D19" s="6">
        <v>23919.890625</v>
      </c>
      <c r="E19" s="6">
        <v>20541.544921875</v>
      </c>
      <c r="F19" t="s">
        <v>14</v>
      </c>
      <c r="G19">
        <f t="shared" si="1"/>
        <v>1</v>
      </c>
      <c r="H19" s="6">
        <f t="shared" si="2"/>
        <v>958.43520782396092</v>
      </c>
      <c r="I19" s="6">
        <f t="shared" si="3"/>
        <v>2.4449877750611249</v>
      </c>
      <c r="J19" s="8">
        <f t="shared" si="4"/>
        <v>45336</v>
      </c>
      <c r="K19" s="6">
        <f t="shared" si="5"/>
        <v>51709.3671875</v>
      </c>
      <c r="L19" s="6">
        <f t="shared" si="0"/>
        <v>3.5296101755098399</v>
      </c>
      <c r="M19" s="6">
        <f t="shared" si="6"/>
        <v>955.9902200488998</v>
      </c>
    </row>
    <row r="20" spans="1:13" x14ac:dyDescent="0.2">
      <c r="A20" s="8">
        <v>44945</v>
      </c>
      <c r="B20" s="6">
        <v>20686.74609375</v>
      </c>
      <c r="C20" s="6">
        <v>23723.76953125</v>
      </c>
      <c r="D20" s="6">
        <v>23919.890625</v>
      </c>
      <c r="E20" s="6">
        <v>20685.380859375</v>
      </c>
      <c r="F20" t="s">
        <v>14</v>
      </c>
      <c r="G20">
        <f t="shared" si="1"/>
        <v>1</v>
      </c>
      <c r="H20" s="6">
        <f t="shared" si="2"/>
        <v>955.9902200488998</v>
      </c>
      <c r="I20" s="6">
        <f t="shared" si="3"/>
        <v>2.4449877750611249</v>
      </c>
      <c r="J20" s="8">
        <f t="shared" si="4"/>
        <v>45336</v>
      </c>
      <c r="K20" s="6">
        <f t="shared" si="5"/>
        <v>51709.3671875</v>
      </c>
      <c r="L20" s="6">
        <f t="shared" si="0"/>
        <v>3.666595460727792</v>
      </c>
      <c r="M20" s="6">
        <f t="shared" si="6"/>
        <v>953.54523227383868</v>
      </c>
    </row>
    <row r="21" spans="1:13" x14ac:dyDescent="0.2">
      <c r="A21" s="8">
        <v>44946</v>
      </c>
      <c r="B21" s="6">
        <v>21085.373046875</v>
      </c>
      <c r="C21" s="6">
        <v>23471.87109375</v>
      </c>
      <c r="D21" s="6">
        <v>24167.2109375</v>
      </c>
      <c r="E21" s="6">
        <v>20919.126953125</v>
      </c>
      <c r="F21" t="s">
        <v>14</v>
      </c>
      <c r="G21">
        <f t="shared" si="1"/>
        <v>1</v>
      </c>
      <c r="H21" s="6">
        <f t="shared" si="2"/>
        <v>953.54523227383868</v>
      </c>
      <c r="I21" s="6">
        <f t="shared" si="3"/>
        <v>2.4449877750611249</v>
      </c>
      <c r="J21" s="8">
        <f t="shared" si="4"/>
        <v>45336</v>
      </c>
      <c r="K21" s="6">
        <f t="shared" si="5"/>
        <v>51709.3671875</v>
      </c>
      <c r="L21" s="6">
        <f t="shared" si="0"/>
        <v>3.5510536679107361</v>
      </c>
      <c r="M21" s="6">
        <f t="shared" si="6"/>
        <v>951.10024449877756</v>
      </c>
    </row>
    <row r="22" spans="1:13" x14ac:dyDescent="0.2">
      <c r="A22" s="8">
        <v>44947</v>
      </c>
      <c r="B22" s="6">
        <v>22677.427734375</v>
      </c>
      <c r="C22" s="6">
        <v>23449.322265625</v>
      </c>
      <c r="D22" s="6">
        <v>24167.2109375</v>
      </c>
      <c r="E22" s="6">
        <v>22387.900390625</v>
      </c>
      <c r="F22" t="s">
        <v>14</v>
      </c>
      <c r="G22">
        <f t="shared" si="1"/>
        <v>1</v>
      </c>
      <c r="H22" s="6">
        <f t="shared" si="2"/>
        <v>951.10024449877756</v>
      </c>
      <c r="I22" s="6">
        <f t="shared" si="3"/>
        <v>2.4449877750611249</v>
      </c>
      <c r="J22" s="8">
        <f t="shared" si="4"/>
        <v>45336</v>
      </c>
      <c r="K22" s="6">
        <f t="shared" si="5"/>
        <v>51709.3671875</v>
      </c>
      <c r="L22" s="6">
        <f t="shared" si="0"/>
        <v>3.1301053135584693</v>
      </c>
      <c r="M22" s="6">
        <f t="shared" si="6"/>
        <v>948.65525672371643</v>
      </c>
    </row>
    <row r="23" spans="1:13" x14ac:dyDescent="0.2">
      <c r="A23" s="8">
        <v>44948</v>
      </c>
      <c r="B23" s="6">
        <v>22777.986328125</v>
      </c>
      <c r="C23" s="6">
        <v>23331.84765625</v>
      </c>
      <c r="D23" s="6">
        <v>24167.2109375</v>
      </c>
      <c r="E23" s="6">
        <v>22387.900390625</v>
      </c>
      <c r="F23" t="s">
        <v>14</v>
      </c>
      <c r="G23">
        <f t="shared" si="1"/>
        <v>1</v>
      </c>
      <c r="H23" s="6">
        <f t="shared" si="2"/>
        <v>948.65525672371643</v>
      </c>
      <c r="I23" s="6">
        <f t="shared" si="3"/>
        <v>2.4449877750611249</v>
      </c>
      <c r="J23" s="8">
        <f t="shared" si="4"/>
        <v>45336</v>
      </c>
      <c r="K23" s="6">
        <f t="shared" si="5"/>
        <v>51709.3671875</v>
      </c>
      <c r="L23" s="6">
        <f t="shared" si="0"/>
        <v>3.1054927989603414</v>
      </c>
      <c r="M23" s="6">
        <f t="shared" si="6"/>
        <v>946.21026894865531</v>
      </c>
    </row>
    <row r="24" spans="1:13" x14ac:dyDescent="0.2">
      <c r="A24" s="8">
        <v>44949</v>
      </c>
      <c r="B24" s="6">
        <v>22721.087890625</v>
      </c>
      <c r="C24" s="6">
        <v>22955.666015625</v>
      </c>
      <c r="D24" s="6">
        <v>24167.2109375</v>
      </c>
      <c r="E24" s="6">
        <v>22406.076171875</v>
      </c>
      <c r="F24" t="s">
        <v>14</v>
      </c>
      <c r="G24">
        <f t="shared" si="1"/>
        <v>1</v>
      </c>
      <c r="H24" s="6">
        <f t="shared" si="2"/>
        <v>946.21026894865531</v>
      </c>
      <c r="I24" s="6">
        <f t="shared" si="3"/>
        <v>2.4449877750611249</v>
      </c>
      <c r="J24" s="8">
        <f t="shared" si="4"/>
        <v>45336</v>
      </c>
      <c r="K24" s="6">
        <f t="shared" si="5"/>
        <v>51709.3671875</v>
      </c>
      <c r="L24" s="6">
        <f t="shared" si="0"/>
        <v>3.1193923830628365</v>
      </c>
      <c r="M24" s="6">
        <f t="shared" si="6"/>
        <v>943.76528117359419</v>
      </c>
    </row>
    <row r="25" spans="1:13" x14ac:dyDescent="0.2">
      <c r="A25" s="8">
        <v>44950</v>
      </c>
      <c r="B25" s="6">
        <v>22929.626953125</v>
      </c>
      <c r="C25" s="6">
        <v>22760.109375</v>
      </c>
      <c r="D25" s="6">
        <v>24167.2109375</v>
      </c>
      <c r="E25" s="6">
        <v>22406.076171875</v>
      </c>
      <c r="F25" t="s">
        <v>14</v>
      </c>
      <c r="G25">
        <f t="shared" si="1"/>
        <v>1</v>
      </c>
      <c r="H25" s="6">
        <f t="shared" si="2"/>
        <v>943.76528117359419</v>
      </c>
      <c r="I25" s="6">
        <f t="shared" si="3"/>
        <v>2.4449877750611249</v>
      </c>
      <c r="J25" s="8">
        <f t="shared" si="4"/>
        <v>45336</v>
      </c>
      <c r="K25" s="6">
        <f t="shared" si="5"/>
        <v>51709.3671875</v>
      </c>
      <c r="L25" s="6">
        <f t="shared" si="0"/>
        <v>3.0687857759888986</v>
      </c>
      <c r="M25" s="6">
        <f t="shared" si="6"/>
        <v>941.32029339853307</v>
      </c>
    </row>
    <row r="26" spans="1:13" x14ac:dyDescent="0.2">
      <c r="A26" s="8">
        <v>44951</v>
      </c>
      <c r="B26" s="6">
        <v>22639.267578125</v>
      </c>
      <c r="C26" s="6">
        <v>23264.291015625</v>
      </c>
      <c r="D26" s="6">
        <v>24167.2109375</v>
      </c>
      <c r="E26" s="6">
        <v>22406.076171875</v>
      </c>
      <c r="F26" t="s">
        <v>14</v>
      </c>
      <c r="G26">
        <f t="shared" si="1"/>
        <v>1</v>
      </c>
      <c r="H26" s="6">
        <f t="shared" si="2"/>
        <v>941.32029339853307</v>
      </c>
      <c r="I26" s="6">
        <f t="shared" si="3"/>
        <v>2.4449877750611249</v>
      </c>
      <c r="J26" s="8">
        <f t="shared" si="4"/>
        <v>45336</v>
      </c>
      <c r="K26" s="6">
        <f t="shared" si="5"/>
        <v>51709.3671875</v>
      </c>
      <c r="L26" s="6">
        <f t="shared" si="0"/>
        <v>3.1395025443936038</v>
      </c>
      <c r="M26" s="6">
        <f t="shared" si="6"/>
        <v>938.87530562347195</v>
      </c>
    </row>
    <row r="27" spans="1:13" x14ac:dyDescent="0.2">
      <c r="A27" s="8">
        <v>44952</v>
      </c>
      <c r="B27" s="6">
        <v>23108.955078125</v>
      </c>
      <c r="C27" s="6">
        <v>22939.3984375</v>
      </c>
      <c r="D27" s="6">
        <v>24167.2109375</v>
      </c>
      <c r="E27" s="6">
        <v>22654.59375</v>
      </c>
      <c r="F27" t="s">
        <v>14</v>
      </c>
      <c r="G27">
        <f t="shared" si="1"/>
        <v>1</v>
      </c>
      <c r="H27" s="6">
        <f t="shared" si="2"/>
        <v>938.87530562347195</v>
      </c>
      <c r="I27" s="6">
        <f t="shared" si="3"/>
        <v>2.4449877750611249</v>
      </c>
      <c r="J27" s="8">
        <f t="shared" si="4"/>
        <v>45336</v>
      </c>
      <c r="K27" s="6">
        <f t="shared" si="5"/>
        <v>51709.3671875</v>
      </c>
      <c r="L27" s="6">
        <f t="shared" si="0"/>
        <v>3.025998264859918</v>
      </c>
      <c r="M27" s="6">
        <f t="shared" si="6"/>
        <v>936.43031784841082</v>
      </c>
    </row>
    <row r="28" spans="1:13" x14ac:dyDescent="0.2">
      <c r="A28" s="8">
        <v>44953</v>
      </c>
      <c r="B28" s="6">
        <v>23030.716796875</v>
      </c>
      <c r="C28" s="6">
        <v>21819.0390625</v>
      </c>
      <c r="D28" s="6">
        <v>24167.2109375</v>
      </c>
      <c r="E28" s="6">
        <v>21773.974609375</v>
      </c>
      <c r="F28" t="s">
        <v>14</v>
      </c>
      <c r="G28">
        <f t="shared" si="1"/>
        <v>1</v>
      </c>
      <c r="H28" s="6">
        <f t="shared" si="2"/>
        <v>936.43031784841082</v>
      </c>
      <c r="I28" s="6">
        <f t="shared" si="3"/>
        <v>2.4449877750611249</v>
      </c>
      <c r="J28" s="8">
        <f t="shared" si="4"/>
        <v>45336</v>
      </c>
      <c r="K28" s="6">
        <f t="shared" si="5"/>
        <v>51709.3671875</v>
      </c>
      <c r="L28" s="6">
        <f t="shared" si="0"/>
        <v>3.0445839019584664</v>
      </c>
      <c r="M28" s="6">
        <f t="shared" si="6"/>
        <v>933.9853300733497</v>
      </c>
    </row>
    <row r="29" spans="1:13" x14ac:dyDescent="0.2">
      <c r="A29" s="8">
        <v>44954</v>
      </c>
      <c r="B29" s="6">
        <v>23079.96484375</v>
      </c>
      <c r="C29" s="6">
        <v>21651.18359375</v>
      </c>
      <c r="D29" s="6">
        <v>24167.2109375</v>
      </c>
      <c r="E29" s="6">
        <v>21539.392578125</v>
      </c>
      <c r="F29" t="s">
        <v>14</v>
      </c>
      <c r="G29">
        <f t="shared" si="1"/>
        <v>1</v>
      </c>
      <c r="H29" s="6">
        <f t="shared" si="2"/>
        <v>933.9853300733497</v>
      </c>
      <c r="I29" s="6">
        <f t="shared" si="3"/>
        <v>2.4449877750611249</v>
      </c>
      <c r="J29" s="8">
        <f t="shared" si="4"/>
        <v>45336</v>
      </c>
      <c r="K29" s="6">
        <f t="shared" si="5"/>
        <v>51709.3671875</v>
      </c>
      <c r="L29" s="6">
        <f t="shared" si="0"/>
        <v>3.0328702496585693</v>
      </c>
      <c r="M29" s="6">
        <f t="shared" si="6"/>
        <v>931.54034229828858</v>
      </c>
    </row>
    <row r="30" spans="1:13" x14ac:dyDescent="0.2">
      <c r="A30" s="8">
        <v>44955</v>
      </c>
      <c r="B30" s="6">
        <v>23031.44921875</v>
      </c>
      <c r="C30" s="6">
        <v>21870.875</v>
      </c>
      <c r="D30" s="6">
        <v>24167.2109375</v>
      </c>
      <c r="E30" s="6">
        <v>21539.392578125</v>
      </c>
      <c r="F30" t="s">
        <v>14</v>
      </c>
      <c r="G30">
        <f t="shared" si="1"/>
        <v>1</v>
      </c>
      <c r="H30" s="6">
        <f t="shared" si="2"/>
        <v>931.54034229828858</v>
      </c>
      <c r="I30" s="6">
        <f t="shared" si="3"/>
        <v>2.4449877750611249</v>
      </c>
      <c r="J30" s="8">
        <f t="shared" si="4"/>
        <v>45336</v>
      </c>
      <c r="K30" s="6">
        <f t="shared" si="5"/>
        <v>51709.3671875</v>
      </c>
      <c r="L30" s="6">
        <f t="shared" si="0"/>
        <v>3.0444093283855036</v>
      </c>
      <c r="M30" s="6">
        <f t="shared" si="6"/>
        <v>929.09535452322746</v>
      </c>
    </row>
    <row r="31" spans="1:13" x14ac:dyDescent="0.2">
      <c r="A31" s="8">
        <v>44956</v>
      </c>
      <c r="B31" s="6">
        <v>23774.6484375</v>
      </c>
      <c r="C31" s="6">
        <v>21788.203125</v>
      </c>
      <c r="D31" s="6">
        <v>24167.2109375</v>
      </c>
      <c r="E31" s="6">
        <v>21539.392578125</v>
      </c>
      <c r="F31" t="s">
        <v>14</v>
      </c>
      <c r="G31">
        <f t="shared" si="1"/>
        <v>1</v>
      </c>
      <c r="H31" s="6">
        <f t="shared" si="2"/>
        <v>929.09535452322746</v>
      </c>
      <c r="I31" s="6">
        <f t="shared" si="3"/>
        <v>2.4449877750611249</v>
      </c>
      <c r="J31" s="8">
        <f t="shared" si="4"/>
        <v>45336</v>
      </c>
      <c r="K31" s="6">
        <f t="shared" si="5"/>
        <v>51709.3671875</v>
      </c>
      <c r="L31" s="6">
        <f t="shared" si="0"/>
        <v>2.872809918643862</v>
      </c>
      <c r="M31" s="6">
        <f t="shared" si="6"/>
        <v>926.65036674816633</v>
      </c>
    </row>
    <row r="32" spans="1:13" x14ac:dyDescent="0.2">
      <c r="A32" s="8">
        <v>44957</v>
      </c>
      <c r="B32" s="6">
        <v>22840.796875</v>
      </c>
      <c r="C32" s="6">
        <v>21808.1015625</v>
      </c>
      <c r="D32" s="6">
        <v>24167.2109375</v>
      </c>
      <c r="E32" s="6">
        <v>21460.087890625</v>
      </c>
      <c r="F32" t="s">
        <v>14</v>
      </c>
      <c r="G32">
        <f t="shared" si="1"/>
        <v>1</v>
      </c>
      <c r="H32" s="6">
        <f t="shared" si="2"/>
        <v>926.65036674816633</v>
      </c>
      <c r="I32" s="6">
        <f t="shared" si="3"/>
        <v>2.4449877750611249</v>
      </c>
      <c r="J32" s="8">
        <f t="shared" si="4"/>
        <v>45336</v>
      </c>
      <c r="K32" s="6">
        <f t="shared" si="5"/>
        <v>51709.3671875</v>
      </c>
      <c r="L32" s="6">
        <f t="shared" si="0"/>
        <v>3.0902293770148952</v>
      </c>
      <c r="M32" s="6">
        <f t="shared" si="6"/>
        <v>924.20537897310521</v>
      </c>
    </row>
    <row r="33" spans="1:13" x14ac:dyDescent="0.2">
      <c r="A33" s="8">
        <v>44958</v>
      </c>
      <c r="B33" s="6">
        <v>23137.8359375</v>
      </c>
      <c r="C33" s="6">
        <v>22220.8046875</v>
      </c>
      <c r="D33" s="6">
        <v>24167.2109375</v>
      </c>
      <c r="E33" s="6">
        <v>21460.087890625</v>
      </c>
      <c r="F33" t="s">
        <v>14</v>
      </c>
      <c r="G33">
        <f t="shared" si="1"/>
        <v>1</v>
      </c>
      <c r="H33" s="6">
        <f t="shared" si="2"/>
        <v>924.20537897310521</v>
      </c>
      <c r="I33" s="6">
        <f t="shared" si="3"/>
        <v>2.4449877750611249</v>
      </c>
      <c r="J33" s="8">
        <f t="shared" si="4"/>
        <v>45336</v>
      </c>
      <c r="K33" s="6">
        <f t="shared" si="5"/>
        <v>51709.3671875</v>
      </c>
      <c r="L33" s="6">
        <f t="shared" si="0"/>
        <v>3.0191693298251829</v>
      </c>
      <c r="M33" s="6">
        <f t="shared" si="6"/>
        <v>921.76039119804409</v>
      </c>
    </row>
    <row r="34" spans="1:13" x14ac:dyDescent="0.2">
      <c r="A34" s="8">
        <v>44959</v>
      </c>
      <c r="B34" s="6">
        <v>23720.82421875</v>
      </c>
      <c r="C34" s="6">
        <v>24307.841796875</v>
      </c>
      <c r="D34" s="6">
        <v>24307.841796875</v>
      </c>
      <c r="E34" s="6">
        <v>21460.087890625</v>
      </c>
      <c r="F34" t="s">
        <v>14</v>
      </c>
      <c r="G34">
        <f t="shared" si="1"/>
        <v>1</v>
      </c>
      <c r="H34" s="6">
        <f t="shared" si="2"/>
        <v>921.76039119804409</v>
      </c>
      <c r="I34" s="6">
        <f t="shared" si="3"/>
        <v>2.4449877750611249</v>
      </c>
      <c r="J34" s="8">
        <f t="shared" si="4"/>
        <v>45336</v>
      </c>
      <c r="K34" s="6">
        <f t="shared" si="5"/>
        <v>51709.3671875</v>
      </c>
      <c r="L34" s="6">
        <f t="shared" si="0"/>
        <v>2.8848763756815545</v>
      </c>
      <c r="M34" s="6">
        <f t="shared" si="6"/>
        <v>919.31540342298297</v>
      </c>
    </row>
    <row r="35" spans="1:13" x14ac:dyDescent="0.2">
      <c r="A35" s="8">
        <v>44960</v>
      </c>
      <c r="B35" s="6">
        <v>23469.412109375</v>
      </c>
      <c r="C35" s="6">
        <v>23623.474609375</v>
      </c>
      <c r="D35" s="6">
        <v>25134.1171875</v>
      </c>
      <c r="E35" s="6">
        <v>21460.087890625</v>
      </c>
      <c r="F35" t="s">
        <v>14</v>
      </c>
      <c r="G35">
        <f t="shared" si="1"/>
        <v>1</v>
      </c>
      <c r="H35" s="6">
        <f t="shared" si="2"/>
        <v>919.31540342298297</v>
      </c>
      <c r="I35" s="6">
        <f t="shared" si="3"/>
        <v>2.4449877750611249</v>
      </c>
      <c r="J35" s="8">
        <f t="shared" si="4"/>
        <v>45336</v>
      </c>
      <c r="K35" s="6">
        <f t="shared" si="5"/>
        <v>51709.3671875</v>
      </c>
      <c r="L35" s="6">
        <f t="shared" si="0"/>
        <v>2.9419716443050561</v>
      </c>
      <c r="M35" s="6">
        <f t="shared" si="6"/>
        <v>916.87041564792185</v>
      </c>
    </row>
    <row r="36" spans="1:13" x14ac:dyDescent="0.2">
      <c r="A36" s="8">
        <v>44961</v>
      </c>
      <c r="B36" s="6">
        <v>23446.3203125</v>
      </c>
      <c r="C36" s="6">
        <v>24565.6015625</v>
      </c>
      <c r="D36" s="6">
        <v>25134.1171875</v>
      </c>
      <c r="E36" s="6">
        <v>21460.087890625</v>
      </c>
      <c r="F36" t="s">
        <v>14</v>
      </c>
      <c r="G36">
        <f t="shared" si="1"/>
        <v>1</v>
      </c>
      <c r="H36" s="6">
        <f t="shared" si="2"/>
        <v>916.87041564792185</v>
      </c>
      <c r="I36" s="6">
        <f t="shared" si="3"/>
        <v>2.4449877750611249</v>
      </c>
      <c r="J36" s="8">
        <f t="shared" si="4"/>
        <v>45336</v>
      </c>
      <c r="K36" s="6">
        <f t="shared" si="5"/>
        <v>51709.3671875</v>
      </c>
      <c r="L36" s="6">
        <f t="shared" si="0"/>
        <v>2.947277149434556</v>
      </c>
      <c r="M36" s="6">
        <f t="shared" si="6"/>
        <v>914.42542787286072</v>
      </c>
    </row>
    <row r="37" spans="1:13" x14ac:dyDescent="0.2">
      <c r="A37" s="8">
        <v>44962</v>
      </c>
      <c r="B37" s="6">
        <v>23332.248046875</v>
      </c>
      <c r="C37" s="6">
        <v>24641.27734375</v>
      </c>
      <c r="D37" s="6">
        <v>25134.1171875</v>
      </c>
      <c r="E37" s="6">
        <v>21460.087890625</v>
      </c>
      <c r="F37" t="s">
        <v>14</v>
      </c>
      <c r="G37">
        <f t="shared" si="1"/>
        <v>1</v>
      </c>
      <c r="H37" s="6">
        <f t="shared" si="2"/>
        <v>914.42542787286072</v>
      </c>
      <c r="I37" s="6">
        <f t="shared" si="3"/>
        <v>2.4449877750611249</v>
      </c>
      <c r="J37" s="8">
        <f t="shared" si="4"/>
        <v>45336</v>
      </c>
      <c r="K37" s="6">
        <f t="shared" si="5"/>
        <v>51709.3671875</v>
      </c>
      <c r="L37" s="6">
        <f t="shared" si="0"/>
        <v>2.9736401417853862</v>
      </c>
      <c r="M37" s="6">
        <f t="shared" si="6"/>
        <v>911.9804400977996</v>
      </c>
    </row>
    <row r="38" spans="1:13" x14ac:dyDescent="0.2">
      <c r="A38" s="8">
        <v>44963</v>
      </c>
      <c r="B38" s="6">
        <v>22954.021484375</v>
      </c>
      <c r="C38" s="6">
        <v>24327.642578125</v>
      </c>
      <c r="D38" s="6">
        <v>25134.1171875</v>
      </c>
      <c r="E38" s="6">
        <v>21460.087890625</v>
      </c>
      <c r="F38" t="s">
        <v>14</v>
      </c>
      <c r="G38">
        <f t="shared" si="1"/>
        <v>1</v>
      </c>
      <c r="H38" s="6">
        <f t="shared" si="2"/>
        <v>911.9804400977996</v>
      </c>
      <c r="I38" s="6">
        <f t="shared" si="3"/>
        <v>2.4449877750611249</v>
      </c>
      <c r="J38" s="8">
        <f t="shared" si="4"/>
        <v>45336</v>
      </c>
      <c r="K38" s="6">
        <f t="shared" si="5"/>
        <v>51709.3671875</v>
      </c>
      <c r="L38" s="6">
        <f t="shared" si="0"/>
        <v>3.0629259783369673</v>
      </c>
      <c r="M38" s="6">
        <f t="shared" si="6"/>
        <v>909.53545232273848</v>
      </c>
    </row>
    <row r="39" spans="1:13" x14ac:dyDescent="0.2">
      <c r="A39" s="8">
        <v>44964</v>
      </c>
      <c r="B39" s="6">
        <v>22757.267578125</v>
      </c>
      <c r="C39" s="6">
        <v>24829.1484375</v>
      </c>
      <c r="D39" s="6">
        <v>25134.1171875</v>
      </c>
      <c r="E39" s="6">
        <v>21460.087890625</v>
      </c>
      <c r="F39" t="s">
        <v>14</v>
      </c>
      <c r="G39">
        <f t="shared" si="1"/>
        <v>1</v>
      </c>
      <c r="H39" s="6">
        <f t="shared" si="2"/>
        <v>909.53545232273848</v>
      </c>
      <c r="I39" s="6">
        <f t="shared" si="3"/>
        <v>2.4449877750611249</v>
      </c>
      <c r="J39" s="8">
        <f t="shared" si="4"/>
        <v>45336</v>
      </c>
      <c r="K39" s="6">
        <f t="shared" si="5"/>
        <v>51709.3671875</v>
      </c>
      <c r="L39" s="6">
        <f t="shared" si="0"/>
        <v>3.1105460866188102</v>
      </c>
      <c r="M39" s="6">
        <f t="shared" si="6"/>
        <v>907.09046454767736</v>
      </c>
    </row>
    <row r="40" spans="1:13" x14ac:dyDescent="0.2">
      <c r="A40" s="8">
        <v>44965</v>
      </c>
      <c r="B40" s="6">
        <v>23263.416015625</v>
      </c>
      <c r="C40" s="6">
        <v>24436.353515625</v>
      </c>
      <c r="D40" s="6">
        <v>25134.1171875</v>
      </c>
      <c r="E40" s="6">
        <v>21460.087890625</v>
      </c>
      <c r="F40" t="s">
        <v>14</v>
      </c>
      <c r="G40">
        <f t="shared" si="1"/>
        <v>1</v>
      </c>
      <c r="H40" s="6">
        <f t="shared" si="2"/>
        <v>907.09046454767736</v>
      </c>
      <c r="I40" s="6">
        <f t="shared" si="3"/>
        <v>2.4449877750611249</v>
      </c>
      <c r="J40" s="8">
        <f t="shared" si="4"/>
        <v>45336</v>
      </c>
      <c r="K40" s="6">
        <f t="shared" si="5"/>
        <v>51709.3671875</v>
      </c>
      <c r="L40" s="6">
        <f t="shared" si="0"/>
        <v>2.9896728330227349</v>
      </c>
      <c r="M40" s="6">
        <f t="shared" si="6"/>
        <v>904.64547677261623</v>
      </c>
    </row>
    <row r="41" spans="1:13" x14ac:dyDescent="0.2">
      <c r="A41" s="8">
        <v>44966</v>
      </c>
      <c r="B41" s="6">
        <v>22946.56640625</v>
      </c>
      <c r="C41" s="6">
        <v>24188.84375</v>
      </c>
      <c r="D41" s="6">
        <v>25134.1171875</v>
      </c>
      <c r="E41" s="6">
        <v>21460.087890625</v>
      </c>
      <c r="F41" t="s">
        <v>14</v>
      </c>
      <c r="G41">
        <f t="shared" si="1"/>
        <v>1</v>
      </c>
      <c r="H41" s="6">
        <f t="shared" si="2"/>
        <v>904.64547677261623</v>
      </c>
      <c r="I41" s="6">
        <f t="shared" si="3"/>
        <v>2.4449877750611249</v>
      </c>
      <c r="J41" s="8">
        <f t="shared" si="4"/>
        <v>45336</v>
      </c>
      <c r="K41" s="6">
        <f t="shared" si="5"/>
        <v>51709.3671875</v>
      </c>
      <c r="L41" s="6">
        <f t="shared" si="0"/>
        <v>3.064715436794951</v>
      </c>
      <c r="M41" s="6">
        <f t="shared" si="6"/>
        <v>902.20048899755511</v>
      </c>
    </row>
    <row r="42" spans="1:13" x14ac:dyDescent="0.2">
      <c r="A42" s="8">
        <v>44967</v>
      </c>
      <c r="B42" s="6">
        <v>21819.005859375</v>
      </c>
      <c r="C42" s="6">
        <v>23947.4921875</v>
      </c>
      <c r="D42" s="6">
        <v>25134.1171875</v>
      </c>
      <c r="E42" s="6">
        <v>21460.087890625</v>
      </c>
      <c r="F42" t="s">
        <v>14</v>
      </c>
      <c r="G42">
        <f t="shared" si="1"/>
        <v>1</v>
      </c>
      <c r="H42" s="6">
        <f t="shared" si="2"/>
        <v>902.20048899755511</v>
      </c>
      <c r="I42" s="6">
        <f t="shared" si="3"/>
        <v>2.4449877750611249</v>
      </c>
      <c r="J42" s="8">
        <f t="shared" si="4"/>
        <v>45336</v>
      </c>
      <c r="K42" s="6">
        <f t="shared" si="5"/>
        <v>51709.3671875</v>
      </c>
      <c r="L42" s="6">
        <f t="shared" si="0"/>
        <v>3.3494453647632336</v>
      </c>
      <c r="M42" s="6">
        <f t="shared" si="6"/>
        <v>899.75550122249399</v>
      </c>
    </row>
    <row r="43" spans="1:13" x14ac:dyDescent="0.2">
      <c r="A43" s="8">
        <v>44968</v>
      </c>
      <c r="B43" s="6">
        <v>21651.841796875</v>
      </c>
      <c r="C43" s="6">
        <v>23198.126953125</v>
      </c>
      <c r="D43" s="6">
        <v>25134.1171875</v>
      </c>
      <c r="E43" s="6">
        <v>21460.087890625</v>
      </c>
      <c r="F43" t="s">
        <v>14</v>
      </c>
      <c r="G43">
        <f t="shared" si="1"/>
        <v>1</v>
      </c>
      <c r="H43" s="6">
        <f t="shared" si="2"/>
        <v>899.75550122249399</v>
      </c>
      <c r="I43" s="6">
        <f t="shared" si="3"/>
        <v>2.4449877750611249</v>
      </c>
      <c r="J43" s="8">
        <f t="shared" si="4"/>
        <v>45336</v>
      </c>
      <c r="K43" s="6">
        <f t="shared" si="5"/>
        <v>51709.3671875</v>
      </c>
      <c r="L43" s="6">
        <f t="shared" si="0"/>
        <v>3.3941815582300392</v>
      </c>
      <c r="M43" s="6">
        <f t="shared" si="6"/>
        <v>897.31051344743287</v>
      </c>
    </row>
    <row r="44" spans="1:13" x14ac:dyDescent="0.2">
      <c r="A44" s="8">
        <v>44969</v>
      </c>
      <c r="B44" s="6">
        <v>21870.90234375</v>
      </c>
      <c r="C44" s="6">
        <v>23175.375</v>
      </c>
      <c r="D44" s="6">
        <v>25134.1171875</v>
      </c>
      <c r="E44" s="6">
        <v>21460.087890625</v>
      </c>
      <c r="F44" t="s">
        <v>14</v>
      </c>
      <c r="G44">
        <f t="shared" si="1"/>
        <v>1</v>
      </c>
      <c r="H44" s="6">
        <f t="shared" si="2"/>
        <v>897.31051344743287</v>
      </c>
      <c r="I44" s="6">
        <f t="shared" si="3"/>
        <v>2.4449877750611249</v>
      </c>
      <c r="J44" s="8">
        <f t="shared" si="4"/>
        <v>45336</v>
      </c>
      <c r="K44" s="6">
        <f t="shared" si="5"/>
        <v>51709.3671875</v>
      </c>
      <c r="L44" s="6">
        <f t="shared" si="0"/>
        <v>3.3356960139510661</v>
      </c>
      <c r="M44" s="6">
        <f t="shared" si="6"/>
        <v>894.86552567237175</v>
      </c>
    </row>
    <row r="45" spans="1:13" x14ac:dyDescent="0.2">
      <c r="A45" s="8">
        <v>44970</v>
      </c>
      <c r="B45" s="6">
        <v>21787</v>
      </c>
      <c r="C45" s="6">
        <v>23561.212890625</v>
      </c>
      <c r="D45" s="6">
        <v>25134.1171875</v>
      </c>
      <c r="E45" s="6">
        <v>21460.087890625</v>
      </c>
      <c r="F45" t="s">
        <v>14</v>
      </c>
      <c r="G45">
        <f t="shared" si="1"/>
        <v>1</v>
      </c>
      <c r="H45" s="6">
        <f t="shared" si="2"/>
        <v>894.86552567237175</v>
      </c>
      <c r="I45" s="6">
        <f t="shared" si="3"/>
        <v>2.4449877750611249</v>
      </c>
      <c r="J45" s="8">
        <f t="shared" si="4"/>
        <v>45336</v>
      </c>
      <c r="K45" s="6">
        <f t="shared" si="5"/>
        <v>51709.3671875</v>
      </c>
      <c r="L45" s="6">
        <f t="shared" si="0"/>
        <v>3.3579575882098331</v>
      </c>
      <c r="M45" s="6">
        <f t="shared" si="6"/>
        <v>892.42053789731062</v>
      </c>
    </row>
    <row r="46" spans="1:13" x14ac:dyDescent="0.2">
      <c r="A46" s="8">
        <v>44971</v>
      </c>
      <c r="B46" s="6">
        <v>21801.822265625</v>
      </c>
      <c r="C46" s="6">
        <v>23522.87109375</v>
      </c>
      <c r="D46" s="6">
        <v>25134.1171875</v>
      </c>
      <c r="E46" s="6">
        <v>21632.39453125</v>
      </c>
      <c r="F46" t="s">
        <v>14</v>
      </c>
      <c r="G46">
        <f t="shared" si="1"/>
        <v>1</v>
      </c>
      <c r="H46" s="6">
        <f t="shared" si="2"/>
        <v>892.42053789731062</v>
      </c>
      <c r="I46" s="6">
        <f t="shared" si="3"/>
        <v>2.4449877750611249</v>
      </c>
      <c r="J46" s="8">
        <f t="shared" si="4"/>
        <v>45336</v>
      </c>
      <c r="K46" s="6">
        <f t="shared" si="5"/>
        <v>51709.3671875</v>
      </c>
      <c r="L46" s="6">
        <f t="shared" si="0"/>
        <v>3.3540123768172339</v>
      </c>
      <c r="M46" s="6">
        <f t="shared" si="6"/>
        <v>889.9755501222495</v>
      </c>
    </row>
    <row r="47" spans="1:13" x14ac:dyDescent="0.2">
      <c r="A47" s="8">
        <v>44972</v>
      </c>
      <c r="B47" s="6">
        <v>22220.5859375</v>
      </c>
      <c r="C47" s="6">
        <v>23147.353515625</v>
      </c>
      <c r="D47" s="6">
        <v>25134.1171875</v>
      </c>
      <c r="E47" s="6">
        <v>22082.76953125</v>
      </c>
      <c r="F47" t="s">
        <v>14</v>
      </c>
      <c r="G47">
        <f t="shared" si="1"/>
        <v>1</v>
      </c>
      <c r="H47" s="6">
        <f t="shared" si="2"/>
        <v>889.9755501222495</v>
      </c>
      <c r="I47" s="6">
        <f t="shared" si="3"/>
        <v>2.4449877750611249</v>
      </c>
      <c r="J47" s="8">
        <f t="shared" si="4"/>
        <v>45336</v>
      </c>
      <c r="K47" s="6">
        <f t="shared" si="5"/>
        <v>51709.3671875</v>
      </c>
      <c r="L47" s="6">
        <f t="shared" si="0"/>
        <v>3.2447258528869165</v>
      </c>
      <c r="M47" s="6">
        <f t="shared" si="6"/>
        <v>887.53056234718838</v>
      </c>
    </row>
    <row r="48" spans="1:13" x14ac:dyDescent="0.2">
      <c r="A48" s="8">
        <v>44973</v>
      </c>
      <c r="B48" s="6">
        <v>24307.349609375</v>
      </c>
      <c r="C48" s="6">
        <v>23646.55078125</v>
      </c>
      <c r="D48" s="6">
        <v>25134.1171875</v>
      </c>
      <c r="E48" s="6">
        <v>22861.55859375</v>
      </c>
      <c r="F48" t="s">
        <v>14</v>
      </c>
      <c r="G48">
        <f t="shared" si="1"/>
        <v>1</v>
      </c>
      <c r="H48" s="6">
        <f t="shared" si="2"/>
        <v>887.53056234718838</v>
      </c>
      <c r="I48" s="6">
        <f t="shared" si="3"/>
        <v>2.4449877750611249</v>
      </c>
      <c r="J48" s="8">
        <f t="shared" si="4"/>
        <v>45336</v>
      </c>
      <c r="K48" s="6">
        <f t="shared" si="5"/>
        <v>51709.3671875</v>
      </c>
      <c r="L48" s="6">
        <f t="shared" si="0"/>
        <v>2.7562691559216992</v>
      </c>
      <c r="M48" s="6">
        <f t="shared" si="6"/>
        <v>885.08557457212726</v>
      </c>
    </row>
    <row r="49" spans="1:13" x14ac:dyDescent="0.2">
      <c r="A49" s="8">
        <v>44974</v>
      </c>
      <c r="B49" s="6">
        <v>23621.283203125</v>
      </c>
      <c r="C49" s="6">
        <v>23475.466796875</v>
      </c>
      <c r="D49" s="6">
        <v>25126.8515625</v>
      </c>
      <c r="E49" s="6">
        <v>22861.55859375</v>
      </c>
      <c r="F49" t="s">
        <v>14</v>
      </c>
      <c r="G49">
        <f t="shared" si="1"/>
        <v>1</v>
      </c>
      <c r="H49" s="6">
        <f t="shared" si="2"/>
        <v>885.08557457212726</v>
      </c>
      <c r="I49" s="6">
        <f t="shared" si="3"/>
        <v>2.4449877750611249</v>
      </c>
      <c r="J49" s="8">
        <f t="shared" si="4"/>
        <v>45336</v>
      </c>
      <c r="K49" s="6">
        <f t="shared" si="5"/>
        <v>51709.3671875</v>
      </c>
      <c r="L49" s="6">
        <f t="shared" si="0"/>
        <v>2.9073366326517611</v>
      </c>
      <c r="M49" s="6">
        <f t="shared" si="6"/>
        <v>882.64058679706613</v>
      </c>
    </row>
    <row r="50" spans="1:13" x14ac:dyDescent="0.2">
      <c r="A50" s="8">
        <v>44975</v>
      </c>
      <c r="B50" s="6">
        <v>24565.296875</v>
      </c>
      <c r="C50" s="6">
        <v>22362.6796875</v>
      </c>
      <c r="D50" s="6">
        <v>25126.8515625</v>
      </c>
      <c r="E50" s="6">
        <v>22213.23828125</v>
      </c>
      <c r="F50" t="s">
        <v>14</v>
      </c>
      <c r="G50">
        <f t="shared" si="1"/>
        <v>1</v>
      </c>
      <c r="H50" s="6">
        <f t="shared" si="2"/>
        <v>882.64058679706613</v>
      </c>
      <c r="I50" s="6">
        <f t="shared" si="3"/>
        <v>2.4449877750611249</v>
      </c>
      <c r="J50" s="8">
        <f t="shared" si="4"/>
        <v>45336</v>
      </c>
      <c r="K50" s="6">
        <f t="shared" si="5"/>
        <v>51709.3671875</v>
      </c>
      <c r="L50" s="6">
        <f t="shared" si="0"/>
        <v>2.7016534918005997</v>
      </c>
      <c r="M50" s="6">
        <f t="shared" si="6"/>
        <v>880.19559902200501</v>
      </c>
    </row>
    <row r="51" spans="1:13" x14ac:dyDescent="0.2">
      <c r="A51" s="8">
        <v>44976</v>
      </c>
      <c r="B51" s="6">
        <v>24640.02734375</v>
      </c>
      <c r="C51" s="6">
        <v>22353.349609375</v>
      </c>
      <c r="D51" s="6">
        <v>25126.8515625</v>
      </c>
      <c r="E51" s="6">
        <v>22198.98046875</v>
      </c>
      <c r="F51" t="s">
        <v>14</v>
      </c>
      <c r="G51">
        <f t="shared" si="1"/>
        <v>1</v>
      </c>
      <c r="H51" s="6">
        <f t="shared" si="2"/>
        <v>880.19559902200501</v>
      </c>
      <c r="I51" s="6">
        <f t="shared" si="3"/>
        <v>2.4449877750611249</v>
      </c>
      <c r="J51" s="8">
        <f t="shared" si="4"/>
        <v>45336</v>
      </c>
      <c r="K51" s="6">
        <f t="shared" si="5"/>
        <v>51709.3671875</v>
      </c>
      <c r="L51" s="6">
        <f t="shared" si="0"/>
        <v>2.6860442999358747</v>
      </c>
      <c r="M51" s="6">
        <f t="shared" si="6"/>
        <v>877.75061124694389</v>
      </c>
    </row>
    <row r="52" spans="1:13" x14ac:dyDescent="0.2">
      <c r="A52" s="8">
        <v>44977</v>
      </c>
      <c r="B52" s="6">
        <v>24336.623046875</v>
      </c>
      <c r="C52" s="6">
        <v>22435.513671875</v>
      </c>
      <c r="D52" s="6">
        <v>25126.8515625</v>
      </c>
      <c r="E52" s="6">
        <v>22198.98046875</v>
      </c>
      <c r="F52" t="s">
        <v>14</v>
      </c>
      <c r="G52">
        <f t="shared" si="1"/>
        <v>1</v>
      </c>
      <c r="H52" s="6">
        <f t="shared" si="2"/>
        <v>877.75061124694389</v>
      </c>
      <c r="I52" s="6">
        <f t="shared" si="3"/>
        <v>2.4449877750611249</v>
      </c>
      <c r="J52" s="8">
        <f t="shared" si="4"/>
        <v>45336</v>
      </c>
      <c r="K52" s="6">
        <f t="shared" si="5"/>
        <v>51709.3671875</v>
      </c>
      <c r="L52" s="6">
        <f t="shared" si="0"/>
        <v>2.7500127961384497</v>
      </c>
      <c r="M52" s="6">
        <f t="shared" si="6"/>
        <v>875.30562347188277</v>
      </c>
    </row>
    <row r="53" spans="1:13" x14ac:dyDescent="0.2">
      <c r="A53" s="8">
        <v>44978</v>
      </c>
      <c r="B53" s="6">
        <v>24833.048828125</v>
      </c>
      <c r="C53" s="6">
        <v>22429.7578125</v>
      </c>
      <c r="D53" s="6">
        <v>25126.8515625</v>
      </c>
      <c r="E53" s="6">
        <v>22198.98046875</v>
      </c>
      <c r="F53" t="s">
        <v>14</v>
      </c>
      <c r="G53">
        <f t="shared" si="1"/>
        <v>1</v>
      </c>
      <c r="H53" s="6">
        <f t="shared" si="2"/>
        <v>875.30562347188277</v>
      </c>
      <c r="I53" s="6">
        <f t="shared" si="3"/>
        <v>2.4449877750611249</v>
      </c>
      <c r="J53" s="8">
        <f t="shared" si="4"/>
        <v>45336</v>
      </c>
      <c r="K53" s="6">
        <f t="shared" si="5"/>
        <v>51709.3671875</v>
      </c>
      <c r="L53" s="6">
        <f t="shared" si="0"/>
        <v>2.6461619868801383</v>
      </c>
      <c r="M53" s="6">
        <f t="shared" si="6"/>
        <v>872.86063569682165</v>
      </c>
    </row>
    <row r="54" spans="1:13" x14ac:dyDescent="0.2">
      <c r="A54" s="8">
        <v>44979</v>
      </c>
      <c r="B54" s="6">
        <v>24437.41796875</v>
      </c>
      <c r="C54" s="6">
        <v>22219.76953125</v>
      </c>
      <c r="D54" s="6">
        <v>24572.08984375</v>
      </c>
      <c r="E54" s="6">
        <v>22011.26171875</v>
      </c>
      <c r="F54" t="s">
        <v>14</v>
      </c>
      <c r="G54">
        <f t="shared" si="1"/>
        <v>1</v>
      </c>
      <c r="H54" s="6">
        <f t="shared" si="2"/>
        <v>872.86063569682165</v>
      </c>
      <c r="I54" s="6">
        <f t="shared" si="3"/>
        <v>2.4449877750611249</v>
      </c>
      <c r="J54" s="8">
        <f t="shared" si="4"/>
        <v>45336</v>
      </c>
      <c r="K54" s="6">
        <f t="shared" si="5"/>
        <v>51709.3671875</v>
      </c>
      <c r="L54" s="6">
        <f t="shared" si="0"/>
        <v>2.7285854228625888</v>
      </c>
      <c r="M54" s="6">
        <f t="shared" si="6"/>
        <v>870.41564792176052</v>
      </c>
    </row>
    <row r="55" spans="1:13" x14ac:dyDescent="0.2">
      <c r="A55" s="8">
        <v>44980</v>
      </c>
      <c r="B55" s="6">
        <v>24190.71875</v>
      </c>
      <c r="C55" s="6">
        <v>21718.080078125</v>
      </c>
      <c r="D55" s="6">
        <v>24572.08984375</v>
      </c>
      <c r="E55" s="6">
        <v>21708.05078125</v>
      </c>
      <c r="F55" t="s">
        <v>14</v>
      </c>
      <c r="G55">
        <f t="shared" si="1"/>
        <v>1</v>
      </c>
      <c r="H55" s="6">
        <f t="shared" si="2"/>
        <v>870.41564792176052</v>
      </c>
      <c r="I55" s="6">
        <f t="shared" si="3"/>
        <v>2.4449877750611249</v>
      </c>
      <c r="J55" s="8">
        <f t="shared" si="4"/>
        <v>45336</v>
      </c>
      <c r="K55" s="6">
        <f t="shared" si="5"/>
        <v>51709.3671875</v>
      </c>
      <c r="L55" s="6">
        <f t="shared" si="0"/>
        <v>2.7813460075836907</v>
      </c>
      <c r="M55" s="6">
        <f t="shared" si="6"/>
        <v>867.9706601466994</v>
      </c>
    </row>
    <row r="56" spans="1:13" x14ac:dyDescent="0.2">
      <c r="A56" s="8">
        <v>44981</v>
      </c>
      <c r="B56" s="6">
        <v>23946.0078125</v>
      </c>
      <c r="C56" s="6">
        <v>20363.021484375</v>
      </c>
      <c r="D56" s="6">
        <v>24103.705078125</v>
      </c>
      <c r="E56" s="6">
        <v>20210.306640625</v>
      </c>
      <c r="F56" t="s">
        <v>14</v>
      </c>
      <c r="G56">
        <f t="shared" si="1"/>
        <v>1</v>
      </c>
      <c r="H56" s="6">
        <f t="shared" si="2"/>
        <v>867.9706601466994</v>
      </c>
      <c r="I56" s="6">
        <f t="shared" si="3"/>
        <v>2.4449877750611249</v>
      </c>
      <c r="J56" s="8">
        <f t="shared" si="4"/>
        <v>45336</v>
      </c>
      <c r="K56" s="6">
        <f t="shared" si="5"/>
        <v>51709.3671875</v>
      </c>
      <c r="L56" s="6">
        <f t="shared" si="0"/>
        <v>2.8347553712510374</v>
      </c>
      <c r="M56" s="6">
        <f t="shared" si="6"/>
        <v>865.52567237163828</v>
      </c>
    </row>
    <row r="57" spans="1:13" x14ac:dyDescent="0.2">
      <c r="A57" s="8">
        <v>44982</v>
      </c>
      <c r="B57" s="6">
        <v>23200.125</v>
      </c>
      <c r="C57" s="6">
        <v>20187.244140625</v>
      </c>
      <c r="D57" s="6">
        <v>23880.6328125</v>
      </c>
      <c r="E57" s="6">
        <v>19628.25390625</v>
      </c>
      <c r="F57" t="s">
        <v>14</v>
      </c>
      <c r="G57">
        <f t="shared" si="1"/>
        <v>1</v>
      </c>
      <c r="H57" s="6">
        <f t="shared" si="2"/>
        <v>865.52567237163828</v>
      </c>
      <c r="I57" s="6">
        <f t="shared" si="3"/>
        <v>2.4449877750611249</v>
      </c>
      <c r="J57" s="8">
        <f t="shared" si="4"/>
        <v>45336</v>
      </c>
      <c r="K57" s="6">
        <f t="shared" si="5"/>
        <v>51709.3671875</v>
      </c>
      <c r="L57" s="6">
        <f t="shared" si="0"/>
        <v>3.0044988388939444</v>
      </c>
      <c r="M57" s="6">
        <f t="shared" si="6"/>
        <v>863.08068459657716</v>
      </c>
    </row>
    <row r="58" spans="1:13" x14ac:dyDescent="0.2">
      <c r="A58" s="8">
        <v>44983</v>
      </c>
      <c r="B58" s="6">
        <v>23174.150390625</v>
      </c>
      <c r="C58" s="6">
        <v>20632.41015625</v>
      </c>
      <c r="D58" s="6">
        <v>23880.6328125</v>
      </c>
      <c r="E58" s="6">
        <v>19628.25390625</v>
      </c>
      <c r="F58" t="s">
        <v>14</v>
      </c>
      <c r="G58">
        <f t="shared" si="1"/>
        <v>1</v>
      </c>
      <c r="H58" s="6">
        <f t="shared" si="2"/>
        <v>863.08068459657716</v>
      </c>
      <c r="I58" s="6">
        <f t="shared" si="3"/>
        <v>2.4449877750611249</v>
      </c>
      <c r="J58" s="8">
        <f t="shared" si="4"/>
        <v>45336</v>
      </c>
      <c r="K58" s="6">
        <f t="shared" si="5"/>
        <v>51709.3671875</v>
      </c>
      <c r="L58" s="6">
        <f t="shared" si="0"/>
        <v>3.0106068637279009</v>
      </c>
      <c r="M58" s="6">
        <f t="shared" si="6"/>
        <v>860.63569682151604</v>
      </c>
    </row>
    <row r="59" spans="1:13" x14ac:dyDescent="0.2">
      <c r="A59" s="8">
        <v>44984</v>
      </c>
      <c r="B59" s="6">
        <v>23561.451171875</v>
      </c>
      <c r="C59" s="6">
        <v>22163.94921875</v>
      </c>
      <c r="D59" s="6">
        <v>23880.6328125</v>
      </c>
      <c r="E59" s="6">
        <v>19628.25390625</v>
      </c>
      <c r="F59" t="s">
        <v>14</v>
      </c>
      <c r="G59">
        <f t="shared" si="1"/>
        <v>1</v>
      </c>
      <c r="H59" s="6">
        <f t="shared" si="2"/>
        <v>860.63569682151604</v>
      </c>
      <c r="I59" s="6">
        <f t="shared" si="3"/>
        <v>2.4449877750611249</v>
      </c>
      <c r="J59" s="8">
        <f t="shared" si="4"/>
        <v>45336</v>
      </c>
      <c r="K59" s="6">
        <f t="shared" si="5"/>
        <v>51709.3671875</v>
      </c>
      <c r="L59" s="6">
        <f t="shared" si="0"/>
        <v>2.9209283439129372</v>
      </c>
      <c r="M59" s="6">
        <f t="shared" si="6"/>
        <v>858.19070904645491</v>
      </c>
    </row>
    <row r="60" spans="1:13" x14ac:dyDescent="0.2">
      <c r="A60" s="8">
        <v>44985</v>
      </c>
      <c r="B60" s="6">
        <v>23521.837890625</v>
      </c>
      <c r="C60" s="6">
        <v>24197.533203125</v>
      </c>
      <c r="D60" s="6">
        <v>24550.837890625</v>
      </c>
      <c r="E60" s="6">
        <v>19628.25390625</v>
      </c>
      <c r="F60" t="s">
        <v>14</v>
      </c>
      <c r="G60">
        <f t="shared" si="1"/>
        <v>1</v>
      </c>
      <c r="H60" s="6">
        <f t="shared" si="2"/>
        <v>858.19070904645491</v>
      </c>
      <c r="I60" s="6">
        <f t="shared" si="3"/>
        <v>2.4449877750611249</v>
      </c>
      <c r="J60" s="8">
        <f t="shared" si="4"/>
        <v>45336</v>
      </c>
      <c r="K60" s="6">
        <f t="shared" si="5"/>
        <v>51709.3671875</v>
      </c>
      <c r="L60" s="6">
        <f t="shared" si="0"/>
        <v>2.9299651183934525</v>
      </c>
      <c r="M60" s="6">
        <f t="shared" si="6"/>
        <v>855.74572127139379</v>
      </c>
    </row>
    <row r="61" spans="1:13" x14ac:dyDescent="0.2">
      <c r="A61" s="8">
        <v>44986</v>
      </c>
      <c r="B61" s="6">
        <v>23150.9296875</v>
      </c>
      <c r="C61" s="6">
        <v>24746.07421875</v>
      </c>
      <c r="D61" s="6">
        <v>26514.716796875</v>
      </c>
      <c r="E61" s="6">
        <v>19628.25390625</v>
      </c>
      <c r="F61" t="s">
        <v>14</v>
      </c>
      <c r="G61">
        <f t="shared" si="1"/>
        <v>1</v>
      </c>
      <c r="H61" s="6">
        <f t="shared" si="2"/>
        <v>855.74572127139379</v>
      </c>
      <c r="I61" s="6">
        <f t="shared" si="3"/>
        <v>2.4449877750611249</v>
      </c>
      <c r="J61" s="8">
        <f t="shared" si="4"/>
        <v>45336</v>
      </c>
      <c r="K61" s="6">
        <f t="shared" si="5"/>
        <v>51709.3671875</v>
      </c>
      <c r="L61" s="6">
        <f t="shared" si="0"/>
        <v>3.016078900712492</v>
      </c>
      <c r="M61" s="6">
        <f t="shared" si="6"/>
        <v>853.30073349633267</v>
      </c>
    </row>
    <row r="62" spans="1:13" x14ac:dyDescent="0.2">
      <c r="A62" s="8">
        <v>44987</v>
      </c>
      <c r="B62" s="6">
        <v>23647.01953125</v>
      </c>
      <c r="C62" s="6">
        <v>24375.9609375</v>
      </c>
      <c r="D62" s="6">
        <v>26514.716796875</v>
      </c>
      <c r="E62" s="6">
        <v>19628.25390625</v>
      </c>
      <c r="F62" t="s">
        <v>14</v>
      </c>
      <c r="G62">
        <f t="shared" si="1"/>
        <v>1</v>
      </c>
      <c r="H62" s="6">
        <f t="shared" si="2"/>
        <v>853.30073349633267</v>
      </c>
      <c r="I62" s="6">
        <f t="shared" si="3"/>
        <v>2.4449877750611249</v>
      </c>
      <c r="J62" s="8">
        <f t="shared" si="4"/>
        <v>45336</v>
      </c>
      <c r="K62" s="6">
        <f t="shared" si="5"/>
        <v>51709.3671875</v>
      </c>
      <c r="L62" s="6">
        <f t="shared" si="0"/>
        <v>2.9015114090117882</v>
      </c>
      <c r="M62" s="6">
        <f t="shared" si="6"/>
        <v>850.85574572127155</v>
      </c>
    </row>
    <row r="63" spans="1:13" x14ac:dyDescent="0.2">
      <c r="A63" s="8">
        <v>44988</v>
      </c>
      <c r="B63" s="6">
        <v>23476.6328125</v>
      </c>
      <c r="C63" s="6">
        <v>25052.7890625</v>
      </c>
      <c r="D63" s="6">
        <v>26514.716796875</v>
      </c>
      <c r="E63" s="6">
        <v>19628.25390625</v>
      </c>
      <c r="F63" t="s">
        <v>14</v>
      </c>
      <c r="G63">
        <f t="shared" si="1"/>
        <v>1</v>
      </c>
      <c r="H63" s="6">
        <f t="shared" si="2"/>
        <v>850.85574572127155</v>
      </c>
      <c r="I63" s="6">
        <f t="shared" si="3"/>
        <v>2.4449877750611249</v>
      </c>
      <c r="J63" s="8">
        <f t="shared" si="4"/>
        <v>45336</v>
      </c>
      <c r="K63" s="6">
        <f t="shared" si="5"/>
        <v>51709.3671875</v>
      </c>
      <c r="L63" s="6">
        <f t="shared" si="0"/>
        <v>2.9403147783045385</v>
      </c>
      <c r="M63" s="6">
        <f t="shared" si="6"/>
        <v>848.41075794621042</v>
      </c>
    </row>
    <row r="64" spans="1:13" x14ac:dyDescent="0.2">
      <c r="A64" s="8">
        <v>44989</v>
      </c>
      <c r="B64" s="6">
        <v>22362.923828125</v>
      </c>
      <c r="C64" s="6">
        <v>27423.9296875</v>
      </c>
      <c r="D64" s="6">
        <v>27787.8125</v>
      </c>
      <c r="E64" s="6">
        <v>19628.25390625</v>
      </c>
      <c r="F64" t="s">
        <v>14</v>
      </c>
      <c r="G64">
        <f t="shared" si="1"/>
        <v>1</v>
      </c>
      <c r="H64" s="6">
        <f t="shared" si="2"/>
        <v>848.41075794621042</v>
      </c>
      <c r="I64" s="6">
        <f t="shared" si="3"/>
        <v>2.4449877750611249</v>
      </c>
      <c r="J64" s="8">
        <f t="shared" si="4"/>
        <v>45336</v>
      </c>
      <c r="K64" s="6">
        <f t="shared" si="5"/>
        <v>51709.3671875</v>
      </c>
      <c r="L64" s="6">
        <f t="shared" si="0"/>
        <v>3.208511364911784</v>
      </c>
      <c r="M64" s="6">
        <f t="shared" si="6"/>
        <v>845.9657701711493</v>
      </c>
    </row>
    <row r="65" spans="1:13" x14ac:dyDescent="0.2">
      <c r="A65" s="8">
        <v>44990</v>
      </c>
      <c r="B65" s="6">
        <v>22354.14453125</v>
      </c>
      <c r="C65" s="6">
        <v>26965.87890625</v>
      </c>
      <c r="D65" s="6">
        <v>27787.8125</v>
      </c>
      <c r="E65" s="6">
        <v>19628.25390625</v>
      </c>
      <c r="F65" t="s">
        <v>14</v>
      </c>
      <c r="G65">
        <f t="shared" si="1"/>
        <v>1</v>
      </c>
      <c r="H65" s="6">
        <f t="shared" si="2"/>
        <v>845.9657701711493</v>
      </c>
      <c r="I65" s="6">
        <f t="shared" si="3"/>
        <v>2.4449877750611249</v>
      </c>
      <c r="J65" s="8">
        <f t="shared" si="4"/>
        <v>45336</v>
      </c>
      <c r="K65" s="6">
        <f t="shared" si="5"/>
        <v>51709.3671875</v>
      </c>
      <c r="L65" s="6">
        <f t="shared" si="0"/>
        <v>3.2107317024989817</v>
      </c>
      <c r="M65" s="6">
        <f t="shared" si="6"/>
        <v>843.52078239608818</v>
      </c>
    </row>
    <row r="66" spans="1:13" x14ac:dyDescent="0.2">
      <c r="A66" s="8">
        <v>44991</v>
      </c>
      <c r="B66" s="6">
        <v>22436.81640625</v>
      </c>
      <c r="C66" s="6">
        <v>28038.67578125</v>
      </c>
      <c r="D66" s="6">
        <v>28440.560546875</v>
      </c>
      <c r="E66" s="6">
        <v>19628.25390625</v>
      </c>
      <c r="F66" t="s">
        <v>14</v>
      </c>
      <c r="G66">
        <f t="shared" si="1"/>
        <v>1</v>
      </c>
      <c r="H66" s="6">
        <f t="shared" si="2"/>
        <v>843.52078239608818</v>
      </c>
      <c r="I66" s="6">
        <f t="shared" si="3"/>
        <v>2.4449877750611249</v>
      </c>
      <c r="J66" s="8">
        <f t="shared" si="4"/>
        <v>45336</v>
      </c>
      <c r="K66" s="6">
        <f t="shared" si="5"/>
        <v>51709.3671875</v>
      </c>
      <c r="L66" s="6">
        <f t="shared" ref="L66:L129" si="7">(K66-B66)/B66*I66</f>
        <v>3.1898923407456059</v>
      </c>
      <c r="M66" s="6">
        <f t="shared" si="6"/>
        <v>841.07579462102706</v>
      </c>
    </row>
    <row r="67" spans="1:13" x14ac:dyDescent="0.2">
      <c r="A67" s="8">
        <v>44992</v>
      </c>
      <c r="B67" s="6">
        <v>22428.322265625</v>
      </c>
      <c r="C67" s="6">
        <v>27767.236328125</v>
      </c>
      <c r="D67" s="6">
        <v>28527.724609375</v>
      </c>
      <c r="E67" s="6">
        <v>19628.25390625</v>
      </c>
      <c r="F67" t="s">
        <v>14</v>
      </c>
      <c r="G67">
        <f t="shared" ref="G67:G130" si="8">IF(F67="Long",1,IF(F67="Short",-1,0))</f>
        <v>1</v>
      </c>
      <c r="H67" s="6">
        <f t="shared" ref="H67:H130" si="9">M66</f>
        <v>841.07579462102706</v>
      </c>
      <c r="I67" s="6">
        <f t="shared" ref="I67:I130" si="10">($H$2/409)*G67</f>
        <v>2.4449877750611249</v>
      </c>
      <c r="J67" s="8">
        <f t="shared" ref="J67:J130" si="11">$A$411</f>
        <v>45336</v>
      </c>
      <c r="K67" s="6">
        <f t="shared" ref="K67:K130" si="12">$C$411</f>
        <v>51709.3671875</v>
      </c>
      <c r="L67" s="6">
        <f t="shared" si="7"/>
        <v>3.1920264042543169</v>
      </c>
      <c r="M67" s="6">
        <f t="shared" ref="M67:M130" si="13">H67-I67</f>
        <v>838.63080684596594</v>
      </c>
    </row>
    <row r="68" spans="1:13" x14ac:dyDescent="0.2">
      <c r="A68" s="8">
        <v>44993</v>
      </c>
      <c r="B68" s="6">
        <v>22216.44140625</v>
      </c>
      <c r="C68" s="6">
        <v>28175.81640625</v>
      </c>
      <c r="D68" s="6">
        <v>28527.724609375</v>
      </c>
      <c r="E68" s="6">
        <v>19628.25390625</v>
      </c>
      <c r="F68" t="s">
        <v>14</v>
      </c>
      <c r="G68">
        <f t="shared" si="8"/>
        <v>1</v>
      </c>
      <c r="H68" s="6">
        <f t="shared" si="9"/>
        <v>838.63080684596594</v>
      </c>
      <c r="I68" s="6">
        <f t="shared" si="10"/>
        <v>2.4449877750611249</v>
      </c>
      <c r="J68" s="8">
        <f t="shared" si="11"/>
        <v>45336</v>
      </c>
      <c r="K68" s="6">
        <f t="shared" si="12"/>
        <v>51709.3671875</v>
      </c>
      <c r="L68" s="6">
        <f t="shared" si="7"/>
        <v>3.2457872828208729</v>
      </c>
      <c r="M68" s="6">
        <f t="shared" si="13"/>
        <v>836.18581907090481</v>
      </c>
    </row>
    <row r="69" spans="1:13" x14ac:dyDescent="0.2">
      <c r="A69" s="8">
        <v>44994</v>
      </c>
      <c r="B69" s="6">
        <v>21720.080078125</v>
      </c>
      <c r="C69" s="6">
        <v>27307.4375</v>
      </c>
      <c r="D69" s="6">
        <v>28803.3359375</v>
      </c>
      <c r="E69" s="6">
        <v>19628.25390625</v>
      </c>
      <c r="F69" t="s">
        <v>14</v>
      </c>
      <c r="G69">
        <f t="shared" si="8"/>
        <v>1</v>
      </c>
      <c r="H69" s="6">
        <f t="shared" si="9"/>
        <v>836.18581907090481</v>
      </c>
      <c r="I69" s="6">
        <f t="shared" si="10"/>
        <v>2.4449877750611249</v>
      </c>
      <c r="J69" s="8">
        <f t="shared" si="11"/>
        <v>45336</v>
      </c>
      <c r="K69" s="6">
        <f t="shared" si="12"/>
        <v>51709.3671875</v>
      </c>
      <c r="L69" s="6">
        <f t="shared" si="7"/>
        <v>3.3758365577605067</v>
      </c>
      <c r="M69" s="6">
        <f t="shared" si="13"/>
        <v>833.74083129584369</v>
      </c>
    </row>
    <row r="70" spans="1:13" x14ac:dyDescent="0.2">
      <c r="A70" s="8">
        <v>44995</v>
      </c>
      <c r="B70" s="6">
        <v>20367.001953125</v>
      </c>
      <c r="C70" s="6">
        <v>28333.97265625</v>
      </c>
      <c r="D70" s="6">
        <v>28803.3359375</v>
      </c>
      <c r="E70" s="6">
        <v>19628.25390625</v>
      </c>
      <c r="F70" t="s">
        <v>14</v>
      </c>
      <c r="G70">
        <f t="shared" si="8"/>
        <v>1</v>
      </c>
      <c r="H70" s="6">
        <f t="shared" si="9"/>
        <v>833.74083129584369</v>
      </c>
      <c r="I70" s="6">
        <f t="shared" si="10"/>
        <v>2.4449877750611249</v>
      </c>
      <c r="J70" s="8">
        <f t="shared" si="11"/>
        <v>45336</v>
      </c>
      <c r="K70" s="6">
        <f t="shared" si="12"/>
        <v>51709.3671875</v>
      </c>
      <c r="L70" s="6">
        <f t="shared" si="7"/>
        <v>3.7625419792229038</v>
      </c>
      <c r="M70" s="6">
        <f t="shared" si="13"/>
        <v>831.29584352078257</v>
      </c>
    </row>
    <row r="71" spans="1:13" x14ac:dyDescent="0.2">
      <c r="A71" s="8">
        <v>44996</v>
      </c>
      <c r="B71" s="6">
        <v>20187.876953125</v>
      </c>
      <c r="C71" s="6">
        <v>27493.28515625</v>
      </c>
      <c r="D71" s="6">
        <v>28803.3359375</v>
      </c>
      <c r="E71" s="6">
        <v>20068.66015625</v>
      </c>
      <c r="F71" t="s">
        <v>14</v>
      </c>
      <c r="G71">
        <f t="shared" si="8"/>
        <v>1</v>
      </c>
      <c r="H71" s="6">
        <f t="shared" si="9"/>
        <v>831.29584352078257</v>
      </c>
      <c r="I71" s="6">
        <f t="shared" si="10"/>
        <v>2.4449877750611249</v>
      </c>
      <c r="J71" s="8">
        <f t="shared" si="11"/>
        <v>45336</v>
      </c>
      <c r="K71" s="6">
        <f t="shared" si="12"/>
        <v>51709.3671875</v>
      </c>
      <c r="L71" s="6">
        <f t="shared" si="7"/>
        <v>3.8176207658540062</v>
      </c>
      <c r="M71" s="6">
        <f t="shared" si="13"/>
        <v>828.85085574572145</v>
      </c>
    </row>
    <row r="72" spans="1:13" x14ac:dyDescent="0.2">
      <c r="A72" s="8">
        <v>44997</v>
      </c>
      <c r="B72" s="6">
        <v>20628.029296875</v>
      </c>
      <c r="C72" s="6">
        <v>27494.70703125</v>
      </c>
      <c r="D72" s="6">
        <v>28803.3359375</v>
      </c>
      <c r="E72" s="6">
        <v>20448.806640625</v>
      </c>
      <c r="F72" t="s">
        <v>14</v>
      </c>
      <c r="G72">
        <f t="shared" si="8"/>
        <v>1</v>
      </c>
      <c r="H72" s="6">
        <f t="shared" si="9"/>
        <v>828.85085574572145</v>
      </c>
      <c r="I72" s="6">
        <f t="shared" si="10"/>
        <v>2.4449877750611249</v>
      </c>
      <c r="J72" s="8">
        <f t="shared" si="11"/>
        <v>45336</v>
      </c>
      <c r="K72" s="6">
        <f t="shared" si="12"/>
        <v>51709.3671875</v>
      </c>
      <c r="L72" s="6">
        <f t="shared" si="7"/>
        <v>3.6839918191620336</v>
      </c>
      <c r="M72" s="6">
        <f t="shared" si="13"/>
        <v>826.40586797066032</v>
      </c>
    </row>
    <row r="73" spans="1:13" x14ac:dyDescent="0.2">
      <c r="A73" s="8">
        <v>44998</v>
      </c>
      <c r="B73" s="6">
        <v>22156.40625</v>
      </c>
      <c r="C73" s="6">
        <v>27994.330078125</v>
      </c>
      <c r="D73" s="6">
        <v>28803.3359375</v>
      </c>
      <c r="E73" s="6">
        <v>21918.19921875</v>
      </c>
      <c r="F73" t="s">
        <v>14</v>
      </c>
      <c r="G73">
        <f t="shared" si="8"/>
        <v>1</v>
      </c>
      <c r="H73" s="6">
        <f t="shared" si="9"/>
        <v>826.40586797066032</v>
      </c>
      <c r="I73" s="6">
        <f t="shared" si="10"/>
        <v>2.4449877750611249</v>
      </c>
      <c r="J73" s="8">
        <f t="shared" si="11"/>
        <v>45336</v>
      </c>
      <c r="K73" s="6">
        <f t="shared" si="12"/>
        <v>51709.3671875</v>
      </c>
      <c r="L73" s="6">
        <f t="shared" si="7"/>
        <v>3.2612070474672064</v>
      </c>
      <c r="M73" s="6">
        <f t="shared" si="13"/>
        <v>823.9608801955992</v>
      </c>
    </row>
    <row r="74" spans="1:13" x14ac:dyDescent="0.2">
      <c r="A74" s="8">
        <v>44999</v>
      </c>
      <c r="B74" s="6">
        <v>24201.765625</v>
      </c>
      <c r="C74" s="6">
        <v>27139.888671875</v>
      </c>
      <c r="D74" s="6">
        <v>28803.3359375</v>
      </c>
      <c r="E74" s="6">
        <v>23964.91015625</v>
      </c>
      <c r="F74" t="s">
        <v>14</v>
      </c>
      <c r="G74">
        <f t="shared" si="8"/>
        <v>1</v>
      </c>
      <c r="H74" s="6">
        <f t="shared" si="9"/>
        <v>823.9608801955992</v>
      </c>
      <c r="I74" s="6">
        <f t="shared" si="10"/>
        <v>2.4449877750611249</v>
      </c>
      <c r="J74" s="8">
        <f t="shared" si="11"/>
        <v>45336</v>
      </c>
      <c r="K74" s="6">
        <f t="shared" si="12"/>
        <v>51709.3671875</v>
      </c>
      <c r="L74" s="6">
        <f t="shared" si="7"/>
        <v>2.7789604520461424</v>
      </c>
      <c r="M74" s="6">
        <f t="shared" si="13"/>
        <v>821.51589242053808</v>
      </c>
    </row>
    <row r="75" spans="1:13" x14ac:dyDescent="0.2">
      <c r="A75" s="8">
        <v>45000</v>
      </c>
      <c r="B75" s="6">
        <v>24770.92578125</v>
      </c>
      <c r="C75" s="6">
        <v>27268.130859375</v>
      </c>
      <c r="D75" s="6">
        <v>28803.3359375</v>
      </c>
      <c r="E75" s="6">
        <v>23964.91015625</v>
      </c>
      <c r="F75" t="s">
        <v>14</v>
      </c>
      <c r="G75">
        <f t="shared" si="8"/>
        <v>1</v>
      </c>
      <c r="H75" s="6">
        <f t="shared" si="9"/>
        <v>821.51589242053808</v>
      </c>
      <c r="I75" s="6">
        <f t="shared" si="10"/>
        <v>2.4449877750611249</v>
      </c>
      <c r="J75" s="8">
        <f t="shared" si="11"/>
        <v>45336</v>
      </c>
      <c r="K75" s="6">
        <f t="shared" si="12"/>
        <v>51709.3671875</v>
      </c>
      <c r="L75" s="6">
        <f t="shared" si="7"/>
        <v>2.6589300900225785</v>
      </c>
      <c r="M75" s="6">
        <f t="shared" si="13"/>
        <v>819.07090464547696</v>
      </c>
    </row>
    <row r="76" spans="1:13" x14ac:dyDescent="0.2">
      <c r="A76" s="8">
        <v>45001</v>
      </c>
      <c r="B76" s="6">
        <v>24373.45703125</v>
      </c>
      <c r="C76" s="6">
        <v>28348.44140625</v>
      </c>
      <c r="D76" s="6">
        <v>28803.3359375</v>
      </c>
      <c r="E76" s="6">
        <v>24225.111328125</v>
      </c>
      <c r="F76" t="s">
        <v>14</v>
      </c>
      <c r="G76">
        <f t="shared" si="8"/>
        <v>1</v>
      </c>
      <c r="H76" s="6">
        <f t="shared" si="9"/>
        <v>819.07090464547696</v>
      </c>
      <c r="I76" s="6">
        <f t="shared" si="10"/>
        <v>2.4449877750611249</v>
      </c>
      <c r="J76" s="8">
        <f t="shared" si="11"/>
        <v>45336</v>
      </c>
      <c r="K76" s="6">
        <f t="shared" si="12"/>
        <v>51709.3671875</v>
      </c>
      <c r="L76" s="6">
        <f t="shared" si="7"/>
        <v>2.7421619373282966</v>
      </c>
      <c r="M76" s="6">
        <f t="shared" si="13"/>
        <v>816.62591687041584</v>
      </c>
    </row>
    <row r="77" spans="1:13" x14ac:dyDescent="0.2">
      <c r="A77" s="8">
        <v>45002</v>
      </c>
      <c r="B77" s="6">
        <v>25055.123046875</v>
      </c>
      <c r="C77" s="6">
        <v>28033.5625</v>
      </c>
      <c r="D77" s="6">
        <v>29159.90234375</v>
      </c>
      <c r="E77" s="6">
        <v>24955.169921875</v>
      </c>
      <c r="F77" t="s">
        <v>14</v>
      </c>
      <c r="G77">
        <f t="shared" si="8"/>
        <v>1</v>
      </c>
      <c r="H77" s="6">
        <f t="shared" si="9"/>
        <v>816.62591687041584</v>
      </c>
      <c r="I77" s="6">
        <f t="shared" si="10"/>
        <v>2.4449877750611249</v>
      </c>
      <c r="J77" s="8">
        <f t="shared" si="11"/>
        <v>45336</v>
      </c>
      <c r="K77" s="6">
        <f t="shared" si="12"/>
        <v>51709.3671875</v>
      </c>
      <c r="L77" s="6">
        <f t="shared" si="7"/>
        <v>2.6010369598025576</v>
      </c>
      <c r="M77" s="6">
        <f t="shared" si="13"/>
        <v>814.18092909535471</v>
      </c>
    </row>
    <row r="78" spans="1:13" x14ac:dyDescent="0.2">
      <c r="A78" s="8">
        <v>45003</v>
      </c>
      <c r="B78" s="6">
        <v>27448.1171875</v>
      </c>
      <c r="C78" s="6">
        <v>28478.484375</v>
      </c>
      <c r="D78" s="6">
        <v>29159.90234375</v>
      </c>
      <c r="E78" s="6">
        <v>26606.689453125</v>
      </c>
      <c r="F78" t="s">
        <v>14</v>
      </c>
      <c r="G78">
        <f t="shared" si="8"/>
        <v>1</v>
      </c>
      <c r="H78" s="6">
        <f t="shared" si="9"/>
        <v>814.18092909535471</v>
      </c>
      <c r="I78" s="6">
        <f t="shared" si="10"/>
        <v>2.4449877750611249</v>
      </c>
      <c r="J78" s="8">
        <f t="shared" si="11"/>
        <v>45336</v>
      </c>
      <c r="K78" s="6">
        <f t="shared" si="12"/>
        <v>51709.3671875</v>
      </c>
      <c r="L78" s="6">
        <f t="shared" si="7"/>
        <v>2.1611121539773817</v>
      </c>
      <c r="M78" s="6">
        <f t="shared" si="13"/>
        <v>811.73594132029359</v>
      </c>
    </row>
    <row r="79" spans="1:13" x14ac:dyDescent="0.2">
      <c r="A79" s="8">
        <v>45004</v>
      </c>
      <c r="B79" s="6">
        <v>26969.50390625</v>
      </c>
      <c r="C79" s="6">
        <v>28411.03515625</v>
      </c>
      <c r="D79" s="6">
        <v>29159.90234375</v>
      </c>
      <c r="E79" s="6">
        <v>26606.689453125</v>
      </c>
      <c r="F79" t="s">
        <v>14</v>
      </c>
      <c r="G79">
        <f t="shared" si="8"/>
        <v>1</v>
      </c>
      <c r="H79" s="6">
        <f t="shared" si="9"/>
        <v>811.73594132029359</v>
      </c>
      <c r="I79" s="6">
        <f t="shared" si="10"/>
        <v>2.4449877750611249</v>
      </c>
      <c r="J79" s="8">
        <f t="shared" si="11"/>
        <v>45336</v>
      </c>
      <c r="K79" s="6">
        <f t="shared" si="12"/>
        <v>51709.3671875</v>
      </c>
      <c r="L79" s="6">
        <f t="shared" si="7"/>
        <v>2.242854132193437</v>
      </c>
      <c r="M79" s="6">
        <f t="shared" si="13"/>
        <v>809.29095354523247</v>
      </c>
    </row>
    <row r="80" spans="1:13" x14ac:dyDescent="0.2">
      <c r="A80" s="8">
        <v>45005</v>
      </c>
      <c r="B80" s="6">
        <v>28041.6015625</v>
      </c>
      <c r="C80" s="6">
        <v>28199.30859375</v>
      </c>
      <c r="D80" s="6">
        <v>29159.90234375</v>
      </c>
      <c r="E80" s="6">
        <v>26606.689453125</v>
      </c>
      <c r="F80" t="s">
        <v>14</v>
      </c>
      <c r="G80">
        <f t="shared" si="8"/>
        <v>1</v>
      </c>
      <c r="H80" s="6">
        <f t="shared" si="9"/>
        <v>809.29095354523247</v>
      </c>
      <c r="I80" s="6">
        <f t="shared" si="10"/>
        <v>2.4449877750611249</v>
      </c>
      <c r="J80" s="8">
        <f t="shared" si="11"/>
        <v>45336</v>
      </c>
      <c r="K80" s="6">
        <f t="shared" si="12"/>
        <v>51709.3671875</v>
      </c>
      <c r="L80" s="6">
        <f t="shared" si="7"/>
        <v>2.0636266971827646</v>
      </c>
      <c r="M80" s="6">
        <f t="shared" si="13"/>
        <v>806.84596577017135</v>
      </c>
    </row>
    <row r="81" spans="1:13" x14ac:dyDescent="0.2">
      <c r="A81" s="8">
        <v>45006</v>
      </c>
      <c r="B81" s="6">
        <v>27768.392578125</v>
      </c>
      <c r="C81" s="6">
        <v>27790.220703125</v>
      </c>
      <c r="D81" s="6">
        <v>29159.90234375</v>
      </c>
      <c r="E81" s="6">
        <v>26606.689453125</v>
      </c>
      <c r="F81" t="s">
        <v>14</v>
      </c>
      <c r="G81">
        <f t="shared" si="8"/>
        <v>1</v>
      </c>
      <c r="H81" s="6">
        <f t="shared" si="9"/>
        <v>806.84596577017135</v>
      </c>
      <c r="I81" s="6">
        <f t="shared" si="10"/>
        <v>2.4449877750611249</v>
      </c>
      <c r="J81" s="8">
        <f t="shared" si="11"/>
        <v>45336</v>
      </c>
      <c r="K81" s="6">
        <f t="shared" si="12"/>
        <v>51709.3671875</v>
      </c>
      <c r="L81" s="6">
        <f t="shared" si="7"/>
        <v>2.1079862681386485</v>
      </c>
      <c r="M81" s="6">
        <f t="shared" si="13"/>
        <v>804.40097799511022</v>
      </c>
    </row>
    <row r="82" spans="1:13" x14ac:dyDescent="0.2">
      <c r="A82" s="8">
        <v>45007</v>
      </c>
      <c r="B82" s="6">
        <v>28158.720703125</v>
      </c>
      <c r="C82" s="6">
        <v>28168.08984375</v>
      </c>
      <c r="D82" s="6">
        <v>29159.90234375</v>
      </c>
      <c r="E82" s="6">
        <v>26606.689453125</v>
      </c>
      <c r="F82" t="s">
        <v>14</v>
      </c>
      <c r="G82">
        <f t="shared" si="8"/>
        <v>1</v>
      </c>
      <c r="H82" s="6">
        <f t="shared" si="9"/>
        <v>804.40097799511022</v>
      </c>
      <c r="I82" s="6">
        <f t="shared" si="10"/>
        <v>2.4449877750611249</v>
      </c>
      <c r="J82" s="8">
        <f t="shared" si="11"/>
        <v>45336</v>
      </c>
      <c r="K82" s="6">
        <f t="shared" si="12"/>
        <v>51709.3671875</v>
      </c>
      <c r="L82" s="6">
        <f t="shared" si="7"/>
        <v>2.04487424539471</v>
      </c>
      <c r="M82" s="6">
        <f t="shared" si="13"/>
        <v>801.9559902200491</v>
      </c>
    </row>
    <row r="83" spans="1:13" x14ac:dyDescent="0.2">
      <c r="A83" s="8">
        <v>45008</v>
      </c>
      <c r="B83" s="6">
        <v>27301.95703125</v>
      </c>
      <c r="C83" s="6">
        <v>28177.984375</v>
      </c>
      <c r="D83" s="6">
        <v>29159.90234375</v>
      </c>
      <c r="E83" s="6">
        <v>26606.689453125</v>
      </c>
      <c r="F83" t="s">
        <v>14</v>
      </c>
      <c r="G83">
        <f t="shared" si="8"/>
        <v>1</v>
      </c>
      <c r="H83" s="6">
        <f t="shared" si="9"/>
        <v>801.9559902200491</v>
      </c>
      <c r="I83" s="6">
        <f t="shared" si="10"/>
        <v>2.4449877750611249</v>
      </c>
      <c r="J83" s="8">
        <f t="shared" si="11"/>
        <v>45336</v>
      </c>
      <c r="K83" s="6">
        <f t="shared" si="12"/>
        <v>51709.3671875</v>
      </c>
      <c r="L83" s="6">
        <f t="shared" si="7"/>
        <v>2.1857707630492809</v>
      </c>
      <c r="M83" s="6">
        <f t="shared" si="13"/>
        <v>799.51100244498798</v>
      </c>
    </row>
    <row r="84" spans="1:13" x14ac:dyDescent="0.2">
      <c r="A84" s="8">
        <v>45009</v>
      </c>
      <c r="B84" s="6">
        <v>28324.111328125</v>
      </c>
      <c r="C84" s="6">
        <v>28044.140625</v>
      </c>
      <c r="D84" s="6">
        <v>29159.90234375</v>
      </c>
      <c r="E84" s="6">
        <v>26606.689453125</v>
      </c>
      <c r="F84" t="s">
        <v>14</v>
      </c>
      <c r="G84">
        <f t="shared" si="8"/>
        <v>1</v>
      </c>
      <c r="H84" s="6">
        <f t="shared" si="9"/>
        <v>799.51100244498798</v>
      </c>
      <c r="I84" s="6">
        <f t="shared" si="10"/>
        <v>2.4449877750611249</v>
      </c>
      <c r="J84" s="8">
        <f t="shared" si="11"/>
        <v>45336</v>
      </c>
      <c r="K84" s="6">
        <f t="shared" si="12"/>
        <v>51709.3671875</v>
      </c>
      <c r="L84" s="6">
        <f t="shared" si="7"/>
        <v>2.0186569679266051</v>
      </c>
      <c r="M84" s="6">
        <f t="shared" si="13"/>
        <v>797.06601466992686</v>
      </c>
    </row>
    <row r="85" spans="1:13" x14ac:dyDescent="0.2">
      <c r="A85" s="8">
        <v>45010</v>
      </c>
      <c r="B85" s="6">
        <v>27487.337890625</v>
      </c>
      <c r="C85" s="6">
        <v>27925.859375</v>
      </c>
      <c r="D85" s="6">
        <v>29159.90234375</v>
      </c>
      <c r="E85" s="6">
        <v>26606.689453125</v>
      </c>
      <c r="F85" t="s">
        <v>14</v>
      </c>
      <c r="G85">
        <f t="shared" si="8"/>
        <v>1</v>
      </c>
      <c r="H85" s="6">
        <f t="shared" si="9"/>
        <v>797.06601466992686</v>
      </c>
      <c r="I85" s="6">
        <f t="shared" si="10"/>
        <v>2.4449877750611249</v>
      </c>
      <c r="J85" s="8">
        <f t="shared" si="11"/>
        <v>45336</v>
      </c>
      <c r="K85" s="6">
        <f t="shared" si="12"/>
        <v>51709.3671875</v>
      </c>
      <c r="L85" s="6">
        <f t="shared" si="7"/>
        <v>2.1545398740934676</v>
      </c>
      <c r="M85" s="6">
        <f t="shared" si="13"/>
        <v>794.62102689486574</v>
      </c>
    </row>
    <row r="86" spans="1:13" x14ac:dyDescent="0.2">
      <c r="A86" s="8">
        <v>45011</v>
      </c>
      <c r="B86" s="6">
        <v>27495.5234375</v>
      </c>
      <c r="C86" s="6">
        <v>27947.794921875</v>
      </c>
      <c r="D86" s="6">
        <v>29159.90234375</v>
      </c>
      <c r="E86" s="6">
        <v>26606.689453125</v>
      </c>
      <c r="F86" t="s">
        <v>14</v>
      </c>
      <c r="G86">
        <f t="shared" si="8"/>
        <v>1</v>
      </c>
      <c r="H86" s="6">
        <f t="shared" si="9"/>
        <v>794.62102689486574</v>
      </c>
      <c r="I86" s="6">
        <f t="shared" si="10"/>
        <v>2.4449877750611249</v>
      </c>
      <c r="J86" s="8">
        <f t="shared" si="11"/>
        <v>45336</v>
      </c>
      <c r="K86" s="6">
        <f t="shared" si="12"/>
        <v>51709.3671875</v>
      </c>
      <c r="L86" s="6">
        <f t="shared" si="7"/>
        <v>2.1531705730412218</v>
      </c>
      <c r="M86" s="6">
        <f t="shared" si="13"/>
        <v>792.17603911980461</v>
      </c>
    </row>
    <row r="87" spans="1:13" x14ac:dyDescent="0.2">
      <c r="A87" s="8">
        <v>45012</v>
      </c>
      <c r="B87" s="6">
        <v>27994.068359375</v>
      </c>
      <c r="C87" s="6">
        <v>28333.05078125</v>
      </c>
      <c r="D87" s="6">
        <v>29159.90234375</v>
      </c>
      <c r="E87" s="6">
        <v>26606.689453125</v>
      </c>
      <c r="F87" t="s">
        <v>14</v>
      </c>
      <c r="G87">
        <f t="shared" si="8"/>
        <v>1</v>
      </c>
      <c r="H87" s="6">
        <f t="shared" si="9"/>
        <v>792.17603911980461</v>
      </c>
      <c r="I87" s="6">
        <f t="shared" si="10"/>
        <v>2.4449877750611249</v>
      </c>
      <c r="J87" s="8">
        <f t="shared" si="11"/>
        <v>45336</v>
      </c>
      <c r="K87" s="6">
        <f t="shared" si="12"/>
        <v>51709.3671875</v>
      </c>
      <c r="L87" s="6">
        <f t="shared" si="7"/>
        <v>2.0712822077991668</v>
      </c>
      <c r="M87" s="6">
        <f t="shared" si="13"/>
        <v>789.73105134474349</v>
      </c>
    </row>
    <row r="88" spans="1:13" x14ac:dyDescent="0.2">
      <c r="A88" s="8">
        <v>45013</v>
      </c>
      <c r="B88" s="6">
        <v>27132.888671875</v>
      </c>
      <c r="C88" s="6">
        <v>29652.98046875</v>
      </c>
      <c r="D88" s="6">
        <v>29771.46484375</v>
      </c>
      <c r="E88" s="6">
        <v>26677.818359375</v>
      </c>
      <c r="F88" t="s">
        <v>14</v>
      </c>
      <c r="G88">
        <f t="shared" si="8"/>
        <v>1</v>
      </c>
      <c r="H88" s="6">
        <f t="shared" si="9"/>
        <v>789.73105134474349</v>
      </c>
      <c r="I88" s="6">
        <f t="shared" si="10"/>
        <v>2.4449877750611249</v>
      </c>
      <c r="J88" s="8">
        <f t="shared" si="11"/>
        <v>45336</v>
      </c>
      <c r="K88" s="6">
        <f t="shared" si="12"/>
        <v>51709.3671875</v>
      </c>
      <c r="L88" s="6">
        <f t="shared" si="7"/>
        <v>2.2146255878402599</v>
      </c>
      <c r="M88" s="6">
        <f t="shared" si="13"/>
        <v>787.28606356968237</v>
      </c>
    </row>
    <row r="89" spans="1:13" x14ac:dyDescent="0.2">
      <c r="A89" s="8">
        <v>45014</v>
      </c>
      <c r="B89" s="6">
        <v>27267.03125</v>
      </c>
      <c r="C89" s="6">
        <v>30235.05859375</v>
      </c>
      <c r="D89" s="6">
        <v>30509.083984375</v>
      </c>
      <c r="E89" s="6">
        <v>27259.662109375</v>
      </c>
      <c r="F89" t="s">
        <v>14</v>
      </c>
      <c r="G89">
        <f t="shared" si="8"/>
        <v>1</v>
      </c>
      <c r="H89" s="6">
        <f t="shared" si="9"/>
        <v>787.28606356968237</v>
      </c>
      <c r="I89" s="6">
        <f t="shared" si="10"/>
        <v>2.4449877750611249</v>
      </c>
      <c r="J89" s="8">
        <f t="shared" si="11"/>
        <v>45336</v>
      </c>
      <c r="K89" s="6">
        <f t="shared" si="12"/>
        <v>51709.3671875</v>
      </c>
      <c r="L89" s="6">
        <f t="shared" si="7"/>
        <v>2.1917022067125367</v>
      </c>
      <c r="M89" s="6">
        <f t="shared" si="13"/>
        <v>784.84107579462125</v>
      </c>
    </row>
    <row r="90" spans="1:13" x14ac:dyDescent="0.2">
      <c r="A90" s="8">
        <v>45015</v>
      </c>
      <c r="B90" s="6">
        <v>28350.140625</v>
      </c>
      <c r="C90" s="6">
        <v>30139.052734375</v>
      </c>
      <c r="D90" s="6">
        <v>30509.083984375</v>
      </c>
      <c r="E90" s="6">
        <v>27276.720703125</v>
      </c>
      <c r="F90" t="s">
        <v>14</v>
      </c>
      <c r="G90">
        <f t="shared" si="8"/>
        <v>1</v>
      </c>
      <c r="H90" s="6">
        <f t="shared" si="9"/>
        <v>784.84107579462125</v>
      </c>
      <c r="I90" s="6">
        <f t="shared" si="10"/>
        <v>2.4449877750611249</v>
      </c>
      <c r="J90" s="8">
        <f t="shared" si="11"/>
        <v>45336</v>
      </c>
      <c r="K90" s="6">
        <f t="shared" si="12"/>
        <v>51709.3671875</v>
      </c>
      <c r="L90" s="6">
        <f t="shared" si="7"/>
        <v>2.0145587330819668</v>
      </c>
      <c r="M90" s="6">
        <f t="shared" si="13"/>
        <v>782.39608801956012</v>
      </c>
    </row>
    <row r="91" spans="1:13" x14ac:dyDescent="0.2">
      <c r="A91" s="8">
        <v>45016</v>
      </c>
      <c r="B91" s="6">
        <v>28032.26171875</v>
      </c>
      <c r="C91" s="6">
        <v>30399.06640625</v>
      </c>
      <c r="D91" s="6">
        <v>30539.845703125</v>
      </c>
      <c r="E91" s="6">
        <v>27276.720703125</v>
      </c>
      <c r="F91" t="s">
        <v>14</v>
      </c>
      <c r="G91">
        <f t="shared" si="8"/>
        <v>1</v>
      </c>
      <c r="H91" s="6">
        <f t="shared" si="9"/>
        <v>782.39608801956012</v>
      </c>
      <c r="I91" s="6">
        <f t="shared" si="10"/>
        <v>2.4449877750611249</v>
      </c>
      <c r="J91" s="8">
        <f t="shared" si="11"/>
        <v>45336</v>
      </c>
      <c r="K91" s="6">
        <f t="shared" si="12"/>
        <v>51709.3671875</v>
      </c>
      <c r="L91" s="6">
        <f t="shared" si="7"/>
        <v>2.0651288861649535</v>
      </c>
      <c r="M91" s="6">
        <f t="shared" si="13"/>
        <v>779.951100244499</v>
      </c>
    </row>
    <row r="92" spans="1:13" x14ac:dyDescent="0.2">
      <c r="A92" s="8">
        <v>45017</v>
      </c>
      <c r="B92" s="6">
        <v>28473.33203125</v>
      </c>
      <c r="C92" s="6">
        <v>30485.69921875</v>
      </c>
      <c r="D92" s="6">
        <v>31005.607421875</v>
      </c>
      <c r="E92" s="6">
        <v>27276.720703125</v>
      </c>
      <c r="F92" t="s">
        <v>14</v>
      </c>
      <c r="G92">
        <f t="shared" si="8"/>
        <v>1</v>
      </c>
      <c r="H92" s="6">
        <f t="shared" si="9"/>
        <v>779.951100244499</v>
      </c>
      <c r="I92" s="6">
        <f t="shared" si="10"/>
        <v>2.4449877750611249</v>
      </c>
      <c r="J92" s="8">
        <f t="shared" si="11"/>
        <v>45336</v>
      </c>
      <c r="K92" s="6">
        <f t="shared" si="12"/>
        <v>51709.3671875</v>
      </c>
      <c r="L92" s="6">
        <f t="shared" si="7"/>
        <v>1.9952642646659602</v>
      </c>
      <c r="M92" s="6">
        <f t="shared" si="13"/>
        <v>777.50611246943788</v>
      </c>
    </row>
    <row r="93" spans="1:13" x14ac:dyDescent="0.2">
      <c r="A93" s="8">
        <v>45018</v>
      </c>
      <c r="B93" s="6">
        <v>28462.845703125</v>
      </c>
      <c r="C93" s="6">
        <v>30318.49609375</v>
      </c>
      <c r="D93" s="6">
        <v>31005.607421875</v>
      </c>
      <c r="E93" s="6">
        <v>27276.720703125</v>
      </c>
      <c r="F93" t="s">
        <v>14</v>
      </c>
      <c r="G93">
        <f t="shared" si="8"/>
        <v>1</v>
      </c>
      <c r="H93" s="6">
        <f t="shared" si="9"/>
        <v>777.50611246943788</v>
      </c>
      <c r="I93" s="6">
        <f t="shared" si="10"/>
        <v>2.4449877750611249</v>
      </c>
      <c r="J93" s="8">
        <f t="shared" si="11"/>
        <v>45336</v>
      </c>
      <c r="K93" s="6">
        <f t="shared" si="12"/>
        <v>51709.3671875</v>
      </c>
      <c r="L93" s="6">
        <f t="shared" si="7"/>
        <v>1.9969001495782399</v>
      </c>
      <c r="M93" s="6">
        <f t="shared" si="13"/>
        <v>775.06112469437676</v>
      </c>
    </row>
    <row r="94" spans="1:13" x14ac:dyDescent="0.2">
      <c r="A94" s="8">
        <v>45019</v>
      </c>
      <c r="B94" s="6">
        <v>28183.080078125</v>
      </c>
      <c r="C94" s="6">
        <v>30315.35546875</v>
      </c>
      <c r="D94" s="6">
        <v>31005.607421875</v>
      </c>
      <c r="E94" s="6">
        <v>27276.720703125</v>
      </c>
      <c r="F94" t="s">
        <v>14</v>
      </c>
      <c r="G94">
        <f t="shared" si="8"/>
        <v>1</v>
      </c>
      <c r="H94" s="6">
        <f t="shared" si="9"/>
        <v>775.06112469437676</v>
      </c>
      <c r="I94" s="6">
        <f t="shared" si="10"/>
        <v>2.4449877750611249</v>
      </c>
      <c r="J94" s="8">
        <f t="shared" si="11"/>
        <v>45336</v>
      </c>
      <c r="K94" s="6">
        <f t="shared" si="12"/>
        <v>51709.3671875</v>
      </c>
      <c r="L94" s="6">
        <f t="shared" si="7"/>
        <v>2.0409935399376997</v>
      </c>
      <c r="M94" s="6">
        <f t="shared" si="13"/>
        <v>772.61613691931564</v>
      </c>
    </row>
    <row r="95" spans="1:13" x14ac:dyDescent="0.2">
      <c r="A95" s="8">
        <v>45020</v>
      </c>
      <c r="B95" s="6">
        <v>27795.2734375</v>
      </c>
      <c r="C95" s="6">
        <v>29445.044921875</v>
      </c>
      <c r="D95" s="6">
        <v>31005.607421875</v>
      </c>
      <c r="E95" s="6">
        <v>27681.3046875</v>
      </c>
      <c r="F95" t="s">
        <v>14</v>
      </c>
      <c r="G95">
        <f t="shared" si="8"/>
        <v>1</v>
      </c>
      <c r="H95" s="6">
        <f t="shared" si="9"/>
        <v>772.61613691931564</v>
      </c>
      <c r="I95" s="6">
        <f t="shared" si="10"/>
        <v>2.4449877750611249</v>
      </c>
      <c r="J95" s="8">
        <f t="shared" si="11"/>
        <v>45336</v>
      </c>
      <c r="K95" s="6">
        <f t="shared" si="12"/>
        <v>51709.3671875</v>
      </c>
      <c r="L95" s="6">
        <f t="shared" si="7"/>
        <v>2.1035830786802507</v>
      </c>
      <c r="M95" s="6">
        <f t="shared" si="13"/>
        <v>770.17114914425451</v>
      </c>
    </row>
    <row r="96" spans="1:13" x14ac:dyDescent="0.2">
      <c r="A96" s="8">
        <v>45021</v>
      </c>
      <c r="B96" s="6">
        <v>28169.7265625</v>
      </c>
      <c r="C96" s="6">
        <v>30397.552734375</v>
      </c>
      <c r="D96" s="6">
        <v>31005.607421875</v>
      </c>
      <c r="E96" s="6">
        <v>27738.759765625</v>
      </c>
      <c r="F96" t="s">
        <v>14</v>
      </c>
      <c r="G96">
        <f t="shared" si="8"/>
        <v>1</v>
      </c>
      <c r="H96" s="6">
        <f t="shared" si="9"/>
        <v>770.17114914425451</v>
      </c>
      <c r="I96" s="6">
        <f t="shared" si="10"/>
        <v>2.4449877750611249</v>
      </c>
      <c r="J96" s="8">
        <f t="shared" si="11"/>
        <v>45336</v>
      </c>
      <c r="K96" s="6">
        <f t="shared" si="12"/>
        <v>51709.3671875</v>
      </c>
      <c r="L96" s="6">
        <f t="shared" si="7"/>
        <v>2.0431200647177818</v>
      </c>
      <c r="M96" s="6">
        <f t="shared" si="13"/>
        <v>767.72616136919339</v>
      </c>
    </row>
    <row r="97" spans="1:13" x14ac:dyDescent="0.2">
      <c r="A97" s="8">
        <v>45022</v>
      </c>
      <c r="B97" s="6">
        <v>28175.2265625</v>
      </c>
      <c r="C97" s="6">
        <v>28822.6796875</v>
      </c>
      <c r="D97" s="6">
        <v>31005.607421875</v>
      </c>
      <c r="E97" s="6">
        <v>27738.759765625</v>
      </c>
      <c r="F97" t="s">
        <v>14</v>
      </c>
      <c r="G97">
        <f t="shared" si="8"/>
        <v>1</v>
      </c>
      <c r="H97" s="6">
        <f t="shared" si="9"/>
        <v>767.72616136919339</v>
      </c>
      <c r="I97" s="6">
        <f t="shared" si="10"/>
        <v>2.4449877750611249</v>
      </c>
      <c r="J97" s="8">
        <f t="shared" si="11"/>
        <v>45336</v>
      </c>
      <c r="K97" s="6">
        <f t="shared" si="12"/>
        <v>51709.3671875</v>
      </c>
      <c r="L97" s="6">
        <f t="shared" si="7"/>
        <v>2.0422439548819291</v>
      </c>
      <c r="M97" s="6">
        <f t="shared" si="13"/>
        <v>765.28117359413227</v>
      </c>
    </row>
    <row r="98" spans="1:13" x14ac:dyDescent="0.2">
      <c r="A98" s="8">
        <v>45023</v>
      </c>
      <c r="B98" s="6">
        <v>28038.966796875</v>
      </c>
      <c r="C98" s="6">
        <v>28245.98828125</v>
      </c>
      <c r="D98" s="6">
        <v>31005.607421875</v>
      </c>
      <c r="E98" s="6">
        <v>27794.03125</v>
      </c>
      <c r="F98" t="s">
        <v>14</v>
      </c>
      <c r="G98">
        <f t="shared" si="8"/>
        <v>1</v>
      </c>
      <c r="H98" s="6">
        <f t="shared" si="9"/>
        <v>765.28117359413227</v>
      </c>
      <c r="I98" s="6">
        <f t="shared" si="10"/>
        <v>2.4449877750611249</v>
      </c>
      <c r="J98" s="8">
        <f t="shared" si="11"/>
        <v>45336</v>
      </c>
      <c r="K98" s="6">
        <f t="shared" si="12"/>
        <v>51709.3671875</v>
      </c>
      <c r="L98" s="6">
        <f t="shared" si="7"/>
        <v>2.0640503626663715</v>
      </c>
      <c r="M98" s="6">
        <f t="shared" si="13"/>
        <v>762.83618581907115</v>
      </c>
    </row>
    <row r="99" spans="1:13" x14ac:dyDescent="0.2">
      <c r="A99" s="8">
        <v>45024</v>
      </c>
      <c r="B99" s="6">
        <v>27920.513671875</v>
      </c>
      <c r="C99" s="6">
        <v>27276.91015625</v>
      </c>
      <c r="D99" s="6">
        <v>31005.607421875</v>
      </c>
      <c r="E99" s="6">
        <v>27177.365234375</v>
      </c>
      <c r="F99" t="s">
        <v>14</v>
      </c>
      <c r="G99">
        <f t="shared" si="8"/>
        <v>1</v>
      </c>
      <c r="H99" s="6">
        <f t="shared" si="9"/>
        <v>762.83618581907115</v>
      </c>
      <c r="I99" s="6">
        <f t="shared" si="10"/>
        <v>2.4449877750611249</v>
      </c>
      <c r="J99" s="8">
        <f t="shared" si="11"/>
        <v>45336</v>
      </c>
      <c r="K99" s="6">
        <f t="shared" si="12"/>
        <v>51709.3671875</v>
      </c>
      <c r="L99" s="6">
        <f t="shared" si="7"/>
        <v>2.0831800128022868</v>
      </c>
      <c r="M99" s="6">
        <f t="shared" si="13"/>
        <v>760.39119804401003</v>
      </c>
    </row>
    <row r="100" spans="1:13" x14ac:dyDescent="0.2">
      <c r="A100" s="8">
        <v>45025</v>
      </c>
      <c r="B100" s="6">
        <v>27952.3671875</v>
      </c>
      <c r="C100" s="6">
        <v>27817.5</v>
      </c>
      <c r="D100" s="6">
        <v>31005.607421875</v>
      </c>
      <c r="E100" s="6">
        <v>27169.5703125</v>
      </c>
      <c r="F100" t="s">
        <v>14</v>
      </c>
      <c r="G100">
        <f t="shared" si="8"/>
        <v>1</v>
      </c>
      <c r="H100" s="6">
        <f t="shared" si="9"/>
        <v>760.39119804401003</v>
      </c>
      <c r="I100" s="6">
        <f t="shared" si="10"/>
        <v>2.4449877750611249</v>
      </c>
      <c r="J100" s="8">
        <f t="shared" si="11"/>
        <v>45336</v>
      </c>
      <c r="K100" s="6">
        <f t="shared" si="12"/>
        <v>51709.3671875</v>
      </c>
      <c r="L100" s="6">
        <f t="shared" si="7"/>
        <v>2.0780198751146339</v>
      </c>
      <c r="M100" s="6">
        <f t="shared" si="13"/>
        <v>757.9462102689489</v>
      </c>
    </row>
    <row r="101" spans="1:13" x14ac:dyDescent="0.2">
      <c r="A101" s="8">
        <v>45026</v>
      </c>
      <c r="B101" s="6">
        <v>28336.02734375</v>
      </c>
      <c r="C101" s="6">
        <v>27591.384765625</v>
      </c>
      <c r="D101" s="6">
        <v>31005.607421875</v>
      </c>
      <c r="E101" s="6">
        <v>27169.5703125</v>
      </c>
      <c r="F101" t="s">
        <v>14</v>
      </c>
      <c r="G101">
        <f t="shared" si="8"/>
        <v>1</v>
      </c>
      <c r="H101" s="6">
        <f t="shared" si="9"/>
        <v>757.9462102689489</v>
      </c>
      <c r="I101" s="6">
        <f t="shared" si="10"/>
        <v>2.4449877750611249</v>
      </c>
      <c r="J101" s="8">
        <f t="shared" si="11"/>
        <v>45336</v>
      </c>
      <c r="K101" s="6">
        <f t="shared" si="12"/>
        <v>51709.3671875</v>
      </c>
      <c r="L101" s="6">
        <f t="shared" si="7"/>
        <v>2.0167798925039762</v>
      </c>
      <c r="M101" s="6">
        <f t="shared" si="13"/>
        <v>755.50122249388778</v>
      </c>
    </row>
    <row r="102" spans="1:13" x14ac:dyDescent="0.2">
      <c r="A102" s="8">
        <v>45027</v>
      </c>
      <c r="B102" s="6">
        <v>29653.6796875</v>
      </c>
      <c r="C102" s="6">
        <v>27525.33984375</v>
      </c>
      <c r="D102" s="6">
        <v>31005.607421875</v>
      </c>
      <c r="E102" s="6">
        <v>27070.849609375</v>
      </c>
      <c r="F102" t="s">
        <v>14</v>
      </c>
      <c r="G102">
        <f t="shared" si="8"/>
        <v>1</v>
      </c>
      <c r="H102" s="6">
        <f t="shared" si="9"/>
        <v>755.50122249388778</v>
      </c>
      <c r="I102" s="6">
        <f t="shared" si="10"/>
        <v>2.4449877750611249</v>
      </c>
      <c r="J102" s="8">
        <f t="shared" si="11"/>
        <v>45336</v>
      </c>
      <c r="K102" s="6">
        <f t="shared" si="12"/>
        <v>51709.3671875</v>
      </c>
      <c r="L102" s="6">
        <f t="shared" si="7"/>
        <v>1.8185225872929354</v>
      </c>
      <c r="M102" s="6">
        <f t="shared" si="13"/>
        <v>753.05623471882666</v>
      </c>
    </row>
    <row r="103" spans="1:13" x14ac:dyDescent="0.2">
      <c r="A103" s="8">
        <v>45028</v>
      </c>
      <c r="B103" s="6">
        <v>30231.58203125</v>
      </c>
      <c r="C103" s="6">
        <v>28307.59765625</v>
      </c>
      <c r="D103" s="6">
        <v>31005.607421875</v>
      </c>
      <c r="E103" s="6">
        <v>27070.849609375</v>
      </c>
      <c r="F103" t="s">
        <v>14</v>
      </c>
      <c r="G103">
        <f t="shared" si="8"/>
        <v>1</v>
      </c>
      <c r="H103" s="6">
        <f t="shared" si="9"/>
        <v>753.05623471882666</v>
      </c>
      <c r="I103" s="6">
        <f t="shared" si="10"/>
        <v>2.4449877750611249</v>
      </c>
      <c r="J103" s="8">
        <f t="shared" si="11"/>
        <v>45336</v>
      </c>
      <c r="K103" s="6">
        <f t="shared" si="12"/>
        <v>51709.3671875</v>
      </c>
      <c r="L103" s="6">
        <f t="shared" si="7"/>
        <v>1.7370219688846784</v>
      </c>
      <c r="M103" s="6">
        <f t="shared" si="13"/>
        <v>750.61124694376554</v>
      </c>
    </row>
    <row r="104" spans="1:13" x14ac:dyDescent="0.2">
      <c r="A104" s="8">
        <v>45029</v>
      </c>
      <c r="B104" s="6">
        <v>29892.740234375</v>
      </c>
      <c r="C104" s="6">
        <v>28422.701171875</v>
      </c>
      <c r="D104" s="6">
        <v>31005.607421875</v>
      </c>
      <c r="E104" s="6">
        <v>27070.849609375</v>
      </c>
      <c r="F104" t="s">
        <v>14</v>
      </c>
      <c r="G104">
        <f t="shared" si="8"/>
        <v>1</v>
      </c>
      <c r="H104" s="6">
        <f t="shared" si="9"/>
        <v>750.61124694376554</v>
      </c>
      <c r="I104" s="6">
        <f t="shared" si="10"/>
        <v>2.4449877750611249</v>
      </c>
      <c r="J104" s="8">
        <f t="shared" si="11"/>
        <v>45336</v>
      </c>
      <c r="K104" s="6">
        <f t="shared" si="12"/>
        <v>51709.3671875</v>
      </c>
      <c r="L104" s="6">
        <f t="shared" si="7"/>
        <v>1.7844261106621471</v>
      </c>
      <c r="M104" s="6">
        <f t="shared" si="13"/>
        <v>748.16625916870441</v>
      </c>
    </row>
    <row r="105" spans="1:13" x14ac:dyDescent="0.2">
      <c r="A105" s="8">
        <v>45030</v>
      </c>
      <c r="B105" s="6">
        <v>30409.5625</v>
      </c>
      <c r="C105" s="6">
        <v>29473.787109375</v>
      </c>
      <c r="D105" s="6">
        <v>31005.607421875</v>
      </c>
      <c r="E105" s="6">
        <v>27070.849609375</v>
      </c>
      <c r="F105" t="s">
        <v>14</v>
      </c>
      <c r="G105">
        <f t="shared" si="8"/>
        <v>1</v>
      </c>
      <c r="H105" s="6">
        <f t="shared" si="9"/>
        <v>748.16625916870441</v>
      </c>
      <c r="I105" s="6">
        <f t="shared" si="10"/>
        <v>2.4449877750611249</v>
      </c>
      <c r="J105" s="8">
        <f t="shared" si="11"/>
        <v>45336</v>
      </c>
      <c r="K105" s="6">
        <f t="shared" si="12"/>
        <v>51709.3671875</v>
      </c>
      <c r="L105" s="6">
        <f t="shared" si="7"/>
        <v>1.7125455873338247</v>
      </c>
      <c r="M105" s="6">
        <f t="shared" si="13"/>
        <v>745.72127139364329</v>
      </c>
    </row>
    <row r="106" spans="1:13" x14ac:dyDescent="0.2">
      <c r="A106" s="8">
        <v>45031</v>
      </c>
      <c r="B106" s="6">
        <v>30490.75</v>
      </c>
      <c r="C106" s="6">
        <v>29340.26171875</v>
      </c>
      <c r="D106" s="6">
        <v>30601.740234375</v>
      </c>
      <c r="E106" s="6">
        <v>27070.849609375</v>
      </c>
      <c r="F106" t="s">
        <v>14</v>
      </c>
      <c r="G106">
        <f t="shared" si="8"/>
        <v>1</v>
      </c>
      <c r="H106" s="6">
        <f t="shared" si="9"/>
        <v>745.72127139364329</v>
      </c>
      <c r="I106" s="6">
        <f t="shared" si="10"/>
        <v>2.4449877750611249</v>
      </c>
      <c r="J106" s="8">
        <f t="shared" si="11"/>
        <v>45336</v>
      </c>
      <c r="K106" s="6">
        <f t="shared" si="12"/>
        <v>51709.3671875</v>
      </c>
      <c r="L106" s="6">
        <f t="shared" si="7"/>
        <v>1.7014753532510472</v>
      </c>
      <c r="M106" s="6">
        <f t="shared" si="13"/>
        <v>743.27628361858217</v>
      </c>
    </row>
    <row r="107" spans="1:13" x14ac:dyDescent="0.2">
      <c r="A107" s="8">
        <v>45032</v>
      </c>
      <c r="B107" s="6">
        <v>30315.9765625</v>
      </c>
      <c r="C107" s="6">
        <v>29248.48828125</v>
      </c>
      <c r="D107" s="6">
        <v>30555.537109375</v>
      </c>
      <c r="E107" s="6">
        <v>27070.849609375</v>
      </c>
      <c r="F107" t="s">
        <v>14</v>
      </c>
      <c r="G107">
        <f t="shared" si="8"/>
        <v>1</v>
      </c>
      <c r="H107" s="6">
        <f t="shared" si="9"/>
        <v>743.27628361858217</v>
      </c>
      <c r="I107" s="6">
        <f t="shared" si="10"/>
        <v>2.4449877750611249</v>
      </c>
      <c r="J107" s="8">
        <f t="shared" si="11"/>
        <v>45336</v>
      </c>
      <c r="K107" s="6">
        <f t="shared" si="12"/>
        <v>51709.3671875</v>
      </c>
      <c r="L107" s="6">
        <f t="shared" si="7"/>
        <v>1.7253799638417067</v>
      </c>
      <c r="M107" s="6">
        <f t="shared" si="13"/>
        <v>740.83129584352105</v>
      </c>
    </row>
    <row r="108" spans="1:13" x14ac:dyDescent="0.2">
      <c r="A108" s="8">
        <v>45033</v>
      </c>
      <c r="B108" s="6">
        <v>30317.146484375</v>
      </c>
      <c r="C108" s="6">
        <v>29268.806640625</v>
      </c>
      <c r="D108" s="6">
        <v>30470.302734375</v>
      </c>
      <c r="E108" s="6">
        <v>27070.849609375</v>
      </c>
      <c r="F108" t="s">
        <v>14</v>
      </c>
      <c r="G108">
        <f t="shared" si="8"/>
        <v>1</v>
      </c>
      <c r="H108" s="6">
        <f t="shared" si="9"/>
        <v>740.83129584352105</v>
      </c>
      <c r="I108" s="6">
        <f t="shared" si="10"/>
        <v>2.4449877750611249</v>
      </c>
      <c r="J108" s="8">
        <f t="shared" si="11"/>
        <v>45336</v>
      </c>
      <c r="K108" s="6">
        <f t="shared" si="12"/>
        <v>51709.3671875</v>
      </c>
      <c r="L108" s="6">
        <f t="shared" si="7"/>
        <v>1.725219031662715</v>
      </c>
      <c r="M108" s="6">
        <f t="shared" si="13"/>
        <v>738.38630806845993</v>
      </c>
    </row>
    <row r="109" spans="1:13" x14ac:dyDescent="0.2">
      <c r="A109" s="8">
        <v>45034</v>
      </c>
      <c r="B109" s="6">
        <v>29449.091796875</v>
      </c>
      <c r="C109" s="6">
        <v>28091.568359375</v>
      </c>
      <c r="D109" s="6">
        <v>30470.302734375</v>
      </c>
      <c r="E109" s="6">
        <v>27070.849609375</v>
      </c>
      <c r="F109" t="s">
        <v>14</v>
      </c>
      <c r="G109">
        <f t="shared" si="8"/>
        <v>1</v>
      </c>
      <c r="H109" s="6">
        <f t="shared" si="9"/>
        <v>738.38630806845993</v>
      </c>
      <c r="I109" s="6">
        <f t="shared" si="10"/>
        <v>2.4449877750611249</v>
      </c>
      <c r="J109" s="8">
        <f t="shared" si="11"/>
        <v>45336</v>
      </c>
      <c r="K109" s="6">
        <f t="shared" si="12"/>
        <v>51709.3671875</v>
      </c>
      <c r="L109" s="6">
        <f t="shared" si="7"/>
        <v>1.8481419248843378</v>
      </c>
      <c r="M109" s="6">
        <f t="shared" si="13"/>
        <v>735.9413202933988</v>
      </c>
    </row>
    <row r="110" spans="1:13" x14ac:dyDescent="0.2">
      <c r="A110" s="8">
        <v>45035</v>
      </c>
      <c r="B110" s="6">
        <v>30394.1875</v>
      </c>
      <c r="C110" s="6">
        <v>28680.537109375</v>
      </c>
      <c r="D110" s="6">
        <v>30411.0546875</v>
      </c>
      <c r="E110" s="6">
        <v>27070.849609375</v>
      </c>
      <c r="F110" t="s">
        <v>14</v>
      </c>
      <c r="G110">
        <f t="shared" si="8"/>
        <v>1</v>
      </c>
      <c r="H110" s="6">
        <f t="shared" si="9"/>
        <v>735.9413202933988</v>
      </c>
      <c r="I110" s="6">
        <f t="shared" si="10"/>
        <v>2.4449877750611249</v>
      </c>
      <c r="J110" s="8">
        <f t="shared" si="11"/>
        <v>45336</v>
      </c>
      <c r="K110" s="6">
        <f t="shared" si="12"/>
        <v>51709.3671875</v>
      </c>
      <c r="L110" s="6">
        <f t="shared" si="7"/>
        <v>1.7146486892985282</v>
      </c>
      <c r="M110" s="6">
        <f t="shared" si="13"/>
        <v>733.49633251833768</v>
      </c>
    </row>
    <row r="111" spans="1:13" x14ac:dyDescent="0.2">
      <c r="A111" s="8">
        <v>45036</v>
      </c>
      <c r="B111" s="6">
        <v>28823.68359375</v>
      </c>
      <c r="C111" s="6">
        <v>29006.30859375</v>
      </c>
      <c r="D111" s="6">
        <v>29995.837890625</v>
      </c>
      <c r="E111" s="6">
        <v>27070.849609375</v>
      </c>
      <c r="F111" t="s">
        <v>14</v>
      </c>
      <c r="G111">
        <f t="shared" si="8"/>
        <v>1</v>
      </c>
      <c r="H111" s="6">
        <f t="shared" si="9"/>
        <v>733.49633251833768</v>
      </c>
      <c r="I111" s="6">
        <f t="shared" si="10"/>
        <v>2.4449877750611249</v>
      </c>
      <c r="J111" s="8">
        <f t="shared" si="11"/>
        <v>45336</v>
      </c>
      <c r="K111" s="6">
        <f t="shared" si="12"/>
        <v>51709.3671875</v>
      </c>
      <c r="L111" s="6">
        <f t="shared" si="7"/>
        <v>1.9412930491218958</v>
      </c>
      <c r="M111" s="6">
        <f t="shared" si="13"/>
        <v>731.05134474327656</v>
      </c>
    </row>
    <row r="112" spans="1:13" x14ac:dyDescent="0.2">
      <c r="A112" s="8">
        <v>45037</v>
      </c>
      <c r="B112" s="6">
        <v>28249.23046875</v>
      </c>
      <c r="C112" s="6">
        <v>28847.7109375</v>
      </c>
      <c r="D112" s="6">
        <v>29995.837890625</v>
      </c>
      <c r="E112" s="6">
        <v>27070.849609375</v>
      </c>
      <c r="F112" t="s">
        <v>14</v>
      </c>
      <c r="G112">
        <f t="shared" si="8"/>
        <v>1</v>
      </c>
      <c r="H112" s="6">
        <f t="shared" si="9"/>
        <v>731.05134474327656</v>
      </c>
      <c r="I112" s="6">
        <f t="shared" si="10"/>
        <v>2.4449877750611249</v>
      </c>
      <c r="J112" s="8">
        <f t="shared" si="11"/>
        <v>45336</v>
      </c>
      <c r="K112" s="6">
        <f t="shared" si="12"/>
        <v>51709.3671875</v>
      </c>
      <c r="L112" s="6">
        <f t="shared" si="7"/>
        <v>2.0304888496718214</v>
      </c>
      <c r="M112" s="6">
        <f t="shared" si="13"/>
        <v>728.60635696821544</v>
      </c>
    </row>
    <row r="113" spans="1:13" x14ac:dyDescent="0.2">
      <c r="A113" s="8">
        <v>45038</v>
      </c>
      <c r="B113" s="6">
        <v>27265.89453125</v>
      </c>
      <c r="C113" s="6">
        <v>29534.384765625</v>
      </c>
      <c r="D113" s="6">
        <v>29995.837890625</v>
      </c>
      <c r="E113" s="6">
        <v>27070.849609375</v>
      </c>
      <c r="F113" t="s">
        <v>14</v>
      </c>
      <c r="G113">
        <f t="shared" si="8"/>
        <v>1</v>
      </c>
      <c r="H113" s="6">
        <f t="shared" si="9"/>
        <v>728.60635696821544</v>
      </c>
      <c r="I113" s="6">
        <f t="shared" si="10"/>
        <v>2.4449877750611249</v>
      </c>
      <c r="J113" s="8">
        <f t="shared" si="11"/>
        <v>45336</v>
      </c>
      <c r="K113" s="6">
        <f t="shared" si="12"/>
        <v>51709.3671875</v>
      </c>
      <c r="L113" s="6">
        <f t="shared" si="7"/>
        <v>2.1918955109312623</v>
      </c>
      <c r="M113" s="6">
        <f t="shared" si="13"/>
        <v>726.16136919315431</v>
      </c>
    </row>
    <row r="114" spans="1:13" x14ac:dyDescent="0.2">
      <c r="A114" s="8">
        <v>45039</v>
      </c>
      <c r="B114" s="6">
        <v>27816.14453125</v>
      </c>
      <c r="C114" s="6">
        <v>28904.623046875</v>
      </c>
      <c r="D114" s="6">
        <v>29995.837890625</v>
      </c>
      <c r="E114" s="6">
        <v>27070.849609375</v>
      </c>
      <c r="F114" t="s">
        <v>14</v>
      </c>
      <c r="G114">
        <f t="shared" si="8"/>
        <v>1</v>
      </c>
      <c r="H114" s="6">
        <f t="shared" si="9"/>
        <v>726.16136919315431</v>
      </c>
      <c r="I114" s="6">
        <f t="shared" si="10"/>
        <v>2.4449877750611249</v>
      </c>
      <c r="J114" s="8">
        <f t="shared" si="11"/>
        <v>45336</v>
      </c>
      <c r="K114" s="6">
        <f t="shared" si="12"/>
        <v>51709.3671875</v>
      </c>
      <c r="L114" s="6">
        <f t="shared" si="7"/>
        <v>2.1001701812310629</v>
      </c>
      <c r="M114" s="6">
        <f t="shared" si="13"/>
        <v>723.71638141809319</v>
      </c>
    </row>
    <row r="115" spans="1:13" x14ac:dyDescent="0.2">
      <c r="A115" s="8">
        <v>45040</v>
      </c>
      <c r="B115" s="6">
        <v>27591.73046875</v>
      </c>
      <c r="C115" s="6">
        <v>28454.978515625</v>
      </c>
      <c r="D115" s="6">
        <v>29995.837890625</v>
      </c>
      <c r="E115" s="6">
        <v>27070.849609375</v>
      </c>
      <c r="F115" t="s">
        <v>14</v>
      </c>
      <c r="G115">
        <f t="shared" si="8"/>
        <v>1</v>
      </c>
      <c r="H115" s="6">
        <f t="shared" si="9"/>
        <v>723.71638141809319</v>
      </c>
      <c r="I115" s="6">
        <f t="shared" si="10"/>
        <v>2.4449877750611249</v>
      </c>
      <c r="J115" s="8">
        <f t="shared" si="11"/>
        <v>45336</v>
      </c>
      <c r="K115" s="6">
        <f t="shared" si="12"/>
        <v>51709.3671875</v>
      </c>
      <c r="L115" s="6">
        <f t="shared" si="7"/>
        <v>2.1371376836075795</v>
      </c>
      <c r="M115" s="6">
        <f t="shared" si="13"/>
        <v>721.27139364303207</v>
      </c>
    </row>
    <row r="116" spans="1:13" x14ac:dyDescent="0.2">
      <c r="A116" s="8">
        <v>45041</v>
      </c>
      <c r="B116" s="6">
        <v>27514.873046875</v>
      </c>
      <c r="C116" s="6">
        <v>27694.2734375</v>
      </c>
      <c r="D116" s="6">
        <v>29995.837890625</v>
      </c>
      <c r="E116" s="6">
        <v>27207.931640625</v>
      </c>
      <c r="F116" t="s">
        <v>14</v>
      </c>
      <c r="G116">
        <f t="shared" si="8"/>
        <v>1</v>
      </c>
      <c r="H116" s="6">
        <f t="shared" si="9"/>
        <v>721.27139364303207</v>
      </c>
      <c r="I116" s="6">
        <f t="shared" si="10"/>
        <v>2.4449877750611249</v>
      </c>
      <c r="J116" s="8">
        <f t="shared" si="11"/>
        <v>45336</v>
      </c>
      <c r="K116" s="6">
        <f t="shared" si="12"/>
        <v>51709.3671875</v>
      </c>
      <c r="L116" s="6">
        <f t="shared" si="7"/>
        <v>2.1499369557997903</v>
      </c>
      <c r="M116" s="6">
        <f t="shared" si="13"/>
        <v>718.82640586797095</v>
      </c>
    </row>
    <row r="117" spans="1:13" x14ac:dyDescent="0.2">
      <c r="A117" s="8">
        <v>45042</v>
      </c>
      <c r="B117" s="6">
        <v>28300.05859375</v>
      </c>
      <c r="C117" s="6">
        <v>27658.775390625</v>
      </c>
      <c r="D117" s="6">
        <v>29995.837890625</v>
      </c>
      <c r="E117" s="6">
        <v>27310.134765625</v>
      </c>
      <c r="F117" t="s">
        <v>14</v>
      </c>
      <c r="G117">
        <f t="shared" si="8"/>
        <v>1</v>
      </c>
      <c r="H117" s="6">
        <f t="shared" si="9"/>
        <v>718.82640586797095</v>
      </c>
      <c r="I117" s="6">
        <f t="shared" si="10"/>
        <v>2.4449877750611249</v>
      </c>
      <c r="J117" s="8">
        <f t="shared" si="11"/>
        <v>45336</v>
      </c>
      <c r="K117" s="6">
        <f t="shared" si="12"/>
        <v>51709.3671875</v>
      </c>
      <c r="L117" s="6">
        <f t="shared" si="7"/>
        <v>2.0224507007555239</v>
      </c>
      <c r="M117" s="6">
        <f t="shared" si="13"/>
        <v>716.38141809290983</v>
      </c>
    </row>
    <row r="118" spans="1:13" x14ac:dyDescent="0.2">
      <c r="A118" s="8">
        <v>45043</v>
      </c>
      <c r="B118" s="6">
        <v>28428.46484375</v>
      </c>
      <c r="C118" s="6">
        <v>27621.755859375</v>
      </c>
      <c r="D118" s="6">
        <v>29952.029296875</v>
      </c>
      <c r="E118" s="6">
        <v>26883.669921875</v>
      </c>
      <c r="F118" t="s">
        <v>14</v>
      </c>
      <c r="G118">
        <f t="shared" si="8"/>
        <v>1</v>
      </c>
      <c r="H118" s="6">
        <f t="shared" si="9"/>
        <v>716.38141809290983</v>
      </c>
      <c r="I118" s="6">
        <f t="shared" si="10"/>
        <v>2.4449877750611249</v>
      </c>
      <c r="J118" s="8">
        <f t="shared" si="11"/>
        <v>45336</v>
      </c>
      <c r="K118" s="6">
        <f t="shared" si="12"/>
        <v>51709.3671875</v>
      </c>
      <c r="L118" s="6">
        <f t="shared" si="7"/>
        <v>2.0022720866468044</v>
      </c>
      <c r="M118" s="6">
        <f t="shared" si="13"/>
        <v>713.9364303178487</v>
      </c>
    </row>
    <row r="119" spans="1:13" x14ac:dyDescent="0.2">
      <c r="A119" s="8">
        <v>45044</v>
      </c>
      <c r="B119" s="6">
        <v>29481.013671875</v>
      </c>
      <c r="C119" s="6">
        <v>27000.7890625</v>
      </c>
      <c r="D119" s="6">
        <v>29952.029296875</v>
      </c>
      <c r="E119" s="6">
        <v>26781.826171875</v>
      </c>
      <c r="F119" t="s">
        <v>14</v>
      </c>
      <c r="G119">
        <f t="shared" si="8"/>
        <v>1</v>
      </c>
      <c r="H119" s="6">
        <f t="shared" si="9"/>
        <v>713.9364303178487</v>
      </c>
      <c r="I119" s="6">
        <f t="shared" si="10"/>
        <v>2.4449877750611249</v>
      </c>
      <c r="J119" s="8">
        <f t="shared" si="11"/>
        <v>45336</v>
      </c>
      <c r="K119" s="6">
        <f t="shared" si="12"/>
        <v>51709.3671875</v>
      </c>
      <c r="L119" s="6">
        <f t="shared" si="7"/>
        <v>1.8434933483066884</v>
      </c>
      <c r="M119" s="6">
        <f t="shared" si="13"/>
        <v>711.49144254278758</v>
      </c>
    </row>
    <row r="120" spans="1:13" x14ac:dyDescent="0.2">
      <c r="A120" s="8">
        <v>45045</v>
      </c>
      <c r="B120" s="6">
        <v>29336.56640625</v>
      </c>
      <c r="C120" s="6">
        <v>26804.990234375</v>
      </c>
      <c r="D120" s="6">
        <v>29952.029296875</v>
      </c>
      <c r="E120" s="6">
        <v>25878.4296875</v>
      </c>
      <c r="F120" t="s">
        <v>14</v>
      </c>
      <c r="G120">
        <f t="shared" si="8"/>
        <v>1</v>
      </c>
      <c r="H120" s="6">
        <f t="shared" si="9"/>
        <v>711.49144254278758</v>
      </c>
      <c r="I120" s="6">
        <f t="shared" si="10"/>
        <v>2.4449877750611249</v>
      </c>
      <c r="J120" s="8">
        <f t="shared" si="11"/>
        <v>45336</v>
      </c>
      <c r="K120" s="6">
        <f t="shared" si="12"/>
        <v>51709.3671875</v>
      </c>
      <c r="L120" s="6">
        <f t="shared" si="7"/>
        <v>1.8646089541133357</v>
      </c>
      <c r="M120" s="6">
        <f t="shared" si="13"/>
        <v>709.04645476772646</v>
      </c>
    </row>
    <row r="121" spans="1:13" x14ac:dyDescent="0.2">
      <c r="A121" s="8">
        <v>45046</v>
      </c>
      <c r="B121" s="6">
        <v>29245.515625</v>
      </c>
      <c r="C121" s="6">
        <v>26784.078125</v>
      </c>
      <c r="D121" s="6">
        <v>29952.029296875</v>
      </c>
      <c r="E121" s="6">
        <v>25878.4296875</v>
      </c>
      <c r="F121" t="s">
        <v>14</v>
      </c>
      <c r="G121">
        <f t="shared" si="8"/>
        <v>1</v>
      </c>
      <c r="H121" s="6">
        <f t="shared" si="9"/>
        <v>709.04645476772646</v>
      </c>
      <c r="I121" s="6">
        <f t="shared" si="10"/>
        <v>2.4449877750611249</v>
      </c>
      <c r="J121" s="8">
        <f t="shared" si="11"/>
        <v>45336</v>
      </c>
      <c r="K121" s="6">
        <f t="shared" si="12"/>
        <v>51709.3671875</v>
      </c>
      <c r="L121" s="6">
        <f t="shared" si="7"/>
        <v>1.8780261273338466</v>
      </c>
      <c r="M121" s="6">
        <f t="shared" si="13"/>
        <v>706.60146699266534</v>
      </c>
    </row>
    <row r="122" spans="1:13" x14ac:dyDescent="0.2">
      <c r="A122" s="8">
        <v>45047</v>
      </c>
      <c r="B122" s="6">
        <v>29227.103515625</v>
      </c>
      <c r="C122" s="6">
        <v>26930.638671875</v>
      </c>
      <c r="D122" s="6">
        <v>29820.126953125</v>
      </c>
      <c r="E122" s="6">
        <v>25878.4296875</v>
      </c>
      <c r="F122" t="s">
        <v>14</v>
      </c>
      <c r="G122">
        <f t="shared" si="8"/>
        <v>1</v>
      </c>
      <c r="H122" s="6">
        <f t="shared" si="9"/>
        <v>706.60146699266534</v>
      </c>
      <c r="I122" s="6">
        <f t="shared" si="10"/>
        <v>2.4449877750611249</v>
      </c>
      <c r="J122" s="8">
        <f t="shared" si="11"/>
        <v>45336</v>
      </c>
      <c r="K122" s="6">
        <f t="shared" si="12"/>
        <v>51709.3671875</v>
      </c>
      <c r="L122" s="6">
        <f t="shared" si="7"/>
        <v>1.8807494832338929</v>
      </c>
      <c r="M122" s="6">
        <f t="shared" si="13"/>
        <v>704.15647921760421</v>
      </c>
    </row>
    <row r="123" spans="1:13" x14ac:dyDescent="0.2">
      <c r="A123" s="8">
        <v>45048</v>
      </c>
      <c r="B123" s="6">
        <v>28087.17578125</v>
      </c>
      <c r="C123" s="6">
        <v>27192.693359375</v>
      </c>
      <c r="D123" s="6">
        <v>29820.126953125</v>
      </c>
      <c r="E123" s="6">
        <v>25878.4296875</v>
      </c>
      <c r="F123" t="s">
        <v>14</v>
      </c>
      <c r="G123">
        <f t="shared" si="8"/>
        <v>1</v>
      </c>
      <c r="H123" s="6">
        <f t="shared" si="9"/>
        <v>704.15647921760421</v>
      </c>
      <c r="I123" s="6">
        <f t="shared" si="10"/>
        <v>2.4449877750611249</v>
      </c>
      <c r="J123" s="8">
        <f t="shared" si="11"/>
        <v>45336</v>
      </c>
      <c r="K123" s="6">
        <f t="shared" si="12"/>
        <v>51709.3671875</v>
      </c>
      <c r="L123" s="6">
        <f t="shared" si="7"/>
        <v>2.0563110245847871</v>
      </c>
      <c r="M123" s="6">
        <f t="shared" si="13"/>
        <v>701.71149144254309</v>
      </c>
    </row>
    <row r="124" spans="1:13" x14ac:dyDescent="0.2">
      <c r="A124" s="8">
        <v>45049</v>
      </c>
      <c r="B124" s="6">
        <v>28680.494140625</v>
      </c>
      <c r="C124" s="6">
        <v>27036.650390625</v>
      </c>
      <c r="D124" s="6">
        <v>29820.126953125</v>
      </c>
      <c r="E124" s="6">
        <v>25878.4296875</v>
      </c>
      <c r="F124" t="s">
        <v>14</v>
      </c>
      <c r="G124">
        <f t="shared" si="8"/>
        <v>1</v>
      </c>
      <c r="H124" s="6">
        <f t="shared" si="9"/>
        <v>701.71149144254309</v>
      </c>
      <c r="I124" s="6">
        <f t="shared" si="10"/>
        <v>2.4449877750611249</v>
      </c>
      <c r="J124" s="8">
        <f t="shared" si="11"/>
        <v>45336</v>
      </c>
      <c r="K124" s="6">
        <f t="shared" si="12"/>
        <v>51709.3671875</v>
      </c>
      <c r="L124" s="6">
        <f t="shared" si="7"/>
        <v>1.9631918751807467</v>
      </c>
      <c r="M124" s="6">
        <f t="shared" si="13"/>
        <v>699.26650366748197</v>
      </c>
    </row>
    <row r="125" spans="1:13" x14ac:dyDescent="0.2">
      <c r="A125" s="8">
        <v>45050</v>
      </c>
      <c r="B125" s="6">
        <v>29031.3046875</v>
      </c>
      <c r="C125" s="6">
        <v>27398.802734375</v>
      </c>
      <c r="D125" s="6">
        <v>29820.126953125</v>
      </c>
      <c r="E125" s="6">
        <v>25878.4296875</v>
      </c>
      <c r="F125" t="s">
        <v>14</v>
      </c>
      <c r="G125">
        <f t="shared" si="8"/>
        <v>1</v>
      </c>
      <c r="H125" s="6">
        <f t="shared" si="9"/>
        <v>699.26650366748197</v>
      </c>
      <c r="I125" s="6">
        <f t="shared" si="10"/>
        <v>2.4449877750611249</v>
      </c>
      <c r="J125" s="8">
        <f t="shared" si="11"/>
        <v>45336</v>
      </c>
      <c r="K125" s="6">
        <f t="shared" si="12"/>
        <v>51709.3671875</v>
      </c>
      <c r="L125" s="6">
        <f t="shared" si="7"/>
        <v>1.9099240000207838</v>
      </c>
      <c r="M125" s="6">
        <f t="shared" si="13"/>
        <v>696.82151589242085</v>
      </c>
    </row>
    <row r="126" spans="1:13" x14ac:dyDescent="0.2">
      <c r="A126" s="8">
        <v>45051</v>
      </c>
      <c r="B126" s="6">
        <v>28851.48046875</v>
      </c>
      <c r="C126" s="6">
        <v>26832.208984375</v>
      </c>
      <c r="D126" s="6">
        <v>29820.126953125</v>
      </c>
      <c r="E126" s="6">
        <v>25878.4296875</v>
      </c>
      <c r="F126" t="s">
        <v>14</v>
      </c>
      <c r="G126">
        <f t="shared" si="8"/>
        <v>1</v>
      </c>
      <c r="H126" s="6">
        <f t="shared" si="9"/>
        <v>696.82151589242085</v>
      </c>
      <c r="I126" s="6">
        <f t="shared" si="10"/>
        <v>2.4449877750611249</v>
      </c>
      <c r="J126" s="8">
        <f t="shared" si="11"/>
        <v>45336</v>
      </c>
      <c r="K126" s="6">
        <f t="shared" si="12"/>
        <v>51709.3671875</v>
      </c>
      <c r="L126" s="6">
        <f t="shared" si="7"/>
        <v>1.937067099610682</v>
      </c>
      <c r="M126" s="6">
        <f t="shared" si="13"/>
        <v>694.37652811735973</v>
      </c>
    </row>
    <row r="127" spans="1:13" x14ac:dyDescent="0.2">
      <c r="A127" s="8">
        <v>45052</v>
      </c>
      <c r="B127" s="6">
        <v>29538.859375</v>
      </c>
      <c r="C127" s="6">
        <v>26890.12890625</v>
      </c>
      <c r="D127" s="6">
        <v>29820.126953125</v>
      </c>
      <c r="E127" s="6">
        <v>25878.4296875</v>
      </c>
      <c r="F127" t="s">
        <v>14</v>
      </c>
      <c r="G127">
        <f t="shared" si="8"/>
        <v>1</v>
      </c>
      <c r="H127" s="6">
        <f t="shared" si="9"/>
        <v>694.37652811735973</v>
      </c>
      <c r="I127" s="6">
        <f t="shared" si="10"/>
        <v>2.4449877750611249</v>
      </c>
      <c r="J127" s="8">
        <f t="shared" si="11"/>
        <v>45336</v>
      </c>
      <c r="K127" s="6">
        <f t="shared" si="12"/>
        <v>51709.3671875</v>
      </c>
      <c r="L127" s="6">
        <f t="shared" si="7"/>
        <v>1.8350952513195902</v>
      </c>
      <c r="M127" s="6">
        <f t="shared" si="13"/>
        <v>691.9315403422986</v>
      </c>
    </row>
    <row r="128" spans="1:13" x14ac:dyDescent="0.2">
      <c r="A128" s="8">
        <v>45053</v>
      </c>
      <c r="B128" s="6">
        <v>28901.623046875</v>
      </c>
      <c r="C128" s="6">
        <v>27129.5859375</v>
      </c>
      <c r="D128" s="6">
        <v>29157.517578125</v>
      </c>
      <c r="E128" s="6">
        <v>25878.4296875</v>
      </c>
      <c r="F128" t="s">
        <v>14</v>
      </c>
      <c r="G128">
        <f t="shared" si="8"/>
        <v>1</v>
      </c>
      <c r="H128" s="6">
        <f t="shared" si="9"/>
        <v>691.9315403422986</v>
      </c>
      <c r="I128" s="6">
        <f t="shared" si="10"/>
        <v>2.4449877750611249</v>
      </c>
      <c r="J128" s="8">
        <f t="shared" si="11"/>
        <v>45336</v>
      </c>
      <c r="K128" s="6">
        <f t="shared" si="12"/>
        <v>51709.3671875</v>
      </c>
      <c r="L128" s="6">
        <f t="shared" si="7"/>
        <v>1.9294644978971069</v>
      </c>
      <c r="M128" s="6">
        <f t="shared" si="13"/>
        <v>689.48655256723748</v>
      </c>
    </row>
    <row r="129" spans="1:13" x14ac:dyDescent="0.2">
      <c r="A129" s="8">
        <v>45054</v>
      </c>
      <c r="B129" s="6">
        <v>28450.45703125</v>
      </c>
      <c r="C129" s="6">
        <v>26753.826171875</v>
      </c>
      <c r="D129" s="6">
        <v>28663.271484375</v>
      </c>
      <c r="E129" s="6">
        <v>25878.4296875</v>
      </c>
      <c r="F129" t="s">
        <v>14</v>
      </c>
      <c r="G129">
        <f t="shared" si="8"/>
        <v>1</v>
      </c>
      <c r="H129" s="6">
        <f t="shared" si="9"/>
        <v>689.48655256723748</v>
      </c>
      <c r="I129" s="6">
        <f t="shared" si="10"/>
        <v>2.4449877750611249</v>
      </c>
      <c r="J129" s="8">
        <f t="shared" si="11"/>
        <v>45336</v>
      </c>
      <c r="K129" s="6">
        <f t="shared" si="12"/>
        <v>51709.3671875</v>
      </c>
      <c r="L129" s="6">
        <f t="shared" si="7"/>
        <v>1.998834357241176</v>
      </c>
      <c r="M129" s="6">
        <f t="shared" si="13"/>
        <v>687.04156479217636</v>
      </c>
    </row>
    <row r="130" spans="1:13" x14ac:dyDescent="0.2">
      <c r="A130" s="8">
        <v>45055</v>
      </c>
      <c r="B130" s="6">
        <v>27695.068359375</v>
      </c>
      <c r="C130" s="6">
        <v>26851.27734375</v>
      </c>
      <c r="D130" s="6">
        <v>28322.6875</v>
      </c>
      <c r="E130" s="6">
        <v>25878.4296875</v>
      </c>
      <c r="F130" t="s">
        <v>14</v>
      </c>
      <c r="G130">
        <f t="shared" si="8"/>
        <v>1</v>
      </c>
      <c r="H130" s="6">
        <f t="shared" si="9"/>
        <v>687.04156479217636</v>
      </c>
      <c r="I130" s="6">
        <f t="shared" si="10"/>
        <v>2.4449877750611249</v>
      </c>
      <c r="J130" s="8">
        <f t="shared" si="11"/>
        <v>45336</v>
      </c>
      <c r="K130" s="6">
        <f t="shared" si="12"/>
        <v>51709.3671875</v>
      </c>
      <c r="L130" s="6">
        <f t="shared" ref="L130:L193" si="14">(K130-B130)/B130*I130</f>
        <v>2.1200405176669275</v>
      </c>
      <c r="M130" s="6">
        <f t="shared" si="13"/>
        <v>684.59657701711524</v>
      </c>
    </row>
    <row r="131" spans="1:13" x14ac:dyDescent="0.2">
      <c r="A131" s="8">
        <v>45056</v>
      </c>
      <c r="B131" s="6">
        <v>27654.63671875</v>
      </c>
      <c r="C131" s="6">
        <v>27225.7265625</v>
      </c>
      <c r="D131" s="6">
        <v>28322.6875</v>
      </c>
      <c r="E131" s="6">
        <v>25878.4296875</v>
      </c>
      <c r="F131" t="s">
        <v>14</v>
      </c>
      <c r="G131">
        <f t="shared" ref="G131:G194" si="15">IF(F131="Long",1,IF(F131="Short",-1,0))</f>
        <v>1</v>
      </c>
      <c r="H131" s="6">
        <f t="shared" ref="H131:H194" si="16">M130</f>
        <v>684.59657701711524</v>
      </c>
      <c r="I131" s="6">
        <f t="shared" ref="I131:I194" si="17">($H$2/409)*G131</f>
        <v>2.4449877750611249</v>
      </c>
      <c r="J131" s="8">
        <f t="shared" ref="J131:J194" si="18">$A$411</f>
        <v>45336</v>
      </c>
      <c r="K131" s="6">
        <f t="shared" ref="K131:K194" si="19">$C$411</f>
        <v>51709.3671875</v>
      </c>
      <c r="L131" s="6">
        <f t="shared" si="14"/>
        <v>2.1267146817592515</v>
      </c>
      <c r="M131" s="6">
        <f t="shared" ref="M131:M194" si="20">H131-I131</f>
        <v>682.15158924205411</v>
      </c>
    </row>
    <row r="132" spans="1:13" x14ac:dyDescent="0.2">
      <c r="A132" s="8">
        <v>45057</v>
      </c>
      <c r="B132" s="6">
        <v>27621.0859375</v>
      </c>
      <c r="C132" s="6">
        <v>26334.818359375</v>
      </c>
      <c r="D132" s="6">
        <v>27646.34765625</v>
      </c>
      <c r="E132" s="6">
        <v>25878.4296875</v>
      </c>
      <c r="F132" t="s">
        <v>14</v>
      </c>
      <c r="G132">
        <f t="shared" si="15"/>
        <v>1</v>
      </c>
      <c r="H132" s="6">
        <f t="shared" si="16"/>
        <v>682.15158924205411</v>
      </c>
      <c r="I132" s="6">
        <f t="shared" si="17"/>
        <v>2.4449877750611249</v>
      </c>
      <c r="J132" s="8">
        <f t="shared" si="18"/>
        <v>45336</v>
      </c>
      <c r="K132" s="6">
        <f t="shared" si="19"/>
        <v>51709.3671875</v>
      </c>
      <c r="L132" s="6">
        <f t="shared" si="14"/>
        <v>2.1322678373960695</v>
      </c>
      <c r="M132" s="6">
        <f t="shared" si="20"/>
        <v>679.70660146699299</v>
      </c>
    </row>
    <row r="133" spans="1:13" x14ac:dyDescent="0.2">
      <c r="A133" s="8">
        <v>45058</v>
      </c>
      <c r="B133" s="6">
        <v>26987.662109375</v>
      </c>
      <c r="C133" s="6">
        <v>26476.20703125</v>
      </c>
      <c r="D133" s="6">
        <v>27646.34765625</v>
      </c>
      <c r="E133" s="6">
        <v>25878.4296875</v>
      </c>
      <c r="F133" t="s">
        <v>14</v>
      </c>
      <c r="G133">
        <f t="shared" si="15"/>
        <v>1</v>
      </c>
      <c r="H133" s="6">
        <f t="shared" si="16"/>
        <v>679.70660146699299</v>
      </c>
      <c r="I133" s="6">
        <f t="shared" si="17"/>
        <v>2.4449877750611249</v>
      </c>
      <c r="J133" s="8">
        <f t="shared" si="18"/>
        <v>45336</v>
      </c>
      <c r="K133" s="6">
        <f t="shared" si="19"/>
        <v>51709.3671875</v>
      </c>
      <c r="L133" s="6">
        <f t="shared" si="14"/>
        <v>2.2396999951205472</v>
      </c>
      <c r="M133" s="6">
        <f t="shared" si="20"/>
        <v>677.26161369193187</v>
      </c>
    </row>
    <row r="134" spans="1:13" x14ac:dyDescent="0.2">
      <c r="A134" s="8">
        <v>45059</v>
      </c>
      <c r="B134" s="6">
        <v>26807.76953125</v>
      </c>
      <c r="C134" s="6">
        <v>26719.291015625</v>
      </c>
      <c r="D134" s="6">
        <v>27646.34765625</v>
      </c>
      <c r="E134" s="6">
        <v>25890.59375</v>
      </c>
      <c r="F134" t="s">
        <v>14</v>
      </c>
      <c r="G134">
        <f t="shared" si="15"/>
        <v>1</v>
      </c>
      <c r="H134" s="6">
        <f t="shared" si="16"/>
        <v>677.26161369193187</v>
      </c>
      <c r="I134" s="6">
        <f t="shared" si="17"/>
        <v>2.4449877750611249</v>
      </c>
      <c r="J134" s="8">
        <f t="shared" si="18"/>
        <v>45336</v>
      </c>
      <c r="K134" s="6">
        <f t="shared" si="19"/>
        <v>51709.3671875</v>
      </c>
      <c r="L134" s="6">
        <f t="shared" si="14"/>
        <v>2.271136424761075</v>
      </c>
      <c r="M134" s="6">
        <f t="shared" si="20"/>
        <v>674.81662591687075</v>
      </c>
    </row>
    <row r="135" spans="1:13" x14ac:dyDescent="0.2">
      <c r="A135" s="8">
        <v>45060</v>
      </c>
      <c r="B135" s="6">
        <v>26788.974609375</v>
      </c>
      <c r="C135" s="6">
        <v>26868.353515625</v>
      </c>
      <c r="D135" s="6">
        <v>27646.34765625</v>
      </c>
      <c r="E135" s="6">
        <v>25890.59375</v>
      </c>
      <c r="F135" t="s">
        <v>14</v>
      </c>
      <c r="G135">
        <f t="shared" si="15"/>
        <v>1</v>
      </c>
      <c r="H135" s="6">
        <f t="shared" si="16"/>
        <v>674.81662591687075</v>
      </c>
      <c r="I135" s="6">
        <f t="shared" si="17"/>
        <v>2.4449877750611249</v>
      </c>
      <c r="J135" s="8">
        <f t="shared" si="18"/>
        <v>45336</v>
      </c>
      <c r="K135" s="6">
        <f t="shared" si="19"/>
        <v>51709.3671875</v>
      </c>
      <c r="L135" s="6">
        <f t="shared" si="14"/>
        <v>2.2744452182920316</v>
      </c>
      <c r="M135" s="6">
        <f t="shared" si="20"/>
        <v>672.37163814180963</v>
      </c>
    </row>
    <row r="136" spans="1:13" x14ac:dyDescent="0.2">
      <c r="A136" s="8">
        <v>45061</v>
      </c>
      <c r="B136" s="6">
        <v>26931.384765625</v>
      </c>
      <c r="C136" s="6">
        <v>28085.646484375</v>
      </c>
      <c r="D136" s="6">
        <v>28193.44921875</v>
      </c>
      <c r="E136" s="6">
        <v>25890.59375</v>
      </c>
      <c r="F136" t="s">
        <v>14</v>
      </c>
      <c r="G136">
        <f t="shared" si="15"/>
        <v>1</v>
      </c>
      <c r="H136" s="6">
        <f t="shared" si="16"/>
        <v>672.37163814180963</v>
      </c>
      <c r="I136" s="6">
        <f t="shared" si="17"/>
        <v>2.4449877750611249</v>
      </c>
      <c r="J136" s="8">
        <f t="shared" si="18"/>
        <v>45336</v>
      </c>
      <c r="K136" s="6">
        <f t="shared" si="19"/>
        <v>51709.3671875</v>
      </c>
      <c r="L136" s="6">
        <f t="shared" si="14"/>
        <v>2.2494893834605199</v>
      </c>
      <c r="M136" s="6">
        <f t="shared" si="20"/>
        <v>669.9266503667485</v>
      </c>
    </row>
    <row r="137" spans="1:13" x14ac:dyDescent="0.2">
      <c r="A137" s="8">
        <v>45062</v>
      </c>
      <c r="B137" s="6">
        <v>27171.513671875</v>
      </c>
      <c r="C137" s="6">
        <v>27745.884765625</v>
      </c>
      <c r="D137" s="6">
        <v>28432.0390625</v>
      </c>
      <c r="E137" s="6">
        <v>25890.59375</v>
      </c>
      <c r="F137" t="s">
        <v>14</v>
      </c>
      <c r="G137">
        <f t="shared" si="15"/>
        <v>1</v>
      </c>
      <c r="H137" s="6">
        <f t="shared" si="16"/>
        <v>669.9266503667485</v>
      </c>
      <c r="I137" s="6">
        <f t="shared" si="17"/>
        <v>2.4449877750611249</v>
      </c>
      <c r="J137" s="8">
        <f t="shared" si="18"/>
        <v>45336</v>
      </c>
      <c r="K137" s="6">
        <f t="shared" si="19"/>
        <v>51709.3671875</v>
      </c>
      <c r="L137" s="6">
        <f t="shared" si="14"/>
        <v>2.2080018285489857</v>
      </c>
      <c r="M137" s="6">
        <f t="shared" si="20"/>
        <v>667.48166259168738</v>
      </c>
    </row>
    <row r="138" spans="1:13" x14ac:dyDescent="0.2">
      <c r="A138" s="8">
        <v>45063</v>
      </c>
      <c r="B138" s="6">
        <v>27035.470703125</v>
      </c>
      <c r="C138" s="6">
        <v>27702.349609375</v>
      </c>
      <c r="D138" s="6">
        <v>28432.0390625</v>
      </c>
      <c r="E138" s="6">
        <v>25890.59375</v>
      </c>
      <c r="F138" t="s">
        <v>14</v>
      </c>
      <c r="G138">
        <f t="shared" si="15"/>
        <v>1</v>
      </c>
      <c r="H138" s="6">
        <f t="shared" si="16"/>
        <v>667.48166259168738</v>
      </c>
      <c r="I138" s="6">
        <f t="shared" si="17"/>
        <v>2.4449877750611249</v>
      </c>
      <c r="J138" s="8">
        <f t="shared" si="18"/>
        <v>45336</v>
      </c>
      <c r="K138" s="6">
        <f t="shared" si="19"/>
        <v>51709.3671875</v>
      </c>
      <c r="L138" s="6">
        <f t="shared" si="14"/>
        <v>2.2314157548752189</v>
      </c>
      <c r="M138" s="6">
        <f t="shared" si="20"/>
        <v>665.03667481662626</v>
      </c>
    </row>
    <row r="139" spans="1:13" x14ac:dyDescent="0.2">
      <c r="A139" s="8">
        <v>45064</v>
      </c>
      <c r="B139" s="6">
        <v>27401.650390625</v>
      </c>
      <c r="C139" s="6">
        <v>27219.658203125</v>
      </c>
      <c r="D139" s="6">
        <v>28432.0390625</v>
      </c>
      <c r="E139" s="6">
        <v>25890.59375</v>
      </c>
      <c r="F139" t="s">
        <v>14</v>
      </c>
      <c r="G139">
        <f t="shared" si="15"/>
        <v>1</v>
      </c>
      <c r="H139" s="6">
        <f t="shared" si="16"/>
        <v>665.03667481662626</v>
      </c>
      <c r="I139" s="6">
        <f t="shared" si="17"/>
        <v>2.4449877750611249</v>
      </c>
      <c r="J139" s="8">
        <f t="shared" si="18"/>
        <v>45336</v>
      </c>
      <c r="K139" s="6">
        <f t="shared" si="19"/>
        <v>51709.3671875</v>
      </c>
      <c r="L139" s="6">
        <f t="shared" si="14"/>
        <v>2.1689230232767658</v>
      </c>
      <c r="M139" s="6">
        <f t="shared" si="20"/>
        <v>662.59168704156514</v>
      </c>
    </row>
    <row r="140" spans="1:13" x14ac:dyDescent="0.2">
      <c r="A140" s="8">
        <v>45065</v>
      </c>
      <c r="B140" s="6">
        <v>26826.75390625</v>
      </c>
      <c r="C140" s="6">
        <v>26819.97265625</v>
      </c>
      <c r="D140" s="6">
        <v>28432.0390625</v>
      </c>
      <c r="E140" s="6">
        <v>25890.59375</v>
      </c>
      <c r="F140" t="s">
        <v>14</v>
      </c>
      <c r="G140">
        <f t="shared" si="15"/>
        <v>1</v>
      </c>
      <c r="H140" s="6">
        <f t="shared" si="16"/>
        <v>662.59168704156514</v>
      </c>
      <c r="I140" s="6">
        <f t="shared" si="17"/>
        <v>2.4449877750611249</v>
      </c>
      <c r="J140" s="8">
        <f t="shared" si="18"/>
        <v>45336</v>
      </c>
      <c r="K140" s="6">
        <f t="shared" si="19"/>
        <v>51709.3671875</v>
      </c>
      <c r="L140" s="6">
        <f t="shared" si="14"/>
        <v>2.2677989851786013</v>
      </c>
      <c r="M140" s="6">
        <f t="shared" si="20"/>
        <v>660.14669926650402</v>
      </c>
    </row>
    <row r="141" spans="1:13" x14ac:dyDescent="0.2">
      <c r="A141" s="8">
        <v>45066</v>
      </c>
      <c r="B141" s="6">
        <v>26888.841796875</v>
      </c>
      <c r="C141" s="6">
        <v>27249.58984375</v>
      </c>
      <c r="D141" s="6">
        <v>28432.0390625</v>
      </c>
      <c r="E141" s="6">
        <v>25890.59375</v>
      </c>
      <c r="F141" t="s">
        <v>14</v>
      </c>
      <c r="G141">
        <f t="shared" si="15"/>
        <v>1</v>
      </c>
      <c r="H141" s="6">
        <f t="shared" si="16"/>
        <v>660.14669926650402</v>
      </c>
      <c r="I141" s="6">
        <f t="shared" si="17"/>
        <v>2.4449877750611249</v>
      </c>
      <c r="J141" s="8">
        <f t="shared" si="18"/>
        <v>45336</v>
      </c>
      <c r="K141" s="6">
        <f t="shared" si="19"/>
        <v>51709.3671875</v>
      </c>
      <c r="L141" s="6">
        <f t="shared" si="14"/>
        <v>2.2569168880202657</v>
      </c>
      <c r="M141" s="6">
        <f t="shared" si="20"/>
        <v>657.70171149144289</v>
      </c>
    </row>
    <row r="142" spans="1:13" x14ac:dyDescent="0.2">
      <c r="A142" s="8">
        <v>45067</v>
      </c>
      <c r="B142" s="6">
        <v>27118.423828125</v>
      </c>
      <c r="C142" s="6">
        <v>27075.12890625</v>
      </c>
      <c r="D142" s="6">
        <v>28432.0390625</v>
      </c>
      <c r="E142" s="6">
        <v>25890.59375</v>
      </c>
      <c r="F142" t="s">
        <v>14</v>
      </c>
      <c r="G142">
        <f t="shared" si="15"/>
        <v>1</v>
      </c>
      <c r="H142" s="6">
        <f t="shared" si="16"/>
        <v>657.70171149144289</v>
      </c>
      <c r="I142" s="6">
        <f t="shared" si="17"/>
        <v>2.4449877750611249</v>
      </c>
      <c r="J142" s="8">
        <f t="shared" si="18"/>
        <v>45336</v>
      </c>
      <c r="K142" s="6">
        <f t="shared" si="19"/>
        <v>51709.3671875</v>
      </c>
      <c r="L142" s="6">
        <f t="shared" si="14"/>
        <v>2.2171110043842659</v>
      </c>
      <c r="M142" s="6">
        <f t="shared" si="20"/>
        <v>655.25672371638177</v>
      </c>
    </row>
    <row r="143" spans="1:13" x14ac:dyDescent="0.2">
      <c r="A143" s="8">
        <v>45068</v>
      </c>
      <c r="B143" s="6">
        <v>26749.892578125</v>
      </c>
      <c r="C143" s="6">
        <v>27119.06640625</v>
      </c>
      <c r="D143" s="6">
        <v>28432.0390625</v>
      </c>
      <c r="E143" s="6">
        <v>25890.59375</v>
      </c>
      <c r="F143" t="s">
        <v>14</v>
      </c>
      <c r="G143">
        <f t="shared" si="15"/>
        <v>1</v>
      </c>
      <c r="H143" s="6">
        <f t="shared" si="16"/>
        <v>655.25672371638177</v>
      </c>
      <c r="I143" s="6">
        <f t="shared" si="17"/>
        <v>2.4449877750611249</v>
      </c>
      <c r="J143" s="8">
        <f t="shared" si="18"/>
        <v>45336</v>
      </c>
      <c r="K143" s="6">
        <f t="shared" si="19"/>
        <v>51709.3671875</v>
      </c>
      <c r="L143" s="6">
        <f t="shared" si="14"/>
        <v>2.2813403872049469</v>
      </c>
      <c r="M143" s="6">
        <f t="shared" si="20"/>
        <v>652.81173594132065</v>
      </c>
    </row>
    <row r="144" spans="1:13" x14ac:dyDescent="0.2">
      <c r="A144" s="8">
        <v>45069</v>
      </c>
      <c r="B144" s="6">
        <v>26855.9609375</v>
      </c>
      <c r="C144" s="6">
        <v>25760.09765625</v>
      </c>
      <c r="D144" s="6">
        <v>28432.0390625</v>
      </c>
      <c r="E144" s="6">
        <v>25445.16796875</v>
      </c>
      <c r="F144" t="s">
        <v>14</v>
      </c>
      <c r="G144">
        <f t="shared" si="15"/>
        <v>1</v>
      </c>
      <c r="H144" s="6">
        <f t="shared" si="16"/>
        <v>652.81173594132065</v>
      </c>
      <c r="I144" s="6">
        <f t="shared" si="17"/>
        <v>2.4449877750611249</v>
      </c>
      <c r="J144" s="8">
        <f t="shared" si="18"/>
        <v>45336</v>
      </c>
      <c r="K144" s="6">
        <f t="shared" si="19"/>
        <v>51709.3671875</v>
      </c>
      <c r="L144" s="6">
        <f t="shared" si="14"/>
        <v>2.262673623606128</v>
      </c>
      <c r="M144" s="6">
        <f t="shared" si="20"/>
        <v>650.36674816625953</v>
      </c>
    </row>
    <row r="145" spans="1:13" x14ac:dyDescent="0.2">
      <c r="A145" s="8">
        <v>45070</v>
      </c>
      <c r="B145" s="6">
        <v>27224.603515625</v>
      </c>
      <c r="C145" s="6">
        <v>27238.783203125</v>
      </c>
      <c r="D145" s="6">
        <v>28432.0390625</v>
      </c>
      <c r="E145" s="6">
        <v>25434.8671875</v>
      </c>
      <c r="F145" t="s">
        <v>14</v>
      </c>
      <c r="G145">
        <f t="shared" si="15"/>
        <v>1</v>
      </c>
      <c r="H145" s="6">
        <f t="shared" si="16"/>
        <v>650.36674816625953</v>
      </c>
      <c r="I145" s="6">
        <f t="shared" si="17"/>
        <v>2.4449877750611249</v>
      </c>
      <c r="J145" s="8">
        <f t="shared" si="18"/>
        <v>45336</v>
      </c>
      <c r="K145" s="6">
        <f t="shared" si="19"/>
        <v>51709.3671875</v>
      </c>
      <c r="L145" s="6">
        <f t="shared" si="14"/>
        <v>2.1989281797487652</v>
      </c>
      <c r="M145" s="6">
        <f t="shared" si="20"/>
        <v>647.9217603911984</v>
      </c>
    </row>
    <row r="146" spans="1:13" x14ac:dyDescent="0.2">
      <c r="A146" s="8">
        <v>45071</v>
      </c>
      <c r="B146" s="6">
        <v>26329.4609375</v>
      </c>
      <c r="C146" s="6">
        <v>26345.998046875</v>
      </c>
      <c r="D146" s="6">
        <v>28432.0390625</v>
      </c>
      <c r="E146" s="6">
        <v>25434.8671875</v>
      </c>
      <c r="F146" t="s">
        <v>14</v>
      </c>
      <c r="G146">
        <f t="shared" si="15"/>
        <v>1</v>
      </c>
      <c r="H146" s="6">
        <f t="shared" si="16"/>
        <v>647.9217603911984</v>
      </c>
      <c r="I146" s="6">
        <f t="shared" si="17"/>
        <v>2.4449877750611249</v>
      </c>
      <c r="J146" s="8">
        <f t="shared" si="18"/>
        <v>45336</v>
      </c>
      <c r="K146" s="6">
        <f t="shared" si="19"/>
        <v>51709.3671875</v>
      </c>
      <c r="L146" s="6">
        <f t="shared" si="14"/>
        <v>2.3568108994235817</v>
      </c>
      <c r="M146" s="6">
        <f t="shared" si="20"/>
        <v>645.47677261613728</v>
      </c>
    </row>
    <row r="147" spans="1:13" x14ac:dyDescent="0.2">
      <c r="A147" s="8">
        <v>45072</v>
      </c>
      <c r="B147" s="6">
        <v>26474.181640625</v>
      </c>
      <c r="C147" s="6">
        <v>26508.216796875</v>
      </c>
      <c r="D147" s="6">
        <v>28432.0390625</v>
      </c>
      <c r="E147" s="6">
        <v>25434.8671875</v>
      </c>
      <c r="F147" t="s">
        <v>14</v>
      </c>
      <c r="G147">
        <f t="shared" si="15"/>
        <v>1</v>
      </c>
      <c r="H147" s="6">
        <f t="shared" si="16"/>
        <v>645.47677261613728</v>
      </c>
      <c r="I147" s="6">
        <f t="shared" si="17"/>
        <v>2.4449877750611249</v>
      </c>
      <c r="J147" s="8">
        <f t="shared" si="18"/>
        <v>45336</v>
      </c>
      <c r="K147" s="6">
        <f t="shared" si="19"/>
        <v>51709.3671875</v>
      </c>
      <c r="L147" s="6">
        <f t="shared" si="14"/>
        <v>2.3305619414814878</v>
      </c>
      <c r="M147" s="6">
        <f t="shared" si="20"/>
        <v>643.03178484107616</v>
      </c>
    </row>
    <row r="148" spans="1:13" x14ac:dyDescent="0.2">
      <c r="A148" s="8">
        <v>45073</v>
      </c>
      <c r="B148" s="6">
        <v>26720.181640625</v>
      </c>
      <c r="C148" s="6">
        <v>26480.375</v>
      </c>
      <c r="D148" s="6">
        <v>28432.0390625</v>
      </c>
      <c r="E148" s="6">
        <v>25434.8671875</v>
      </c>
      <c r="F148" t="s">
        <v>14</v>
      </c>
      <c r="G148">
        <f t="shared" si="15"/>
        <v>1</v>
      </c>
      <c r="H148" s="6">
        <f t="shared" si="16"/>
        <v>643.03178484107616</v>
      </c>
      <c r="I148" s="6">
        <f t="shared" si="17"/>
        <v>2.4449877750611249</v>
      </c>
      <c r="J148" s="8">
        <f t="shared" si="18"/>
        <v>45336</v>
      </c>
      <c r="K148" s="6">
        <f t="shared" si="19"/>
        <v>51709.3671875</v>
      </c>
      <c r="L148" s="6">
        <f t="shared" si="14"/>
        <v>2.2865957272517403</v>
      </c>
      <c r="M148" s="6">
        <f t="shared" si="20"/>
        <v>640.58679706601504</v>
      </c>
    </row>
    <row r="149" spans="1:13" x14ac:dyDescent="0.2">
      <c r="A149" s="8">
        <v>45074</v>
      </c>
      <c r="B149" s="6">
        <v>26871.158203125</v>
      </c>
      <c r="C149" s="6">
        <v>25851.240234375</v>
      </c>
      <c r="D149" s="6">
        <v>28432.0390625</v>
      </c>
      <c r="E149" s="6">
        <v>25434.8671875</v>
      </c>
      <c r="F149" t="s">
        <v>14</v>
      </c>
      <c r="G149">
        <f t="shared" si="15"/>
        <v>1</v>
      </c>
      <c r="H149" s="6">
        <f t="shared" si="16"/>
        <v>640.58679706601504</v>
      </c>
      <c r="I149" s="6">
        <f t="shared" si="17"/>
        <v>2.4449877750611249</v>
      </c>
      <c r="J149" s="8">
        <f t="shared" si="18"/>
        <v>45336</v>
      </c>
      <c r="K149" s="6">
        <f t="shared" si="19"/>
        <v>51709.3671875</v>
      </c>
      <c r="L149" s="6">
        <f t="shared" si="14"/>
        <v>2.260011156279365</v>
      </c>
      <c r="M149" s="6">
        <f t="shared" si="20"/>
        <v>638.14180929095392</v>
      </c>
    </row>
    <row r="150" spans="1:13" x14ac:dyDescent="0.2">
      <c r="A150" s="8">
        <v>45075</v>
      </c>
      <c r="B150" s="6">
        <v>28075.591796875</v>
      </c>
      <c r="C150" s="6">
        <v>25940.16796875</v>
      </c>
      <c r="D150" s="6">
        <v>28432.0390625</v>
      </c>
      <c r="E150" s="6">
        <v>25434.8671875</v>
      </c>
      <c r="F150" t="s">
        <v>14</v>
      </c>
      <c r="G150">
        <f t="shared" si="15"/>
        <v>1</v>
      </c>
      <c r="H150" s="6">
        <f t="shared" si="16"/>
        <v>638.14180929095392</v>
      </c>
      <c r="I150" s="6">
        <f t="shared" si="17"/>
        <v>2.4449877750611249</v>
      </c>
      <c r="J150" s="8">
        <f t="shared" si="18"/>
        <v>45336</v>
      </c>
      <c r="K150" s="6">
        <f t="shared" si="19"/>
        <v>51709.3671875</v>
      </c>
      <c r="L150" s="6">
        <f t="shared" si="14"/>
        <v>2.0581682596998849</v>
      </c>
      <c r="M150" s="6">
        <f t="shared" si="20"/>
        <v>635.69682151589279</v>
      </c>
    </row>
    <row r="151" spans="1:13" x14ac:dyDescent="0.2">
      <c r="A151" s="8">
        <v>45076</v>
      </c>
      <c r="B151" s="6">
        <v>27745.123046875</v>
      </c>
      <c r="C151" s="6">
        <v>25902.5</v>
      </c>
      <c r="D151" s="6">
        <v>28044.759765625</v>
      </c>
      <c r="E151" s="6">
        <v>25434.8671875</v>
      </c>
      <c r="F151" t="s">
        <v>14</v>
      </c>
      <c r="G151">
        <f t="shared" si="15"/>
        <v>1</v>
      </c>
      <c r="H151" s="6">
        <f t="shared" si="16"/>
        <v>635.69682151589279</v>
      </c>
      <c r="I151" s="6">
        <f t="shared" si="17"/>
        <v>2.4449877750611249</v>
      </c>
      <c r="J151" s="8">
        <f t="shared" si="18"/>
        <v>45336</v>
      </c>
      <c r="K151" s="6">
        <f t="shared" si="19"/>
        <v>51709.3671875</v>
      </c>
      <c r="L151" s="6">
        <f t="shared" si="14"/>
        <v>2.1118047976726384</v>
      </c>
      <c r="M151" s="6">
        <f t="shared" si="20"/>
        <v>633.25183374083167</v>
      </c>
    </row>
    <row r="152" spans="1:13" x14ac:dyDescent="0.2">
      <c r="A152" s="8">
        <v>45077</v>
      </c>
      <c r="B152" s="6">
        <v>27700.529296875</v>
      </c>
      <c r="C152" s="6">
        <v>25918.728515625</v>
      </c>
      <c r="D152" s="6">
        <v>27831.677734375</v>
      </c>
      <c r="E152" s="6">
        <v>25434.8671875</v>
      </c>
      <c r="F152" t="s">
        <v>14</v>
      </c>
      <c r="G152">
        <f t="shared" si="15"/>
        <v>1</v>
      </c>
      <c r="H152" s="6">
        <f t="shared" si="16"/>
        <v>633.25183374083167</v>
      </c>
      <c r="I152" s="6">
        <f t="shared" si="17"/>
        <v>2.4449877750611249</v>
      </c>
      <c r="J152" s="8">
        <f t="shared" si="18"/>
        <v>45336</v>
      </c>
      <c r="K152" s="6">
        <f t="shared" si="19"/>
        <v>51709.3671875</v>
      </c>
      <c r="L152" s="6">
        <f t="shared" si="14"/>
        <v>2.1191405588998893</v>
      </c>
      <c r="M152" s="6">
        <f t="shared" si="20"/>
        <v>630.80684596577055</v>
      </c>
    </row>
    <row r="153" spans="1:13" x14ac:dyDescent="0.2">
      <c r="A153" s="8">
        <v>45078</v>
      </c>
      <c r="B153" s="6">
        <v>27218.412109375</v>
      </c>
      <c r="C153" s="6">
        <v>25124.67578125</v>
      </c>
      <c r="D153" s="6">
        <v>27407.01953125</v>
      </c>
      <c r="E153" s="6">
        <v>24902.15234375</v>
      </c>
      <c r="F153" t="s">
        <v>14</v>
      </c>
      <c r="G153">
        <f t="shared" si="15"/>
        <v>1</v>
      </c>
      <c r="H153" s="6">
        <f t="shared" si="16"/>
        <v>630.80684596577055</v>
      </c>
      <c r="I153" s="6">
        <f t="shared" si="17"/>
        <v>2.4449877750611249</v>
      </c>
      <c r="J153" s="8">
        <f t="shared" si="18"/>
        <v>45336</v>
      </c>
      <c r="K153" s="6">
        <f t="shared" si="19"/>
        <v>51709.3671875</v>
      </c>
      <c r="L153" s="6">
        <f t="shared" si="14"/>
        <v>2.1999845371200748</v>
      </c>
      <c r="M153" s="6">
        <f t="shared" si="20"/>
        <v>628.36185819070943</v>
      </c>
    </row>
    <row r="154" spans="1:13" x14ac:dyDescent="0.2">
      <c r="A154" s="8">
        <v>45079</v>
      </c>
      <c r="B154" s="6">
        <v>26824.556640625</v>
      </c>
      <c r="C154" s="6">
        <v>25576.39453125</v>
      </c>
      <c r="D154" s="6">
        <v>27407.01953125</v>
      </c>
      <c r="E154" s="6">
        <v>24797.16796875</v>
      </c>
      <c r="F154" t="s">
        <v>14</v>
      </c>
      <c r="G154">
        <f t="shared" si="15"/>
        <v>1</v>
      </c>
      <c r="H154" s="6">
        <f t="shared" si="16"/>
        <v>628.36185819070943</v>
      </c>
      <c r="I154" s="6">
        <f t="shared" si="17"/>
        <v>2.4449877750611249</v>
      </c>
      <c r="J154" s="8">
        <f t="shared" si="18"/>
        <v>45336</v>
      </c>
      <c r="K154" s="6">
        <f t="shared" si="19"/>
        <v>51709.3671875</v>
      </c>
      <c r="L154" s="6">
        <f t="shared" si="14"/>
        <v>2.2681850211711048</v>
      </c>
      <c r="M154" s="6">
        <f t="shared" si="20"/>
        <v>625.9168704156483</v>
      </c>
    </row>
    <row r="155" spans="1:13" x14ac:dyDescent="0.2">
      <c r="A155" s="8">
        <v>45080</v>
      </c>
      <c r="B155" s="6">
        <v>27252.32421875</v>
      </c>
      <c r="C155" s="6">
        <v>26327.462890625</v>
      </c>
      <c r="D155" s="6">
        <v>27407.01953125</v>
      </c>
      <c r="E155" s="6">
        <v>24797.16796875</v>
      </c>
      <c r="F155" t="s">
        <v>14</v>
      </c>
      <c r="G155">
        <f t="shared" si="15"/>
        <v>1</v>
      </c>
      <c r="H155" s="6">
        <f t="shared" si="16"/>
        <v>625.9168704156483</v>
      </c>
      <c r="I155" s="6">
        <f t="shared" si="17"/>
        <v>2.4449877750611249</v>
      </c>
      <c r="J155" s="8">
        <f t="shared" si="18"/>
        <v>45336</v>
      </c>
      <c r="K155" s="6">
        <f t="shared" si="19"/>
        <v>51709.3671875</v>
      </c>
      <c r="L155" s="6">
        <f t="shared" si="14"/>
        <v>2.1942044499675024</v>
      </c>
      <c r="M155" s="6">
        <f t="shared" si="20"/>
        <v>623.47188264058718</v>
      </c>
    </row>
    <row r="156" spans="1:13" x14ac:dyDescent="0.2">
      <c r="A156" s="8">
        <v>45081</v>
      </c>
      <c r="B156" s="6">
        <v>27075.123046875</v>
      </c>
      <c r="C156" s="6">
        <v>26510.67578125</v>
      </c>
      <c r="D156" s="6">
        <v>27407.01953125</v>
      </c>
      <c r="E156" s="6">
        <v>24797.16796875</v>
      </c>
      <c r="F156" t="s">
        <v>14</v>
      </c>
      <c r="G156">
        <f t="shared" si="15"/>
        <v>1</v>
      </c>
      <c r="H156" s="6">
        <f t="shared" si="16"/>
        <v>623.47188264058718</v>
      </c>
      <c r="I156" s="6">
        <f t="shared" si="17"/>
        <v>2.4449877750611249</v>
      </c>
      <c r="J156" s="8">
        <f t="shared" si="18"/>
        <v>45336</v>
      </c>
      <c r="K156" s="6">
        <f t="shared" si="19"/>
        <v>51709.3671875</v>
      </c>
      <c r="L156" s="6">
        <f t="shared" si="14"/>
        <v>2.2245670192310003</v>
      </c>
      <c r="M156" s="6">
        <f t="shared" si="20"/>
        <v>621.02689486552606</v>
      </c>
    </row>
    <row r="157" spans="1:13" x14ac:dyDescent="0.2">
      <c r="A157" s="8">
        <v>45082</v>
      </c>
      <c r="B157" s="6">
        <v>27123.109375</v>
      </c>
      <c r="C157" s="6">
        <v>26336.212890625</v>
      </c>
      <c r="D157" s="6">
        <v>27332.181640625</v>
      </c>
      <c r="E157" s="6">
        <v>24797.16796875</v>
      </c>
      <c r="F157" t="s">
        <v>14</v>
      </c>
      <c r="G157">
        <f t="shared" si="15"/>
        <v>1</v>
      </c>
      <c r="H157" s="6">
        <f t="shared" si="16"/>
        <v>621.02689486552606</v>
      </c>
      <c r="I157" s="6">
        <f t="shared" si="17"/>
        <v>2.4449877750611249</v>
      </c>
      <c r="J157" s="8">
        <f t="shared" si="18"/>
        <v>45336</v>
      </c>
      <c r="K157" s="6">
        <f t="shared" si="19"/>
        <v>51709.3671875</v>
      </c>
      <c r="L157" s="6">
        <f t="shared" si="14"/>
        <v>2.2163056217098478</v>
      </c>
      <c r="M157" s="6">
        <f t="shared" si="20"/>
        <v>618.58190709046494</v>
      </c>
    </row>
    <row r="158" spans="1:13" x14ac:dyDescent="0.2">
      <c r="A158" s="8">
        <v>45083</v>
      </c>
      <c r="B158" s="6">
        <v>25732.109375</v>
      </c>
      <c r="C158" s="6">
        <v>26851.029296875</v>
      </c>
      <c r="D158" s="6">
        <v>27332.181640625</v>
      </c>
      <c r="E158" s="6">
        <v>24797.16796875</v>
      </c>
      <c r="F158" t="s">
        <v>14</v>
      </c>
      <c r="G158">
        <f t="shared" si="15"/>
        <v>1</v>
      </c>
      <c r="H158" s="6">
        <f t="shared" si="16"/>
        <v>618.58190709046494</v>
      </c>
      <c r="I158" s="6">
        <f t="shared" si="17"/>
        <v>2.4449877750611249</v>
      </c>
      <c r="J158" s="8">
        <f t="shared" si="18"/>
        <v>45336</v>
      </c>
      <c r="K158" s="6">
        <f t="shared" si="19"/>
        <v>51709.3671875</v>
      </c>
      <c r="L158" s="6">
        <f t="shared" si="14"/>
        <v>2.4682810435618867</v>
      </c>
      <c r="M158" s="6">
        <f t="shared" si="20"/>
        <v>616.13691931540382</v>
      </c>
    </row>
    <row r="159" spans="1:13" x14ac:dyDescent="0.2">
      <c r="A159" s="8">
        <v>45084</v>
      </c>
      <c r="B159" s="6">
        <v>27235.650390625</v>
      </c>
      <c r="C159" s="6">
        <v>28327.48828125</v>
      </c>
      <c r="D159" s="6">
        <v>28388.96875</v>
      </c>
      <c r="E159" s="6">
        <v>24797.16796875</v>
      </c>
      <c r="F159" t="s">
        <v>14</v>
      </c>
      <c r="G159">
        <f t="shared" si="15"/>
        <v>1</v>
      </c>
      <c r="H159" s="6">
        <f t="shared" si="16"/>
        <v>616.13691931540382</v>
      </c>
      <c r="I159" s="6">
        <f t="shared" si="17"/>
        <v>2.4449877750611249</v>
      </c>
      <c r="J159" s="8">
        <f t="shared" si="18"/>
        <v>45336</v>
      </c>
      <c r="K159" s="6">
        <f t="shared" si="19"/>
        <v>51709.3671875</v>
      </c>
      <c r="L159" s="6">
        <f t="shared" si="14"/>
        <v>2.1970445912047976</v>
      </c>
      <c r="M159" s="6">
        <f t="shared" si="20"/>
        <v>613.69193154034269</v>
      </c>
    </row>
    <row r="160" spans="1:13" x14ac:dyDescent="0.2">
      <c r="A160" s="8">
        <v>45085</v>
      </c>
      <c r="B160" s="6">
        <v>26347.654296875</v>
      </c>
      <c r="C160" s="6">
        <v>30027.296875</v>
      </c>
      <c r="D160" s="6">
        <v>30737.330078125</v>
      </c>
      <c r="E160" s="6">
        <v>24797.16796875</v>
      </c>
      <c r="F160" t="s">
        <v>14</v>
      </c>
      <c r="G160">
        <f t="shared" si="15"/>
        <v>1</v>
      </c>
      <c r="H160" s="6">
        <f t="shared" si="16"/>
        <v>613.69193154034269</v>
      </c>
      <c r="I160" s="6">
        <f t="shared" si="17"/>
        <v>2.4449877750611249</v>
      </c>
      <c r="J160" s="8">
        <f t="shared" si="18"/>
        <v>45336</v>
      </c>
      <c r="K160" s="6">
        <f t="shared" si="19"/>
        <v>51709.3671875</v>
      </c>
      <c r="L160" s="6">
        <f t="shared" si="14"/>
        <v>2.3534952020204294</v>
      </c>
      <c r="M160" s="6">
        <f t="shared" si="20"/>
        <v>611.24694376528157</v>
      </c>
    </row>
    <row r="161" spans="1:13" x14ac:dyDescent="0.2">
      <c r="A161" s="8">
        <v>45086</v>
      </c>
      <c r="B161" s="6">
        <v>26505.923828125</v>
      </c>
      <c r="C161" s="6">
        <v>29912.28125</v>
      </c>
      <c r="D161" s="6">
        <v>30737.330078125</v>
      </c>
      <c r="E161" s="6">
        <v>24797.16796875</v>
      </c>
      <c r="F161" t="s">
        <v>14</v>
      </c>
      <c r="G161">
        <f t="shared" si="15"/>
        <v>1</v>
      </c>
      <c r="H161" s="6">
        <f t="shared" si="16"/>
        <v>611.24694376528157</v>
      </c>
      <c r="I161" s="6">
        <f t="shared" si="17"/>
        <v>2.4449877750611249</v>
      </c>
      <c r="J161" s="8">
        <f t="shared" si="18"/>
        <v>45336</v>
      </c>
      <c r="K161" s="6">
        <f t="shared" si="19"/>
        <v>51709.3671875</v>
      </c>
      <c r="L161" s="6">
        <f t="shared" si="14"/>
        <v>2.3248429785997935</v>
      </c>
      <c r="M161" s="6">
        <f t="shared" si="20"/>
        <v>608.80195599022045</v>
      </c>
    </row>
    <row r="162" spans="1:13" x14ac:dyDescent="0.2">
      <c r="A162" s="8">
        <v>45087</v>
      </c>
      <c r="B162" s="6">
        <v>26481.76171875</v>
      </c>
      <c r="C162" s="6">
        <v>30695.46875</v>
      </c>
      <c r="D162" s="6">
        <v>31389.5390625</v>
      </c>
      <c r="E162" s="6">
        <v>24797.16796875</v>
      </c>
      <c r="F162" t="s">
        <v>14</v>
      </c>
      <c r="G162">
        <f t="shared" si="15"/>
        <v>1</v>
      </c>
      <c r="H162" s="6">
        <f t="shared" si="16"/>
        <v>608.80195599022045</v>
      </c>
      <c r="I162" s="6">
        <f t="shared" si="17"/>
        <v>2.4449877750611249</v>
      </c>
      <c r="J162" s="8">
        <f t="shared" si="18"/>
        <v>45336</v>
      </c>
      <c r="K162" s="6">
        <f t="shared" si="19"/>
        <v>51709.3671875</v>
      </c>
      <c r="L162" s="6">
        <f t="shared" si="14"/>
        <v>2.3291949991939744</v>
      </c>
      <c r="M162" s="6">
        <f t="shared" si="20"/>
        <v>606.35696821515933</v>
      </c>
    </row>
    <row r="163" spans="1:13" x14ac:dyDescent="0.2">
      <c r="A163" s="8">
        <v>45088</v>
      </c>
      <c r="B163" s="6">
        <v>25854.03125</v>
      </c>
      <c r="C163" s="6">
        <v>30548.6953125</v>
      </c>
      <c r="D163" s="6">
        <v>31389.5390625</v>
      </c>
      <c r="E163" s="6">
        <v>24797.16796875</v>
      </c>
      <c r="F163" t="s">
        <v>14</v>
      </c>
      <c r="G163">
        <f t="shared" si="15"/>
        <v>1</v>
      </c>
      <c r="H163" s="6">
        <f t="shared" si="16"/>
        <v>606.35696821515933</v>
      </c>
      <c r="I163" s="6">
        <f t="shared" si="17"/>
        <v>2.4449877750611249</v>
      </c>
      <c r="J163" s="8">
        <f t="shared" si="18"/>
        <v>45336</v>
      </c>
      <c r="K163" s="6">
        <f t="shared" si="19"/>
        <v>51709.3671875</v>
      </c>
      <c r="L163" s="6">
        <f t="shared" si="14"/>
        <v>2.445111157947025</v>
      </c>
      <c r="M163" s="6">
        <f t="shared" si="20"/>
        <v>603.9119804400982</v>
      </c>
    </row>
    <row r="164" spans="1:13" x14ac:dyDescent="0.2">
      <c r="A164" s="8">
        <v>45089</v>
      </c>
      <c r="B164" s="6">
        <v>25934.28515625</v>
      </c>
      <c r="C164" s="6">
        <v>30480.26171875</v>
      </c>
      <c r="D164" s="6">
        <v>31389.5390625</v>
      </c>
      <c r="E164" s="6">
        <v>24797.16796875</v>
      </c>
      <c r="F164" t="s">
        <v>14</v>
      </c>
      <c r="G164">
        <f t="shared" si="15"/>
        <v>1</v>
      </c>
      <c r="H164" s="6">
        <f t="shared" si="16"/>
        <v>603.9119804400982</v>
      </c>
      <c r="I164" s="6">
        <f t="shared" si="17"/>
        <v>2.4449877750611249</v>
      </c>
      <c r="J164" s="8">
        <f t="shared" si="18"/>
        <v>45336</v>
      </c>
      <c r="K164" s="6">
        <f t="shared" si="19"/>
        <v>51709.3671875</v>
      </c>
      <c r="L164" s="6">
        <f t="shared" si="14"/>
        <v>2.429978697616678</v>
      </c>
      <c r="M164" s="6">
        <f t="shared" si="20"/>
        <v>601.46699266503708</v>
      </c>
    </row>
    <row r="165" spans="1:13" x14ac:dyDescent="0.2">
      <c r="A165" s="8">
        <v>45090</v>
      </c>
      <c r="B165" s="6">
        <v>25902.94140625</v>
      </c>
      <c r="C165" s="6">
        <v>30271.130859375</v>
      </c>
      <c r="D165" s="6">
        <v>31389.5390625</v>
      </c>
      <c r="E165" s="6">
        <v>24797.16796875</v>
      </c>
      <c r="F165" t="s">
        <v>14</v>
      </c>
      <c r="G165">
        <f t="shared" si="15"/>
        <v>1</v>
      </c>
      <c r="H165" s="6">
        <f t="shared" si="16"/>
        <v>601.46699266503708</v>
      </c>
      <c r="I165" s="6">
        <f t="shared" si="17"/>
        <v>2.4449877750611249</v>
      </c>
      <c r="J165" s="8">
        <f t="shared" si="18"/>
        <v>45336</v>
      </c>
      <c r="K165" s="6">
        <f t="shared" si="19"/>
        <v>51709.3671875</v>
      </c>
      <c r="L165" s="6">
        <f t="shared" si="14"/>
        <v>2.4358776311772168</v>
      </c>
      <c r="M165" s="6">
        <f t="shared" si="20"/>
        <v>599.02200488997596</v>
      </c>
    </row>
    <row r="166" spans="1:13" x14ac:dyDescent="0.2">
      <c r="A166" s="8">
        <v>45091</v>
      </c>
      <c r="B166" s="6">
        <v>25920.2578125</v>
      </c>
      <c r="C166" s="6">
        <v>30688.1640625</v>
      </c>
      <c r="D166" s="6">
        <v>31389.5390625</v>
      </c>
      <c r="E166" s="6">
        <v>24797.16796875</v>
      </c>
      <c r="F166" t="s">
        <v>14</v>
      </c>
      <c r="G166">
        <f t="shared" si="15"/>
        <v>1</v>
      </c>
      <c r="H166" s="6">
        <f t="shared" si="16"/>
        <v>599.02200488997596</v>
      </c>
      <c r="I166" s="6">
        <f t="shared" si="17"/>
        <v>2.4449877750611249</v>
      </c>
      <c r="J166" s="8">
        <f t="shared" si="18"/>
        <v>45336</v>
      </c>
      <c r="K166" s="6">
        <f t="shared" si="19"/>
        <v>51709.3671875</v>
      </c>
      <c r="L166" s="6">
        <f t="shared" si="14"/>
        <v>2.4326168978605427</v>
      </c>
      <c r="M166" s="6">
        <f t="shared" si="20"/>
        <v>596.57701711491484</v>
      </c>
    </row>
    <row r="167" spans="1:13" x14ac:dyDescent="0.2">
      <c r="A167" s="8">
        <v>45092</v>
      </c>
      <c r="B167" s="6">
        <v>25121.673828125</v>
      </c>
      <c r="C167" s="6">
        <v>30086.24609375</v>
      </c>
      <c r="D167" s="6">
        <v>31389.5390625</v>
      </c>
      <c r="E167" s="6">
        <v>24797.16796875</v>
      </c>
      <c r="F167" t="s">
        <v>14</v>
      </c>
      <c r="G167">
        <f t="shared" si="15"/>
        <v>1</v>
      </c>
      <c r="H167" s="6">
        <f t="shared" si="16"/>
        <v>596.57701711491484</v>
      </c>
      <c r="I167" s="6">
        <f t="shared" si="17"/>
        <v>2.4449877750611249</v>
      </c>
      <c r="J167" s="8">
        <f t="shared" si="18"/>
        <v>45336</v>
      </c>
      <c r="K167" s="6">
        <f t="shared" si="19"/>
        <v>51709.3671875</v>
      </c>
      <c r="L167" s="6">
        <f t="shared" si="14"/>
        <v>2.5876693438304068</v>
      </c>
      <c r="M167" s="6">
        <f t="shared" si="20"/>
        <v>594.13202933985372</v>
      </c>
    </row>
    <row r="168" spans="1:13" x14ac:dyDescent="0.2">
      <c r="A168" s="8">
        <v>45093</v>
      </c>
      <c r="B168" s="6">
        <v>25575.283203125</v>
      </c>
      <c r="C168" s="6">
        <v>30445.3515625</v>
      </c>
      <c r="D168" s="6">
        <v>31389.5390625</v>
      </c>
      <c r="E168" s="6">
        <v>25245.357421875</v>
      </c>
      <c r="F168" t="s">
        <v>14</v>
      </c>
      <c r="G168">
        <f t="shared" si="15"/>
        <v>1</v>
      </c>
      <c r="H168" s="6">
        <f t="shared" si="16"/>
        <v>594.13202933985372</v>
      </c>
      <c r="I168" s="6">
        <f t="shared" si="17"/>
        <v>2.4449877750611249</v>
      </c>
      <c r="J168" s="8">
        <f t="shared" si="18"/>
        <v>45336</v>
      </c>
      <c r="K168" s="6">
        <f t="shared" si="19"/>
        <v>51709.3671875</v>
      </c>
      <c r="L168" s="6">
        <f t="shared" si="14"/>
        <v>2.4984089265689962</v>
      </c>
      <c r="M168" s="6">
        <f t="shared" si="20"/>
        <v>591.68704156479259</v>
      </c>
    </row>
    <row r="169" spans="1:13" x14ac:dyDescent="0.2">
      <c r="A169" s="8">
        <v>45094</v>
      </c>
      <c r="B169" s="6">
        <v>26328.6796875</v>
      </c>
      <c r="C169" s="6">
        <v>30477.251953125</v>
      </c>
      <c r="D169" s="6">
        <v>31389.5390625</v>
      </c>
      <c r="E169" s="6">
        <v>26174.4921875</v>
      </c>
      <c r="F169" t="s">
        <v>14</v>
      </c>
      <c r="G169">
        <f t="shared" si="15"/>
        <v>1</v>
      </c>
      <c r="H169" s="6">
        <f t="shared" si="16"/>
        <v>591.68704156479259</v>
      </c>
      <c r="I169" s="6">
        <f t="shared" si="17"/>
        <v>2.4449877750611249</v>
      </c>
      <c r="J169" s="8">
        <f t="shared" si="18"/>
        <v>45336</v>
      </c>
      <c r="K169" s="6">
        <f t="shared" si="19"/>
        <v>51709.3671875</v>
      </c>
      <c r="L169" s="6">
        <f t="shared" si="14"/>
        <v>2.3569533830292531</v>
      </c>
      <c r="M169" s="6">
        <f t="shared" si="20"/>
        <v>589.24205378973147</v>
      </c>
    </row>
    <row r="170" spans="1:13" x14ac:dyDescent="0.2">
      <c r="A170" s="8">
        <v>45095</v>
      </c>
      <c r="B170" s="6">
        <v>26510.45703125</v>
      </c>
      <c r="C170" s="6">
        <v>30590.078125</v>
      </c>
      <c r="D170" s="6">
        <v>31389.5390625</v>
      </c>
      <c r="E170" s="6">
        <v>26312.83203125</v>
      </c>
      <c r="F170" t="s">
        <v>14</v>
      </c>
      <c r="G170">
        <f t="shared" si="15"/>
        <v>1</v>
      </c>
      <c r="H170" s="6">
        <f t="shared" si="16"/>
        <v>589.24205378973147</v>
      </c>
      <c r="I170" s="6">
        <f t="shared" si="17"/>
        <v>2.4449877750611249</v>
      </c>
      <c r="J170" s="8">
        <f t="shared" si="18"/>
        <v>45336</v>
      </c>
      <c r="K170" s="6">
        <f t="shared" si="19"/>
        <v>51709.3671875</v>
      </c>
      <c r="L170" s="6">
        <f t="shared" si="14"/>
        <v>2.3240273528392597</v>
      </c>
      <c r="M170" s="6">
        <f t="shared" si="20"/>
        <v>586.79706601467035</v>
      </c>
    </row>
    <row r="171" spans="1:13" x14ac:dyDescent="0.2">
      <c r="A171" s="8">
        <v>45096</v>
      </c>
      <c r="B171" s="6">
        <v>26335.44140625</v>
      </c>
      <c r="C171" s="6">
        <v>30620.76953125</v>
      </c>
      <c r="D171" s="6">
        <v>31389.5390625</v>
      </c>
      <c r="E171" s="6">
        <v>26312.83203125</v>
      </c>
      <c r="F171" t="s">
        <v>14</v>
      </c>
      <c r="G171">
        <f t="shared" si="15"/>
        <v>1</v>
      </c>
      <c r="H171" s="6">
        <f t="shared" si="16"/>
        <v>586.79706601467035</v>
      </c>
      <c r="I171" s="6">
        <f t="shared" si="17"/>
        <v>2.4449877750611249</v>
      </c>
      <c r="J171" s="8">
        <f t="shared" si="18"/>
        <v>45336</v>
      </c>
      <c r="K171" s="6">
        <f t="shared" si="19"/>
        <v>51709.3671875</v>
      </c>
      <c r="L171" s="6">
        <f t="shared" si="14"/>
        <v>2.3557204674663743</v>
      </c>
      <c r="M171" s="6">
        <f t="shared" si="20"/>
        <v>584.35207823960923</v>
      </c>
    </row>
    <row r="172" spans="1:13" x14ac:dyDescent="0.2">
      <c r="A172" s="8">
        <v>45097</v>
      </c>
      <c r="B172" s="6">
        <v>26841.6640625</v>
      </c>
      <c r="C172" s="6">
        <v>31156.439453125</v>
      </c>
      <c r="D172" s="6">
        <v>31389.5390625</v>
      </c>
      <c r="E172" s="6">
        <v>26668.791015625</v>
      </c>
      <c r="F172" t="s">
        <v>14</v>
      </c>
      <c r="G172">
        <f t="shared" si="15"/>
        <v>1</v>
      </c>
      <c r="H172" s="6">
        <f t="shared" si="16"/>
        <v>584.35207823960923</v>
      </c>
      <c r="I172" s="6">
        <f t="shared" si="17"/>
        <v>2.4449877750611249</v>
      </c>
      <c r="J172" s="8">
        <f t="shared" si="18"/>
        <v>45336</v>
      </c>
      <c r="K172" s="6">
        <f t="shared" si="19"/>
        <v>51709.3671875</v>
      </c>
      <c r="L172" s="6">
        <f t="shared" si="14"/>
        <v>2.2651811002812834</v>
      </c>
      <c r="M172" s="6">
        <f t="shared" si="20"/>
        <v>581.90709046454811</v>
      </c>
    </row>
    <row r="173" spans="1:13" x14ac:dyDescent="0.2">
      <c r="A173" s="8">
        <v>45098</v>
      </c>
      <c r="B173" s="6">
        <v>28311.310546875</v>
      </c>
      <c r="C173" s="6">
        <v>30777.58203125</v>
      </c>
      <c r="D173" s="6">
        <v>31389.5390625</v>
      </c>
      <c r="E173" s="6">
        <v>28283.41015625</v>
      </c>
      <c r="F173" t="s">
        <v>14</v>
      </c>
      <c r="G173">
        <f t="shared" si="15"/>
        <v>1</v>
      </c>
      <c r="H173" s="6">
        <f t="shared" si="16"/>
        <v>581.90709046454811</v>
      </c>
      <c r="I173" s="6">
        <f t="shared" si="17"/>
        <v>2.4449877750611249</v>
      </c>
      <c r="J173" s="8">
        <f t="shared" si="18"/>
        <v>45336</v>
      </c>
      <c r="K173" s="6">
        <f t="shared" si="19"/>
        <v>51709.3671875</v>
      </c>
      <c r="L173" s="6">
        <f t="shared" si="14"/>
        <v>2.0206751768625031</v>
      </c>
      <c r="M173" s="6">
        <f t="shared" si="20"/>
        <v>579.46210268948698</v>
      </c>
    </row>
    <row r="174" spans="1:13" x14ac:dyDescent="0.2">
      <c r="A174" s="8">
        <v>45099</v>
      </c>
      <c r="B174" s="6">
        <v>29995.935546875</v>
      </c>
      <c r="C174" s="6">
        <v>30514.166015625</v>
      </c>
      <c r="D174" s="6">
        <v>31389.5390625</v>
      </c>
      <c r="E174" s="6">
        <v>29600.275390625</v>
      </c>
      <c r="F174" t="s">
        <v>14</v>
      </c>
      <c r="G174">
        <f t="shared" si="15"/>
        <v>1</v>
      </c>
      <c r="H174" s="6">
        <f t="shared" si="16"/>
        <v>579.46210268948698</v>
      </c>
      <c r="I174" s="6">
        <f t="shared" si="17"/>
        <v>2.4449877750611249</v>
      </c>
      <c r="J174" s="8">
        <f t="shared" si="18"/>
        <v>45336</v>
      </c>
      <c r="K174" s="6">
        <f t="shared" si="19"/>
        <v>51709.3671875</v>
      </c>
      <c r="L174" s="6">
        <f t="shared" si="14"/>
        <v>1.7698756164144516</v>
      </c>
      <c r="M174" s="6">
        <f t="shared" si="20"/>
        <v>577.01711491442586</v>
      </c>
    </row>
    <row r="175" spans="1:13" x14ac:dyDescent="0.2">
      <c r="A175" s="8">
        <v>45100</v>
      </c>
      <c r="B175" s="6">
        <v>29896.3828125</v>
      </c>
      <c r="C175" s="6">
        <v>29909.337890625</v>
      </c>
      <c r="D175" s="6">
        <v>31460.052734375</v>
      </c>
      <c r="E175" s="6">
        <v>29600.275390625</v>
      </c>
      <c r="F175" t="s">
        <v>14</v>
      </c>
      <c r="G175">
        <f t="shared" si="15"/>
        <v>1</v>
      </c>
      <c r="H175" s="6">
        <f t="shared" si="16"/>
        <v>577.01711491442586</v>
      </c>
      <c r="I175" s="6">
        <f t="shared" si="17"/>
        <v>2.4449877750611249</v>
      </c>
      <c r="J175" s="8">
        <f t="shared" si="18"/>
        <v>45336</v>
      </c>
      <c r="K175" s="6">
        <f t="shared" si="19"/>
        <v>51709.3671875</v>
      </c>
      <c r="L175" s="6">
        <f t="shared" si="14"/>
        <v>1.7839107984720963</v>
      </c>
      <c r="M175" s="6">
        <f t="shared" si="20"/>
        <v>574.57212713936474</v>
      </c>
    </row>
    <row r="176" spans="1:13" x14ac:dyDescent="0.2">
      <c r="A176" s="8">
        <v>45101</v>
      </c>
      <c r="B176" s="6">
        <v>30708.73828125</v>
      </c>
      <c r="C176" s="6">
        <v>30342.265625</v>
      </c>
      <c r="D176" s="6">
        <v>31460.052734375</v>
      </c>
      <c r="E176" s="6">
        <v>29600.275390625</v>
      </c>
      <c r="F176" t="s">
        <v>14</v>
      </c>
      <c r="G176">
        <f t="shared" si="15"/>
        <v>1</v>
      </c>
      <c r="H176" s="6">
        <f t="shared" si="16"/>
        <v>574.57212713936474</v>
      </c>
      <c r="I176" s="6">
        <f t="shared" si="17"/>
        <v>2.4449877750611249</v>
      </c>
      <c r="J176" s="8">
        <f t="shared" si="18"/>
        <v>45336</v>
      </c>
      <c r="K176" s="6">
        <f t="shared" si="19"/>
        <v>51709.3671875</v>
      </c>
      <c r="L176" s="6">
        <f t="shared" si="14"/>
        <v>1.672041373830305</v>
      </c>
      <c r="M176" s="6">
        <f t="shared" si="20"/>
        <v>572.12713936430362</v>
      </c>
    </row>
    <row r="177" spans="1:13" x14ac:dyDescent="0.2">
      <c r="A177" s="8">
        <v>45102</v>
      </c>
      <c r="B177" s="6">
        <v>30545.150390625</v>
      </c>
      <c r="C177" s="6">
        <v>30292.541015625</v>
      </c>
      <c r="D177" s="6">
        <v>31460.052734375</v>
      </c>
      <c r="E177" s="6">
        <v>29600.275390625</v>
      </c>
      <c r="F177" t="s">
        <v>14</v>
      </c>
      <c r="G177">
        <f t="shared" si="15"/>
        <v>1</v>
      </c>
      <c r="H177" s="6">
        <f t="shared" si="16"/>
        <v>572.12713936430362</v>
      </c>
      <c r="I177" s="6">
        <f t="shared" si="17"/>
        <v>2.4449877750611249</v>
      </c>
      <c r="J177" s="8">
        <f t="shared" si="18"/>
        <v>45336</v>
      </c>
      <c r="K177" s="6">
        <f t="shared" si="19"/>
        <v>51709.3671875</v>
      </c>
      <c r="L177" s="6">
        <f t="shared" si="14"/>
        <v>1.6940905733102822</v>
      </c>
      <c r="M177" s="6">
        <f t="shared" si="20"/>
        <v>569.68215158924249</v>
      </c>
    </row>
    <row r="178" spans="1:13" x14ac:dyDescent="0.2">
      <c r="A178" s="8">
        <v>45103</v>
      </c>
      <c r="B178" s="6">
        <v>30480.5234375</v>
      </c>
      <c r="C178" s="6">
        <v>30171.234375</v>
      </c>
      <c r="D178" s="6">
        <v>31460.052734375</v>
      </c>
      <c r="E178" s="6">
        <v>29600.275390625</v>
      </c>
      <c r="F178" t="s">
        <v>14</v>
      </c>
      <c r="G178">
        <f t="shared" si="15"/>
        <v>1</v>
      </c>
      <c r="H178" s="6">
        <f t="shared" si="16"/>
        <v>569.68215158924249</v>
      </c>
      <c r="I178" s="6">
        <f t="shared" si="17"/>
        <v>2.4449877750611249</v>
      </c>
      <c r="J178" s="8">
        <f t="shared" si="18"/>
        <v>45336</v>
      </c>
      <c r="K178" s="6">
        <f t="shared" si="19"/>
        <v>51709.3671875</v>
      </c>
      <c r="L178" s="6">
        <f t="shared" si="14"/>
        <v>1.7028665388198441</v>
      </c>
      <c r="M178" s="6">
        <f t="shared" si="20"/>
        <v>567.23716381418137</v>
      </c>
    </row>
    <row r="179" spans="1:13" x14ac:dyDescent="0.2">
      <c r="A179" s="8">
        <v>45104</v>
      </c>
      <c r="B179" s="6">
        <v>30274.3203125</v>
      </c>
      <c r="C179" s="6">
        <v>30414.470703125</v>
      </c>
      <c r="D179" s="6">
        <v>31460.052734375</v>
      </c>
      <c r="E179" s="6">
        <v>29600.275390625</v>
      </c>
      <c r="F179" t="s">
        <v>14</v>
      </c>
      <c r="G179">
        <f t="shared" si="15"/>
        <v>1</v>
      </c>
      <c r="H179" s="6">
        <f t="shared" si="16"/>
        <v>567.23716381418137</v>
      </c>
      <c r="I179" s="6">
        <f t="shared" si="17"/>
        <v>2.4449877750611249</v>
      </c>
      <c r="J179" s="8">
        <f t="shared" si="18"/>
        <v>45336</v>
      </c>
      <c r="K179" s="6">
        <f t="shared" si="19"/>
        <v>51709.3671875</v>
      </c>
      <c r="L179" s="6">
        <f t="shared" si="14"/>
        <v>1.7311182225154098</v>
      </c>
      <c r="M179" s="6">
        <f t="shared" si="20"/>
        <v>564.79217603912025</v>
      </c>
    </row>
    <row r="180" spans="1:13" x14ac:dyDescent="0.2">
      <c r="A180" s="8">
        <v>45105</v>
      </c>
      <c r="B180" s="6">
        <v>30696.560546875</v>
      </c>
      <c r="C180" s="6">
        <v>30620.951171875</v>
      </c>
      <c r="D180" s="6">
        <v>31460.052734375</v>
      </c>
      <c r="E180" s="6">
        <v>29600.275390625</v>
      </c>
      <c r="F180" t="s">
        <v>14</v>
      </c>
      <c r="G180">
        <f t="shared" si="15"/>
        <v>1</v>
      </c>
      <c r="H180" s="6">
        <f t="shared" si="16"/>
        <v>564.79217603912025</v>
      </c>
      <c r="I180" s="6">
        <f t="shared" si="17"/>
        <v>2.4449877750611249</v>
      </c>
      <c r="J180" s="8">
        <f t="shared" si="18"/>
        <v>45336</v>
      </c>
      <c r="K180" s="6">
        <f t="shared" si="19"/>
        <v>51709.3671875</v>
      </c>
      <c r="L180" s="6">
        <f t="shared" si="14"/>
        <v>1.6736746541228245</v>
      </c>
      <c r="M180" s="6">
        <f t="shared" si="20"/>
        <v>562.34718826405913</v>
      </c>
    </row>
    <row r="181" spans="1:13" x14ac:dyDescent="0.2">
      <c r="A181" s="8">
        <v>45106</v>
      </c>
      <c r="B181" s="6">
        <v>30086.1875</v>
      </c>
      <c r="C181" s="6">
        <v>30391.646484375</v>
      </c>
      <c r="D181" s="6">
        <v>31460.052734375</v>
      </c>
      <c r="E181" s="6">
        <v>29600.275390625</v>
      </c>
      <c r="F181" t="s">
        <v>14</v>
      </c>
      <c r="G181">
        <f t="shared" si="15"/>
        <v>1</v>
      </c>
      <c r="H181" s="6">
        <f t="shared" si="16"/>
        <v>562.34718826405913</v>
      </c>
      <c r="I181" s="6">
        <f t="shared" si="17"/>
        <v>2.4449877750611249</v>
      </c>
      <c r="J181" s="8">
        <f t="shared" si="18"/>
        <v>45336</v>
      </c>
      <c r="K181" s="6">
        <f t="shared" si="19"/>
        <v>51709.3671875</v>
      </c>
      <c r="L181" s="6">
        <f t="shared" si="14"/>
        <v>1.7572319521670046</v>
      </c>
      <c r="M181" s="6">
        <f t="shared" si="20"/>
        <v>559.90220048899801</v>
      </c>
    </row>
    <row r="182" spans="1:13" x14ac:dyDescent="0.2">
      <c r="A182" s="8">
        <v>45107</v>
      </c>
      <c r="B182" s="6">
        <v>30441.353515625</v>
      </c>
      <c r="C182" s="6">
        <v>31476.048828125</v>
      </c>
      <c r="D182" s="6">
        <v>31814.515625</v>
      </c>
      <c r="E182" s="6">
        <v>29600.275390625</v>
      </c>
      <c r="F182" t="s">
        <v>14</v>
      </c>
      <c r="G182">
        <f t="shared" si="15"/>
        <v>1</v>
      </c>
      <c r="H182" s="6">
        <f t="shared" si="16"/>
        <v>559.90220048899801</v>
      </c>
      <c r="I182" s="6">
        <f t="shared" si="17"/>
        <v>2.4449877750611249</v>
      </c>
      <c r="J182" s="8">
        <f t="shared" si="18"/>
        <v>45336</v>
      </c>
      <c r="K182" s="6">
        <f t="shared" si="19"/>
        <v>51709.3671875</v>
      </c>
      <c r="L182" s="6">
        <f t="shared" si="14"/>
        <v>1.7082037236247252</v>
      </c>
      <c r="M182" s="6">
        <f t="shared" si="20"/>
        <v>557.45721271393688</v>
      </c>
    </row>
    <row r="183" spans="1:13" x14ac:dyDescent="0.2">
      <c r="A183" s="8">
        <v>45108</v>
      </c>
      <c r="B183" s="6">
        <v>30471.84765625</v>
      </c>
      <c r="C183" s="6">
        <v>30334.068359375</v>
      </c>
      <c r="D183" s="6">
        <v>31814.515625</v>
      </c>
      <c r="E183" s="6">
        <v>29777.28515625</v>
      </c>
      <c r="F183" t="s">
        <v>14</v>
      </c>
      <c r="G183">
        <f t="shared" si="15"/>
        <v>1</v>
      </c>
      <c r="H183" s="6">
        <f t="shared" si="16"/>
        <v>557.45721271393688</v>
      </c>
      <c r="I183" s="6">
        <f t="shared" si="17"/>
        <v>2.4449877750611249</v>
      </c>
      <c r="J183" s="8">
        <f t="shared" si="18"/>
        <v>45336</v>
      </c>
      <c r="K183" s="6">
        <f t="shared" si="19"/>
        <v>51709.3671875</v>
      </c>
      <c r="L183" s="6">
        <f t="shared" si="14"/>
        <v>1.7040474936831678</v>
      </c>
      <c r="M183" s="6">
        <f t="shared" si="20"/>
        <v>555.01222493887576</v>
      </c>
    </row>
    <row r="184" spans="1:13" x14ac:dyDescent="0.2">
      <c r="A184" s="8">
        <v>45109</v>
      </c>
      <c r="B184" s="6">
        <v>30587.26953125</v>
      </c>
      <c r="C184" s="6">
        <v>30295.806640625</v>
      </c>
      <c r="D184" s="6">
        <v>31814.515625</v>
      </c>
      <c r="E184" s="6">
        <v>29777.28515625</v>
      </c>
      <c r="F184" t="s">
        <v>14</v>
      </c>
      <c r="G184">
        <f t="shared" si="15"/>
        <v>1</v>
      </c>
      <c r="H184" s="6">
        <f t="shared" si="16"/>
        <v>555.01222493887576</v>
      </c>
      <c r="I184" s="6">
        <f t="shared" si="17"/>
        <v>2.4449877750611249</v>
      </c>
      <c r="J184" s="8">
        <f t="shared" si="18"/>
        <v>45336</v>
      </c>
      <c r="K184" s="6">
        <f t="shared" si="19"/>
        <v>51709.3671875</v>
      </c>
      <c r="L184" s="6">
        <f t="shared" si="14"/>
        <v>1.6883909987590187</v>
      </c>
      <c r="M184" s="6">
        <f t="shared" si="20"/>
        <v>552.56723716381464</v>
      </c>
    </row>
    <row r="185" spans="1:13" x14ac:dyDescent="0.2">
      <c r="A185" s="8">
        <v>45110</v>
      </c>
      <c r="B185" s="6">
        <v>30624.515625</v>
      </c>
      <c r="C185" s="6">
        <v>30249.1328125</v>
      </c>
      <c r="D185" s="6">
        <v>31814.515625</v>
      </c>
      <c r="E185" s="6">
        <v>29777.28515625</v>
      </c>
      <c r="F185" t="s">
        <v>14</v>
      </c>
      <c r="G185">
        <f t="shared" si="15"/>
        <v>1</v>
      </c>
      <c r="H185" s="6">
        <f t="shared" si="16"/>
        <v>552.56723716381464</v>
      </c>
      <c r="I185" s="6">
        <f t="shared" si="17"/>
        <v>2.4449877750611249</v>
      </c>
      <c r="J185" s="8">
        <f t="shared" si="18"/>
        <v>45336</v>
      </c>
      <c r="K185" s="6">
        <f t="shared" si="19"/>
        <v>51709.3671875</v>
      </c>
      <c r="L185" s="6">
        <f t="shared" si="14"/>
        <v>1.6833639082019263</v>
      </c>
      <c r="M185" s="6">
        <f t="shared" si="20"/>
        <v>550.12224938875352</v>
      </c>
    </row>
    <row r="186" spans="1:13" x14ac:dyDescent="0.2">
      <c r="A186" s="8">
        <v>45111</v>
      </c>
      <c r="B186" s="6">
        <v>31156.865234375</v>
      </c>
      <c r="C186" s="6">
        <v>30145.888671875</v>
      </c>
      <c r="D186" s="6">
        <v>31814.515625</v>
      </c>
      <c r="E186" s="6">
        <v>29685.783203125</v>
      </c>
      <c r="F186" t="s">
        <v>14</v>
      </c>
      <c r="G186">
        <f t="shared" si="15"/>
        <v>1</v>
      </c>
      <c r="H186" s="6">
        <f t="shared" si="16"/>
        <v>550.12224938875352</v>
      </c>
      <c r="I186" s="6">
        <f t="shared" si="17"/>
        <v>2.4449877750611249</v>
      </c>
      <c r="J186" s="8">
        <f t="shared" si="18"/>
        <v>45336</v>
      </c>
      <c r="K186" s="6">
        <f t="shared" si="19"/>
        <v>51709.3671875</v>
      </c>
      <c r="L186" s="6">
        <f t="shared" si="14"/>
        <v>1.6128264395119445</v>
      </c>
      <c r="M186" s="6">
        <f t="shared" si="20"/>
        <v>547.67726161369239</v>
      </c>
    </row>
    <row r="187" spans="1:13" x14ac:dyDescent="0.2">
      <c r="A187" s="8">
        <v>45112</v>
      </c>
      <c r="B187" s="6">
        <v>30778.724609375</v>
      </c>
      <c r="C187" s="6">
        <v>29856.5625</v>
      </c>
      <c r="D187" s="6">
        <v>31814.515625</v>
      </c>
      <c r="E187" s="6">
        <v>29556.427734375</v>
      </c>
      <c r="F187" t="s">
        <v>14</v>
      </c>
      <c r="G187">
        <f t="shared" si="15"/>
        <v>1</v>
      </c>
      <c r="H187" s="6">
        <f t="shared" si="16"/>
        <v>547.67726161369239</v>
      </c>
      <c r="I187" s="6">
        <f t="shared" si="17"/>
        <v>2.4449877750611249</v>
      </c>
      <c r="J187" s="8">
        <f t="shared" si="18"/>
        <v>45336</v>
      </c>
      <c r="K187" s="6">
        <f t="shared" si="19"/>
        <v>51709.3671875</v>
      </c>
      <c r="L187" s="6">
        <f t="shared" si="14"/>
        <v>1.662679850356823</v>
      </c>
      <c r="M187" s="6">
        <f t="shared" si="20"/>
        <v>545.23227383863127</v>
      </c>
    </row>
    <row r="188" spans="1:13" x14ac:dyDescent="0.2">
      <c r="A188" s="8">
        <v>45113</v>
      </c>
      <c r="B188" s="6">
        <v>30507.150390625</v>
      </c>
      <c r="C188" s="6">
        <v>29913.923828125</v>
      </c>
      <c r="D188" s="6">
        <v>31814.515625</v>
      </c>
      <c r="E188" s="6">
        <v>29556.427734375</v>
      </c>
      <c r="F188" t="s">
        <v>14</v>
      </c>
      <c r="G188">
        <f t="shared" si="15"/>
        <v>1</v>
      </c>
      <c r="H188" s="6">
        <f t="shared" si="16"/>
        <v>545.23227383863127</v>
      </c>
      <c r="I188" s="6">
        <f t="shared" si="17"/>
        <v>2.4449877750611249</v>
      </c>
      <c r="J188" s="8">
        <f t="shared" si="18"/>
        <v>45336</v>
      </c>
      <c r="K188" s="6">
        <f t="shared" si="19"/>
        <v>51709.3671875</v>
      </c>
      <c r="L188" s="6">
        <f t="shared" si="14"/>
        <v>1.6992462491182214</v>
      </c>
      <c r="M188" s="6">
        <f t="shared" si="20"/>
        <v>542.78728606357015</v>
      </c>
    </row>
    <row r="189" spans="1:13" x14ac:dyDescent="0.2">
      <c r="A189" s="8">
        <v>45114</v>
      </c>
      <c r="B189" s="6">
        <v>29907.998046875</v>
      </c>
      <c r="C189" s="6">
        <v>29792.015625</v>
      </c>
      <c r="D189" s="6">
        <v>31814.515625</v>
      </c>
      <c r="E189" s="6">
        <v>29556.427734375</v>
      </c>
      <c r="F189" t="s">
        <v>14</v>
      </c>
      <c r="G189">
        <f t="shared" si="15"/>
        <v>1</v>
      </c>
      <c r="H189" s="6">
        <f t="shared" si="16"/>
        <v>542.78728606357015</v>
      </c>
      <c r="I189" s="6">
        <f t="shared" si="17"/>
        <v>2.4449877750611249</v>
      </c>
      <c r="J189" s="8">
        <f t="shared" si="18"/>
        <v>45336</v>
      </c>
      <c r="K189" s="6">
        <f t="shared" si="19"/>
        <v>51709.3671875</v>
      </c>
      <c r="L189" s="6">
        <f t="shared" si="14"/>
        <v>1.7822684401971389</v>
      </c>
      <c r="M189" s="6">
        <f t="shared" si="20"/>
        <v>540.34229828850903</v>
      </c>
    </row>
    <row r="190" spans="1:13" x14ac:dyDescent="0.2">
      <c r="A190" s="8">
        <v>45115</v>
      </c>
      <c r="B190" s="6">
        <v>30346.921875</v>
      </c>
      <c r="C190" s="6">
        <v>29908.744140625</v>
      </c>
      <c r="D190" s="6">
        <v>31814.515625</v>
      </c>
      <c r="E190" s="6">
        <v>29556.427734375</v>
      </c>
      <c r="F190" t="s">
        <v>14</v>
      </c>
      <c r="G190">
        <f t="shared" si="15"/>
        <v>1</v>
      </c>
      <c r="H190" s="6">
        <f t="shared" si="16"/>
        <v>540.34229828850903</v>
      </c>
      <c r="I190" s="6">
        <f t="shared" si="17"/>
        <v>2.4449877750611249</v>
      </c>
      <c r="J190" s="8">
        <f t="shared" si="18"/>
        <v>45336</v>
      </c>
      <c r="K190" s="6">
        <f t="shared" si="19"/>
        <v>51709.3671875</v>
      </c>
      <c r="L190" s="6">
        <f t="shared" si="14"/>
        <v>1.7211273634148219</v>
      </c>
      <c r="M190" s="6">
        <f t="shared" si="20"/>
        <v>537.89731051344791</v>
      </c>
    </row>
    <row r="191" spans="1:13" x14ac:dyDescent="0.2">
      <c r="A191" s="8">
        <v>45116</v>
      </c>
      <c r="B191" s="6">
        <v>30291.611328125</v>
      </c>
      <c r="C191" s="6">
        <v>29771.802734375</v>
      </c>
      <c r="D191" s="6">
        <v>31814.515625</v>
      </c>
      <c r="E191" s="6">
        <v>29556.427734375</v>
      </c>
      <c r="F191" t="s">
        <v>14</v>
      </c>
      <c r="G191">
        <f t="shared" si="15"/>
        <v>1</v>
      </c>
      <c r="H191" s="6">
        <f t="shared" si="16"/>
        <v>537.89731051344791</v>
      </c>
      <c r="I191" s="6">
        <f t="shared" si="17"/>
        <v>2.4449877750611249</v>
      </c>
      <c r="J191" s="8">
        <f t="shared" si="18"/>
        <v>45336</v>
      </c>
      <c r="K191" s="6">
        <f t="shared" si="19"/>
        <v>51709.3671875</v>
      </c>
      <c r="L191" s="6">
        <f t="shared" si="14"/>
        <v>1.7287344234737028</v>
      </c>
      <c r="M191" s="6">
        <f t="shared" si="20"/>
        <v>535.45232273838678</v>
      </c>
    </row>
    <row r="192" spans="1:13" x14ac:dyDescent="0.2">
      <c r="A192" s="8">
        <v>45117</v>
      </c>
      <c r="B192" s="6">
        <v>30172.423828125</v>
      </c>
      <c r="C192" s="6">
        <v>30084.5390625</v>
      </c>
      <c r="D192" s="6">
        <v>31814.515625</v>
      </c>
      <c r="E192" s="6">
        <v>29556.427734375</v>
      </c>
      <c r="F192" t="s">
        <v>14</v>
      </c>
      <c r="G192">
        <f t="shared" si="15"/>
        <v>1</v>
      </c>
      <c r="H192" s="6">
        <f t="shared" si="16"/>
        <v>535.45232273838678</v>
      </c>
      <c r="I192" s="6">
        <f t="shared" si="17"/>
        <v>2.4449877750611249</v>
      </c>
      <c r="J192" s="8">
        <f t="shared" si="18"/>
        <v>45336</v>
      </c>
      <c r="K192" s="6">
        <f t="shared" si="19"/>
        <v>51709.3671875</v>
      </c>
      <c r="L192" s="6">
        <f t="shared" si="14"/>
        <v>1.7452215150435277</v>
      </c>
      <c r="M192" s="6">
        <f t="shared" si="20"/>
        <v>533.00733496332566</v>
      </c>
    </row>
    <row r="193" spans="1:13" x14ac:dyDescent="0.2">
      <c r="A193" s="8">
        <v>45118</v>
      </c>
      <c r="B193" s="6">
        <v>30417.6328125</v>
      </c>
      <c r="C193" s="6">
        <v>29176.916015625</v>
      </c>
      <c r="D193" s="6">
        <v>31814.515625</v>
      </c>
      <c r="E193" s="6">
        <v>28934.294921875</v>
      </c>
      <c r="F193" t="s">
        <v>14</v>
      </c>
      <c r="G193">
        <f t="shared" si="15"/>
        <v>1</v>
      </c>
      <c r="H193" s="6">
        <f t="shared" si="16"/>
        <v>533.00733496332566</v>
      </c>
      <c r="I193" s="6">
        <f t="shared" si="17"/>
        <v>2.4449877750611249</v>
      </c>
      <c r="J193" s="8">
        <f t="shared" si="18"/>
        <v>45336</v>
      </c>
      <c r="K193" s="6">
        <f t="shared" si="19"/>
        <v>51709.3671875</v>
      </c>
      <c r="L193" s="6">
        <f t="shared" si="14"/>
        <v>1.7114425234080244</v>
      </c>
      <c r="M193" s="6">
        <f t="shared" si="20"/>
        <v>530.56234718826454</v>
      </c>
    </row>
    <row r="194" spans="1:13" x14ac:dyDescent="0.2">
      <c r="A194" s="8">
        <v>45119</v>
      </c>
      <c r="B194" s="6">
        <v>30622.24609375</v>
      </c>
      <c r="C194" s="6">
        <v>29227.390625</v>
      </c>
      <c r="D194" s="6">
        <v>31814.515625</v>
      </c>
      <c r="E194" s="6">
        <v>28934.294921875</v>
      </c>
      <c r="F194" t="s">
        <v>14</v>
      </c>
      <c r="G194">
        <f t="shared" si="15"/>
        <v>1</v>
      </c>
      <c r="H194" s="6">
        <f t="shared" si="16"/>
        <v>530.56234718826454</v>
      </c>
      <c r="I194" s="6">
        <f t="shared" si="17"/>
        <v>2.4449877750611249</v>
      </c>
      <c r="J194" s="8">
        <f t="shared" si="18"/>
        <v>45336</v>
      </c>
      <c r="K194" s="6">
        <f t="shared" si="19"/>
        <v>51709.3671875</v>
      </c>
      <c r="L194" s="6">
        <f t="shared" ref="L194:L257" si="21">(K194-B194)/B194*I194</f>
        <v>1.6836698760635742</v>
      </c>
      <c r="M194" s="6">
        <f t="shared" si="20"/>
        <v>528.11735941320342</v>
      </c>
    </row>
    <row r="195" spans="1:13" x14ac:dyDescent="0.2">
      <c r="A195" s="8">
        <v>45120</v>
      </c>
      <c r="B195" s="6">
        <v>30387.48828125</v>
      </c>
      <c r="C195" s="6">
        <v>29354.97265625</v>
      </c>
      <c r="D195" s="6">
        <v>31814.515625</v>
      </c>
      <c r="E195" s="6">
        <v>28934.294921875</v>
      </c>
      <c r="F195" t="s">
        <v>14</v>
      </c>
      <c r="G195">
        <f t="shared" ref="G195:G258" si="22">IF(F195="Long",1,IF(F195="Short",-1,0))</f>
        <v>1</v>
      </c>
      <c r="H195" s="6">
        <f t="shared" ref="H195:H258" si="23">M194</f>
        <v>528.11735941320342</v>
      </c>
      <c r="I195" s="6">
        <f t="shared" ref="I195:I258" si="24">($H$2/409)*G195</f>
        <v>2.4449877750611249</v>
      </c>
      <c r="J195" s="8">
        <f t="shared" ref="J195:J258" si="25">$A$411</f>
        <v>45336</v>
      </c>
      <c r="K195" s="6">
        <f t="shared" ref="K195:K258" si="26">$C$411</f>
        <v>51709.3671875</v>
      </c>
      <c r="L195" s="6">
        <f t="shared" si="21"/>
        <v>1.7155657218066878</v>
      </c>
      <c r="M195" s="6">
        <f t="shared" ref="M195:M258" si="27">H195-I195</f>
        <v>525.67237163814229</v>
      </c>
    </row>
    <row r="196" spans="1:13" x14ac:dyDescent="0.2">
      <c r="A196" s="8">
        <v>45121</v>
      </c>
      <c r="B196" s="6">
        <v>31474.720703125</v>
      </c>
      <c r="C196" s="6">
        <v>29210.689453125</v>
      </c>
      <c r="D196" s="6">
        <v>31582.25390625</v>
      </c>
      <c r="E196" s="6">
        <v>28934.294921875</v>
      </c>
      <c r="F196" t="s">
        <v>14</v>
      </c>
      <c r="G196">
        <f t="shared" si="22"/>
        <v>1</v>
      </c>
      <c r="H196" s="6">
        <f t="shared" si="23"/>
        <v>525.67237163814229</v>
      </c>
      <c r="I196" s="6">
        <f t="shared" si="24"/>
        <v>2.4449877750611249</v>
      </c>
      <c r="J196" s="8">
        <f t="shared" si="25"/>
        <v>45336</v>
      </c>
      <c r="K196" s="6">
        <f t="shared" si="26"/>
        <v>51709.3671875</v>
      </c>
      <c r="L196" s="6">
        <f t="shared" si="21"/>
        <v>1.5718475710594126</v>
      </c>
      <c r="M196" s="6">
        <f t="shared" si="27"/>
        <v>523.22738386308117</v>
      </c>
    </row>
    <row r="197" spans="1:13" x14ac:dyDescent="0.2">
      <c r="A197" s="8">
        <v>45122</v>
      </c>
      <c r="B197" s="6">
        <v>30331.783203125</v>
      </c>
      <c r="C197" s="6">
        <v>29319.24609375</v>
      </c>
      <c r="D197" s="6">
        <v>30437.560546875</v>
      </c>
      <c r="E197" s="6">
        <v>28934.294921875</v>
      </c>
      <c r="F197" t="s">
        <v>14</v>
      </c>
      <c r="G197">
        <f t="shared" si="22"/>
        <v>1</v>
      </c>
      <c r="H197" s="6">
        <f t="shared" si="23"/>
        <v>523.22738386308117</v>
      </c>
      <c r="I197" s="6">
        <f t="shared" si="24"/>
        <v>2.4449877750611249</v>
      </c>
      <c r="J197" s="8">
        <f t="shared" si="25"/>
        <v>45336</v>
      </c>
      <c r="K197" s="6">
        <f t="shared" si="26"/>
        <v>51709.3671875</v>
      </c>
      <c r="L197" s="6">
        <f t="shared" si="21"/>
        <v>1.7232066823144889</v>
      </c>
      <c r="M197" s="6">
        <f t="shared" si="27"/>
        <v>520.78239608802005</v>
      </c>
    </row>
    <row r="198" spans="1:13" x14ac:dyDescent="0.2">
      <c r="A198" s="8">
        <v>45123</v>
      </c>
      <c r="B198" s="6">
        <v>30297.47265625</v>
      </c>
      <c r="C198" s="6">
        <v>29356.91796875</v>
      </c>
      <c r="D198" s="6">
        <v>30437.560546875</v>
      </c>
      <c r="E198" s="6">
        <v>28934.294921875</v>
      </c>
      <c r="F198" t="s">
        <v>14</v>
      </c>
      <c r="G198">
        <f t="shared" si="22"/>
        <v>1</v>
      </c>
      <c r="H198" s="6">
        <f t="shared" si="23"/>
        <v>520.78239608802005</v>
      </c>
      <c r="I198" s="6">
        <f t="shared" si="24"/>
        <v>2.4449877750611249</v>
      </c>
      <c r="J198" s="8">
        <f t="shared" si="25"/>
        <v>45336</v>
      </c>
      <c r="K198" s="6">
        <f t="shared" si="26"/>
        <v>51709.3671875</v>
      </c>
      <c r="L198" s="6">
        <f t="shared" si="21"/>
        <v>1.7279269780611506</v>
      </c>
      <c r="M198" s="6">
        <f t="shared" si="27"/>
        <v>518.33740831295893</v>
      </c>
    </row>
    <row r="199" spans="1:13" x14ac:dyDescent="0.2">
      <c r="A199" s="8">
        <v>45124</v>
      </c>
      <c r="B199" s="6">
        <v>30249.626953125</v>
      </c>
      <c r="C199" s="6">
        <v>29275.30859375</v>
      </c>
      <c r="D199" s="6">
        <v>30336.400390625</v>
      </c>
      <c r="E199" s="6">
        <v>28934.294921875</v>
      </c>
      <c r="F199" t="s">
        <v>14</v>
      </c>
      <c r="G199">
        <f t="shared" si="22"/>
        <v>1</v>
      </c>
      <c r="H199" s="6">
        <f t="shared" si="23"/>
        <v>518.33740831295893</v>
      </c>
      <c r="I199" s="6">
        <f t="shared" si="24"/>
        <v>2.4449877750611249</v>
      </c>
      <c r="J199" s="8">
        <f t="shared" si="25"/>
        <v>45336</v>
      </c>
      <c r="K199" s="6">
        <f t="shared" si="26"/>
        <v>51709.3671875</v>
      </c>
      <c r="L199" s="6">
        <f t="shared" si="21"/>
        <v>1.7345272591407555</v>
      </c>
      <c r="M199" s="6">
        <f t="shared" si="27"/>
        <v>515.89242053789781</v>
      </c>
    </row>
    <row r="200" spans="1:13" x14ac:dyDescent="0.2">
      <c r="A200" s="8">
        <v>45125</v>
      </c>
      <c r="B200" s="6">
        <v>30147.0703125</v>
      </c>
      <c r="C200" s="6">
        <v>29230.111328125</v>
      </c>
      <c r="D200" s="6">
        <v>30330.640625</v>
      </c>
      <c r="E200" s="6">
        <v>28934.294921875</v>
      </c>
      <c r="F200" t="s">
        <v>14</v>
      </c>
      <c r="G200">
        <f t="shared" si="22"/>
        <v>1</v>
      </c>
      <c r="H200" s="6">
        <f t="shared" si="23"/>
        <v>515.89242053789781</v>
      </c>
      <c r="I200" s="6">
        <f t="shared" si="24"/>
        <v>2.4449877750611249</v>
      </c>
      <c r="J200" s="8">
        <f t="shared" si="25"/>
        <v>45336</v>
      </c>
      <c r="K200" s="6">
        <f t="shared" si="26"/>
        <v>51709.3671875</v>
      </c>
      <c r="L200" s="6">
        <f t="shared" si="21"/>
        <v>1.7487454573572403</v>
      </c>
      <c r="M200" s="6">
        <f t="shared" si="27"/>
        <v>513.44743276283668</v>
      </c>
    </row>
    <row r="201" spans="1:13" x14ac:dyDescent="0.2">
      <c r="A201" s="8">
        <v>45126</v>
      </c>
      <c r="B201" s="6">
        <v>29862.046875</v>
      </c>
      <c r="C201" s="6">
        <v>29675.732421875</v>
      </c>
      <c r="D201" s="6">
        <v>30330.640625</v>
      </c>
      <c r="E201" s="6">
        <v>28657.0234375</v>
      </c>
      <c r="F201" t="s">
        <v>14</v>
      </c>
      <c r="G201">
        <f t="shared" si="22"/>
        <v>1</v>
      </c>
      <c r="H201" s="6">
        <f t="shared" si="23"/>
        <v>513.44743276283668</v>
      </c>
      <c r="I201" s="6">
        <f t="shared" si="24"/>
        <v>2.4449877750611249</v>
      </c>
      <c r="J201" s="8">
        <f t="shared" si="25"/>
        <v>45336</v>
      </c>
      <c r="K201" s="6">
        <f t="shared" si="26"/>
        <v>51709.3671875</v>
      </c>
      <c r="L201" s="6">
        <f t="shared" si="21"/>
        <v>1.7887732647900445</v>
      </c>
      <c r="M201" s="6">
        <f t="shared" si="27"/>
        <v>511.00244498777556</v>
      </c>
    </row>
    <row r="202" spans="1:13" x14ac:dyDescent="0.2">
      <c r="A202" s="8">
        <v>45127</v>
      </c>
      <c r="B202" s="6">
        <v>29915.25</v>
      </c>
      <c r="C202" s="6">
        <v>29151.958984375</v>
      </c>
      <c r="D202" s="6">
        <v>30330.640625</v>
      </c>
      <c r="E202" s="6">
        <v>28657.0234375</v>
      </c>
      <c r="F202" t="s">
        <v>14</v>
      </c>
      <c r="G202">
        <f t="shared" si="22"/>
        <v>1</v>
      </c>
      <c r="H202" s="6">
        <f t="shared" si="23"/>
        <v>511.00244498777556</v>
      </c>
      <c r="I202" s="6">
        <f t="shared" si="24"/>
        <v>2.4449877750611249</v>
      </c>
      <c r="J202" s="8">
        <f t="shared" si="25"/>
        <v>45336</v>
      </c>
      <c r="K202" s="6">
        <f t="shared" si="26"/>
        <v>51709.3671875</v>
      </c>
      <c r="L202" s="6">
        <f t="shared" si="21"/>
        <v>1.7812436831277374</v>
      </c>
      <c r="M202" s="6">
        <f t="shared" si="27"/>
        <v>508.55745721271444</v>
      </c>
    </row>
    <row r="203" spans="1:13" x14ac:dyDescent="0.2">
      <c r="A203" s="8">
        <v>45128</v>
      </c>
      <c r="B203" s="6">
        <v>29805.111328125</v>
      </c>
      <c r="C203" s="6">
        <v>29178.6796875</v>
      </c>
      <c r="D203" s="6">
        <v>30330.640625</v>
      </c>
      <c r="E203" s="6">
        <v>28657.0234375</v>
      </c>
      <c r="F203" t="s">
        <v>14</v>
      </c>
      <c r="G203">
        <f t="shared" si="22"/>
        <v>1</v>
      </c>
      <c r="H203" s="6">
        <f t="shared" si="23"/>
        <v>508.55745721271444</v>
      </c>
      <c r="I203" s="6">
        <f t="shared" si="24"/>
        <v>2.4449877750611249</v>
      </c>
      <c r="J203" s="8">
        <f t="shared" si="25"/>
        <v>45336</v>
      </c>
      <c r="K203" s="6">
        <f t="shared" si="26"/>
        <v>51709.3671875</v>
      </c>
      <c r="L203" s="6">
        <f t="shared" si="21"/>
        <v>1.7968608541128372</v>
      </c>
      <c r="M203" s="6">
        <f t="shared" si="27"/>
        <v>506.11246943765332</v>
      </c>
    </row>
    <row r="204" spans="1:13" x14ac:dyDescent="0.2">
      <c r="A204" s="8">
        <v>45129</v>
      </c>
      <c r="B204" s="6">
        <v>29908.697265625</v>
      </c>
      <c r="C204" s="6">
        <v>29074.091796875</v>
      </c>
      <c r="D204" s="6">
        <v>30330.640625</v>
      </c>
      <c r="E204" s="6">
        <v>28657.0234375</v>
      </c>
      <c r="F204" t="s">
        <v>14</v>
      </c>
      <c r="G204">
        <f t="shared" si="22"/>
        <v>1</v>
      </c>
      <c r="H204" s="6">
        <f t="shared" si="23"/>
        <v>506.11246943765332</v>
      </c>
      <c r="I204" s="6">
        <f t="shared" si="24"/>
        <v>2.4449877750611249</v>
      </c>
      <c r="J204" s="8">
        <f t="shared" si="25"/>
        <v>45336</v>
      </c>
      <c r="K204" s="6">
        <f t="shared" si="26"/>
        <v>51709.3671875</v>
      </c>
      <c r="L204" s="6">
        <f t="shared" si="21"/>
        <v>1.7821696135320886</v>
      </c>
      <c r="M204" s="6">
        <f t="shared" si="27"/>
        <v>503.66748166259219</v>
      </c>
    </row>
    <row r="205" spans="1:13" x14ac:dyDescent="0.2">
      <c r="A205" s="8">
        <v>45130</v>
      </c>
      <c r="B205" s="6">
        <v>29790.111328125</v>
      </c>
      <c r="C205" s="6">
        <v>29042.126953125</v>
      </c>
      <c r="D205" s="6">
        <v>30330.640625</v>
      </c>
      <c r="E205" s="6">
        <v>28657.0234375</v>
      </c>
      <c r="F205" t="s">
        <v>14</v>
      </c>
      <c r="G205">
        <f t="shared" si="22"/>
        <v>1</v>
      </c>
      <c r="H205" s="6">
        <f t="shared" si="23"/>
        <v>503.66748166259219</v>
      </c>
      <c r="I205" s="6">
        <f t="shared" si="24"/>
        <v>2.4449877750611249</v>
      </c>
      <c r="J205" s="8">
        <f t="shared" si="25"/>
        <v>45336</v>
      </c>
      <c r="K205" s="6">
        <f t="shared" si="26"/>
        <v>51709.3671875</v>
      </c>
      <c r="L205" s="6">
        <f t="shared" si="21"/>
        <v>1.7989967215735787</v>
      </c>
      <c r="M205" s="6">
        <f t="shared" si="27"/>
        <v>501.22249388753107</v>
      </c>
    </row>
    <row r="206" spans="1:13" x14ac:dyDescent="0.2">
      <c r="A206" s="8">
        <v>45131</v>
      </c>
      <c r="B206" s="6">
        <v>30081.662109375</v>
      </c>
      <c r="C206" s="6">
        <v>29041.85546875</v>
      </c>
      <c r="D206" s="6">
        <v>30093.39453125</v>
      </c>
      <c r="E206" s="6">
        <v>28657.0234375</v>
      </c>
      <c r="F206" t="s">
        <v>14</v>
      </c>
      <c r="G206">
        <f t="shared" si="22"/>
        <v>1</v>
      </c>
      <c r="H206" s="6">
        <f t="shared" si="23"/>
        <v>501.22249388753107</v>
      </c>
      <c r="I206" s="6">
        <f t="shared" si="24"/>
        <v>2.4449877750611249</v>
      </c>
      <c r="J206" s="8">
        <f t="shared" si="25"/>
        <v>45336</v>
      </c>
      <c r="K206" s="6">
        <f t="shared" si="26"/>
        <v>51709.3671875</v>
      </c>
      <c r="L206" s="6">
        <f t="shared" si="21"/>
        <v>1.7578641208845658</v>
      </c>
      <c r="M206" s="6">
        <f t="shared" si="27"/>
        <v>498.77750611246995</v>
      </c>
    </row>
    <row r="207" spans="1:13" x14ac:dyDescent="0.2">
      <c r="A207" s="8">
        <v>45132</v>
      </c>
      <c r="B207" s="6">
        <v>29178.970703125</v>
      </c>
      <c r="C207" s="6">
        <v>29180.578125</v>
      </c>
      <c r="D207" s="6">
        <v>29987.998046875</v>
      </c>
      <c r="E207" s="6">
        <v>28657.0234375</v>
      </c>
      <c r="F207" t="s">
        <v>14</v>
      </c>
      <c r="G207">
        <f t="shared" si="22"/>
        <v>1</v>
      </c>
      <c r="H207" s="6">
        <f t="shared" si="23"/>
        <v>498.77750611246995</v>
      </c>
      <c r="I207" s="6">
        <f t="shared" si="24"/>
        <v>2.4449877750611249</v>
      </c>
      <c r="J207" s="8">
        <f t="shared" si="25"/>
        <v>45336</v>
      </c>
      <c r="K207" s="6">
        <f t="shared" si="26"/>
        <v>51709.3671875</v>
      </c>
      <c r="L207" s="6">
        <f t="shared" si="21"/>
        <v>1.8878850982114108</v>
      </c>
      <c r="M207" s="6">
        <f t="shared" si="27"/>
        <v>496.33251833740883</v>
      </c>
    </row>
    <row r="208" spans="1:13" x14ac:dyDescent="0.2">
      <c r="A208" s="8">
        <v>45133</v>
      </c>
      <c r="B208" s="6">
        <v>29225.759765625</v>
      </c>
      <c r="C208" s="6">
        <v>29765.4921875</v>
      </c>
      <c r="D208" s="6">
        <v>30176.796875</v>
      </c>
      <c r="E208" s="6">
        <v>28657.0234375</v>
      </c>
      <c r="F208" t="s">
        <v>14</v>
      </c>
      <c r="G208">
        <f t="shared" si="22"/>
        <v>1</v>
      </c>
      <c r="H208" s="6">
        <f t="shared" si="23"/>
        <v>496.33251833740883</v>
      </c>
      <c r="I208" s="6">
        <f t="shared" si="24"/>
        <v>2.4449877750611249</v>
      </c>
      <c r="J208" s="8">
        <f t="shared" si="25"/>
        <v>45336</v>
      </c>
      <c r="K208" s="6">
        <f t="shared" si="26"/>
        <v>51709.3671875</v>
      </c>
      <c r="L208" s="6">
        <f t="shared" si="21"/>
        <v>1.8809483731682333</v>
      </c>
      <c r="M208" s="6">
        <f t="shared" si="27"/>
        <v>493.88753056234771</v>
      </c>
    </row>
    <row r="209" spans="1:13" x14ac:dyDescent="0.2">
      <c r="A209" s="8">
        <v>45134</v>
      </c>
      <c r="B209" s="6">
        <v>29353.798828125</v>
      </c>
      <c r="C209" s="6">
        <v>29561.494140625</v>
      </c>
      <c r="D209" s="6">
        <v>30176.796875</v>
      </c>
      <c r="E209" s="6">
        <v>28657.0234375</v>
      </c>
      <c r="F209" t="s">
        <v>14</v>
      </c>
      <c r="G209">
        <f t="shared" si="22"/>
        <v>1</v>
      </c>
      <c r="H209" s="6">
        <f t="shared" si="23"/>
        <v>493.88753056234771</v>
      </c>
      <c r="I209" s="6">
        <f t="shared" si="24"/>
        <v>2.4449877750611249</v>
      </c>
      <c r="J209" s="8">
        <f t="shared" si="25"/>
        <v>45336</v>
      </c>
      <c r="K209" s="6">
        <f t="shared" si="26"/>
        <v>51709.3671875</v>
      </c>
      <c r="L209" s="6">
        <f t="shared" si="21"/>
        <v>1.8620789650859157</v>
      </c>
      <c r="M209" s="6">
        <f t="shared" si="27"/>
        <v>491.44254278728658</v>
      </c>
    </row>
    <row r="210" spans="1:13" x14ac:dyDescent="0.2">
      <c r="A210" s="8">
        <v>45135</v>
      </c>
      <c r="B210" s="6">
        <v>29212.1640625</v>
      </c>
      <c r="C210" s="6">
        <v>29429.591796875</v>
      </c>
      <c r="D210" s="6">
        <v>30176.796875</v>
      </c>
      <c r="E210" s="6">
        <v>28657.0234375</v>
      </c>
      <c r="F210" t="s">
        <v>14</v>
      </c>
      <c r="G210">
        <f t="shared" si="22"/>
        <v>1</v>
      </c>
      <c r="H210" s="6">
        <f t="shared" si="23"/>
        <v>491.44254278728658</v>
      </c>
      <c r="I210" s="6">
        <f t="shared" si="24"/>
        <v>2.4449877750611249</v>
      </c>
      <c r="J210" s="8">
        <f t="shared" si="25"/>
        <v>45336</v>
      </c>
      <c r="K210" s="6">
        <f t="shared" si="26"/>
        <v>51709.3671875</v>
      </c>
      <c r="L210" s="6">
        <f t="shared" si="21"/>
        <v>1.8829617174546474</v>
      </c>
      <c r="M210" s="6">
        <f t="shared" si="27"/>
        <v>488.99755501222546</v>
      </c>
    </row>
    <row r="211" spans="1:13" x14ac:dyDescent="0.2">
      <c r="A211" s="8">
        <v>45136</v>
      </c>
      <c r="B211" s="6">
        <v>29319.4453125</v>
      </c>
      <c r="C211" s="6">
        <v>29397.71484375</v>
      </c>
      <c r="D211" s="6">
        <v>30176.796875</v>
      </c>
      <c r="E211" s="6">
        <v>28657.0234375</v>
      </c>
      <c r="F211" t="s">
        <v>14</v>
      </c>
      <c r="G211">
        <f t="shared" si="22"/>
        <v>1</v>
      </c>
      <c r="H211" s="6">
        <f t="shared" si="23"/>
        <v>488.99755501222546</v>
      </c>
      <c r="I211" s="6">
        <f t="shared" si="24"/>
        <v>2.4449877750611249</v>
      </c>
      <c r="J211" s="8">
        <f t="shared" si="25"/>
        <v>45336</v>
      </c>
      <c r="K211" s="6">
        <f t="shared" si="26"/>
        <v>51709.3671875</v>
      </c>
      <c r="L211" s="6">
        <f t="shared" si="21"/>
        <v>1.8671255436612777</v>
      </c>
      <c r="M211" s="6">
        <f t="shared" si="27"/>
        <v>486.55256723716434</v>
      </c>
    </row>
    <row r="212" spans="1:13" x14ac:dyDescent="0.2">
      <c r="A212" s="8">
        <v>45137</v>
      </c>
      <c r="B212" s="6">
        <v>29357.09375</v>
      </c>
      <c r="C212" s="6">
        <v>29415.96484375</v>
      </c>
      <c r="D212" s="6">
        <v>30176.796875</v>
      </c>
      <c r="E212" s="6">
        <v>28657.0234375</v>
      </c>
      <c r="F212" t="s">
        <v>14</v>
      </c>
      <c r="G212">
        <f t="shared" si="22"/>
        <v>1</v>
      </c>
      <c r="H212" s="6">
        <f t="shared" si="23"/>
        <v>486.55256723716434</v>
      </c>
      <c r="I212" s="6">
        <f t="shared" si="24"/>
        <v>2.4449877750611249</v>
      </c>
      <c r="J212" s="8">
        <f t="shared" si="25"/>
        <v>45336</v>
      </c>
      <c r="K212" s="6">
        <f t="shared" si="26"/>
        <v>51709.3671875</v>
      </c>
      <c r="L212" s="6">
        <f t="shared" si="21"/>
        <v>1.8615955572751819</v>
      </c>
      <c r="M212" s="6">
        <f t="shared" si="27"/>
        <v>484.10757946210322</v>
      </c>
    </row>
    <row r="213" spans="1:13" x14ac:dyDescent="0.2">
      <c r="A213" s="8">
        <v>45138</v>
      </c>
      <c r="B213" s="6">
        <v>29278.314453125</v>
      </c>
      <c r="C213" s="6">
        <v>29282.9140625</v>
      </c>
      <c r="D213" s="6">
        <v>30176.796875</v>
      </c>
      <c r="E213" s="6">
        <v>28657.0234375</v>
      </c>
      <c r="F213" t="s">
        <v>14</v>
      </c>
      <c r="G213">
        <f t="shared" si="22"/>
        <v>1</v>
      </c>
      <c r="H213" s="6">
        <f t="shared" si="23"/>
        <v>484.10757946210322</v>
      </c>
      <c r="I213" s="6">
        <f t="shared" si="24"/>
        <v>2.4449877750611249</v>
      </c>
      <c r="J213" s="8">
        <f t="shared" si="25"/>
        <v>45336</v>
      </c>
      <c r="K213" s="6">
        <f t="shared" si="26"/>
        <v>51709.3671875</v>
      </c>
      <c r="L213" s="6">
        <f t="shared" si="21"/>
        <v>1.8731833010777912</v>
      </c>
      <c r="M213" s="6">
        <f t="shared" si="27"/>
        <v>481.6625916870421</v>
      </c>
    </row>
    <row r="214" spans="1:13" x14ac:dyDescent="0.2">
      <c r="A214" s="8">
        <v>45139</v>
      </c>
      <c r="B214" s="6">
        <v>29230.873046875</v>
      </c>
      <c r="C214" s="6">
        <v>29408.443359375</v>
      </c>
      <c r="D214" s="6">
        <v>30176.796875</v>
      </c>
      <c r="E214" s="6">
        <v>28657.0234375</v>
      </c>
      <c r="F214" t="s">
        <v>14</v>
      </c>
      <c r="G214">
        <f t="shared" si="22"/>
        <v>1</v>
      </c>
      <c r="H214" s="6">
        <f t="shared" si="23"/>
        <v>481.6625916870421</v>
      </c>
      <c r="I214" s="6">
        <f t="shared" si="24"/>
        <v>2.4449877750611249</v>
      </c>
      <c r="J214" s="8">
        <f t="shared" si="25"/>
        <v>45336</v>
      </c>
      <c r="K214" s="6">
        <f t="shared" si="26"/>
        <v>51709.3671875</v>
      </c>
      <c r="L214" s="6">
        <f t="shared" si="21"/>
        <v>1.8801916483122918</v>
      </c>
      <c r="M214" s="6">
        <f t="shared" si="27"/>
        <v>479.21760391198097</v>
      </c>
    </row>
    <row r="215" spans="1:13" x14ac:dyDescent="0.2">
      <c r="A215" s="8">
        <v>45140</v>
      </c>
      <c r="B215" s="6">
        <v>29704.146484375</v>
      </c>
      <c r="C215" s="6">
        <v>29170.34765625</v>
      </c>
      <c r="D215" s="6">
        <v>30176.796875</v>
      </c>
      <c r="E215" s="6">
        <v>28724.140625</v>
      </c>
      <c r="F215" t="s">
        <v>14</v>
      </c>
      <c r="G215">
        <f t="shared" si="22"/>
        <v>1</v>
      </c>
      <c r="H215" s="6">
        <f t="shared" si="23"/>
        <v>479.21760391198097</v>
      </c>
      <c r="I215" s="6">
        <f t="shared" si="24"/>
        <v>2.4449877750611249</v>
      </c>
      <c r="J215" s="8">
        <f t="shared" si="25"/>
        <v>45336</v>
      </c>
      <c r="K215" s="6">
        <f t="shared" si="26"/>
        <v>51709.3671875</v>
      </c>
      <c r="L215" s="6">
        <f t="shared" si="21"/>
        <v>1.8112789618433853</v>
      </c>
      <c r="M215" s="6">
        <f t="shared" si="27"/>
        <v>476.77261613691985</v>
      </c>
    </row>
    <row r="216" spans="1:13" x14ac:dyDescent="0.2">
      <c r="A216" s="8">
        <v>45141</v>
      </c>
      <c r="B216" s="6">
        <v>29161.8125</v>
      </c>
      <c r="C216" s="6">
        <v>28701.779296875</v>
      </c>
      <c r="D216" s="6">
        <v>30176.796875</v>
      </c>
      <c r="E216" s="6">
        <v>28701.779296875</v>
      </c>
      <c r="F216" t="s">
        <v>14</v>
      </c>
      <c r="G216">
        <f t="shared" si="22"/>
        <v>1</v>
      </c>
      <c r="H216" s="6">
        <f t="shared" si="23"/>
        <v>476.77261613691985</v>
      </c>
      <c r="I216" s="6">
        <f t="shared" si="24"/>
        <v>2.4449877750611249</v>
      </c>
      <c r="J216" s="8">
        <f t="shared" si="25"/>
        <v>45336</v>
      </c>
      <c r="K216" s="6">
        <f t="shared" si="26"/>
        <v>51709.3671875</v>
      </c>
      <c r="L216" s="6">
        <f t="shared" si="21"/>
        <v>1.8904344703697571</v>
      </c>
      <c r="M216" s="6">
        <f t="shared" si="27"/>
        <v>474.32762836185873</v>
      </c>
    </row>
    <row r="217" spans="1:13" x14ac:dyDescent="0.2">
      <c r="A217" s="8">
        <v>45142</v>
      </c>
      <c r="B217" s="6">
        <v>29174.3828125</v>
      </c>
      <c r="C217" s="6">
        <v>26664.55078125</v>
      </c>
      <c r="D217" s="6">
        <v>30176.796875</v>
      </c>
      <c r="E217" s="6">
        <v>25409.111328125</v>
      </c>
      <c r="F217" t="s">
        <v>14</v>
      </c>
      <c r="G217">
        <f t="shared" si="22"/>
        <v>1</v>
      </c>
      <c r="H217" s="6">
        <f t="shared" si="23"/>
        <v>474.32762836185873</v>
      </c>
      <c r="I217" s="6">
        <f t="shared" si="24"/>
        <v>2.4449877750611249</v>
      </c>
      <c r="J217" s="8">
        <f t="shared" si="25"/>
        <v>45336</v>
      </c>
      <c r="K217" s="6">
        <f t="shared" si="26"/>
        <v>51709.3671875</v>
      </c>
      <c r="L217" s="6">
        <f t="shared" si="21"/>
        <v>1.8885664749850812</v>
      </c>
      <c r="M217" s="6">
        <f t="shared" si="27"/>
        <v>471.88264058679761</v>
      </c>
    </row>
    <row r="218" spans="1:13" x14ac:dyDescent="0.2">
      <c r="A218" s="8">
        <v>45143</v>
      </c>
      <c r="B218" s="6">
        <v>29075.388671875</v>
      </c>
      <c r="C218" s="6">
        <v>26049.556640625</v>
      </c>
      <c r="D218" s="6">
        <v>30176.796875</v>
      </c>
      <c r="E218" s="6">
        <v>25409.111328125</v>
      </c>
      <c r="F218" t="s">
        <v>14</v>
      </c>
      <c r="G218">
        <f t="shared" si="22"/>
        <v>1</v>
      </c>
      <c r="H218" s="6">
        <f t="shared" si="23"/>
        <v>471.88264058679761</v>
      </c>
      <c r="I218" s="6">
        <f t="shared" si="24"/>
        <v>2.4449877750611249</v>
      </c>
      <c r="J218" s="8">
        <f t="shared" si="25"/>
        <v>45336</v>
      </c>
      <c r="K218" s="6">
        <f t="shared" si="26"/>
        <v>51709.3671875</v>
      </c>
      <c r="L218" s="6">
        <f t="shared" si="21"/>
        <v>1.9033211007504149</v>
      </c>
      <c r="M218" s="6">
        <f t="shared" si="27"/>
        <v>469.43765281173648</v>
      </c>
    </row>
    <row r="219" spans="1:13" x14ac:dyDescent="0.2">
      <c r="A219" s="8">
        <v>45144</v>
      </c>
      <c r="B219" s="6">
        <v>29043.701171875</v>
      </c>
      <c r="C219" s="6">
        <v>26096.205078125</v>
      </c>
      <c r="D219" s="6">
        <v>30176.796875</v>
      </c>
      <c r="E219" s="6">
        <v>25409.111328125</v>
      </c>
      <c r="F219" t="s">
        <v>14</v>
      </c>
      <c r="G219">
        <f t="shared" si="22"/>
        <v>1</v>
      </c>
      <c r="H219" s="6">
        <f t="shared" si="23"/>
        <v>469.43765281173648</v>
      </c>
      <c r="I219" s="6">
        <f t="shared" si="24"/>
        <v>2.4449877750611249</v>
      </c>
      <c r="J219" s="8">
        <f t="shared" si="25"/>
        <v>45336</v>
      </c>
      <c r="K219" s="6">
        <f t="shared" si="26"/>
        <v>51709.3671875</v>
      </c>
      <c r="L219" s="6">
        <f t="shared" si="21"/>
        <v>1.9080652288037536</v>
      </c>
      <c r="M219" s="6">
        <f t="shared" si="27"/>
        <v>466.99266503667536</v>
      </c>
    </row>
    <row r="220" spans="1:13" x14ac:dyDescent="0.2">
      <c r="A220" s="8">
        <v>45145</v>
      </c>
      <c r="B220" s="6">
        <v>29038.513671875</v>
      </c>
      <c r="C220" s="6">
        <v>26189.583984375</v>
      </c>
      <c r="D220" s="6">
        <v>30176.796875</v>
      </c>
      <c r="E220" s="6">
        <v>25409.111328125</v>
      </c>
      <c r="F220" t="s">
        <v>14</v>
      </c>
      <c r="G220">
        <f t="shared" si="22"/>
        <v>1</v>
      </c>
      <c r="H220" s="6">
        <f t="shared" si="23"/>
        <v>466.99266503667536</v>
      </c>
      <c r="I220" s="6">
        <f t="shared" si="24"/>
        <v>2.4449877750611249</v>
      </c>
      <c r="J220" s="8">
        <f t="shared" si="25"/>
        <v>45336</v>
      </c>
      <c r="K220" s="6">
        <f t="shared" si="26"/>
        <v>51709.3671875</v>
      </c>
      <c r="L220" s="6">
        <f t="shared" si="21"/>
        <v>1.9088428671743918</v>
      </c>
      <c r="M220" s="6">
        <f t="shared" si="27"/>
        <v>464.54767726161424</v>
      </c>
    </row>
    <row r="221" spans="1:13" x14ac:dyDescent="0.2">
      <c r="A221" s="8">
        <v>45146</v>
      </c>
      <c r="B221" s="6">
        <v>29180.01953125</v>
      </c>
      <c r="C221" s="6">
        <v>26124.140625</v>
      </c>
      <c r="D221" s="6">
        <v>30176.796875</v>
      </c>
      <c r="E221" s="6">
        <v>25409.111328125</v>
      </c>
      <c r="F221" t="s">
        <v>14</v>
      </c>
      <c r="G221">
        <f t="shared" si="22"/>
        <v>1</v>
      </c>
      <c r="H221" s="6">
        <f t="shared" si="23"/>
        <v>464.54767726161424</v>
      </c>
      <c r="I221" s="6">
        <f t="shared" si="24"/>
        <v>2.4449877750611249</v>
      </c>
      <c r="J221" s="8">
        <f t="shared" si="25"/>
        <v>45336</v>
      </c>
      <c r="K221" s="6">
        <f t="shared" si="26"/>
        <v>51709.3671875</v>
      </c>
      <c r="L221" s="6">
        <f t="shared" si="21"/>
        <v>1.8877293601754348</v>
      </c>
      <c r="M221" s="6">
        <f t="shared" si="27"/>
        <v>462.10268948655312</v>
      </c>
    </row>
    <row r="222" spans="1:13" x14ac:dyDescent="0.2">
      <c r="A222" s="8">
        <v>45147</v>
      </c>
      <c r="B222" s="6">
        <v>29766.6953125</v>
      </c>
      <c r="C222" s="6">
        <v>26031.65625</v>
      </c>
      <c r="D222" s="6">
        <v>30093.435546875</v>
      </c>
      <c r="E222" s="6">
        <v>25409.111328125</v>
      </c>
      <c r="F222" t="s">
        <v>14</v>
      </c>
      <c r="G222">
        <f t="shared" si="22"/>
        <v>1</v>
      </c>
      <c r="H222" s="6">
        <f t="shared" si="23"/>
        <v>462.10268948655312</v>
      </c>
      <c r="I222" s="6">
        <f t="shared" si="24"/>
        <v>2.4449877750611249</v>
      </c>
      <c r="J222" s="8">
        <f t="shared" si="25"/>
        <v>45336</v>
      </c>
      <c r="K222" s="6">
        <f t="shared" si="26"/>
        <v>51709.3671875</v>
      </c>
      <c r="L222" s="6">
        <f t="shared" si="21"/>
        <v>1.8023352583591428</v>
      </c>
      <c r="M222" s="6">
        <f t="shared" si="27"/>
        <v>459.657701711492</v>
      </c>
    </row>
    <row r="223" spans="1:13" x14ac:dyDescent="0.2">
      <c r="A223" s="8">
        <v>45148</v>
      </c>
      <c r="B223" s="6">
        <v>29563.97265625</v>
      </c>
      <c r="C223" s="6">
        <v>26431.640625</v>
      </c>
      <c r="D223" s="6">
        <v>29688.564453125</v>
      </c>
      <c r="E223" s="6">
        <v>25409.111328125</v>
      </c>
      <c r="F223" t="s">
        <v>14</v>
      </c>
      <c r="G223">
        <f t="shared" si="22"/>
        <v>1</v>
      </c>
      <c r="H223" s="6">
        <f t="shared" si="23"/>
        <v>459.657701711492</v>
      </c>
      <c r="I223" s="6">
        <f t="shared" si="24"/>
        <v>2.4449877750611249</v>
      </c>
      <c r="J223" s="8">
        <f t="shared" si="25"/>
        <v>45336</v>
      </c>
      <c r="K223" s="6">
        <f t="shared" si="26"/>
        <v>51709.3671875</v>
      </c>
      <c r="L223" s="6">
        <f t="shared" si="21"/>
        <v>1.8314595109519261</v>
      </c>
      <c r="M223" s="6">
        <f t="shared" si="27"/>
        <v>457.21271393643087</v>
      </c>
    </row>
    <row r="224" spans="1:13" x14ac:dyDescent="0.2">
      <c r="A224" s="8">
        <v>45149</v>
      </c>
      <c r="B224" s="6">
        <v>29424.90234375</v>
      </c>
      <c r="C224" s="6">
        <v>26162.373046875</v>
      </c>
      <c r="D224" s="6">
        <v>29660.25390625</v>
      </c>
      <c r="E224" s="6">
        <v>25409.111328125</v>
      </c>
      <c r="F224" t="s">
        <v>14</v>
      </c>
      <c r="G224">
        <f t="shared" si="22"/>
        <v>1</v>
      </c>
      <c r="H224" s="6">
        <f t="shared" si="23"/>
        <v>457.21271393643087</v>
      </c>
      <c r="I224" s="6">
        <f t="shared" si="24"/>
        <v>2.4449877750611249</v>
      </c>
      <c r="J224" s="8">
        <f t="shared" si="25"/>
        <v>45336</v>
      </c>
      <c r="K224" s="6">
        <f t="shared" si="26"/>
        <v>51709.3671875</v>
      </c>
      <c r="L224" s="6">
        <f t="shared" si="21"/>
        <v>1.8516711960582297</v>
      </c>
      <c r="M224" s="6">
        <f t="shared" si="27"/>
        <v>454.76772616136975</v>
      </c>
    </row>
    <row r="225" spans="1:13" x14ac:dyDescent="0.2">
      <c r="A225" s="8">
        <v>45150</v>
      </c>
      <c r="B225" s="6">
        <v>29399.787109375</v>
      </c>
      <c r="C225" s="6">
        <v>26047.66796875</v>
      </c>
      <c r="D225" s="6">
        <v>29660.25390625</v>
      </c>
      <c r="E225" s="6">
        <v>25409.111328125</v>
      </c>
      <c r="F225" t="s">
        <v>14</v>
      </c>
      <c r="G225">
        <f t="shared" si="22"/>
        <v>1</v>
      </c>
      <c r="H225" s="6">
        <f t="shared" si="23"/>
        <v>454.76772616136975</v>
      </c>
      <c r="I225" s="6">
        <f t="shared" si="24"/>
        <v>2.4449877750611249</v>
      </c>
      <c r="J225" s="8">
        <f t="shared" si="25"/>
        <v>45336</v>
      </c>
      <c r="K225" s="6">
        <f t="shared" si="26"/>
        <v>51709.3671875</v>
      </c>
      <c r="L225" s="6">
        <f t="shared" si="21"/>
        <v>1.8553416851229174</v>
      </c>
      <c r="M225" s="6">
        <f t="shared" si="27"/>
        <v>452.32273838630863</v>
      </c>
    </row>
    <row r="226" spans="1:13" x14ac:dyDescent="0.2">
      <c r="A226" s="8">
        <v>45151</v>
      </c>
      <c r="B226" s="6">
        <v>29416.59375</v>
      </c>
      <c r="C226" s="6">
        <v>26008.462890625</v>
      </c>
      <c r="D226" s="6">
        <v>29660.25390625</v>
      </c>
      <c r="E226" s="6">
        <v>25409.111328125</v>
      </c>
      <c r="F226" t="s">
        <v>14</v>
      </c>
      <c r="G226">
        <f t="shared" si="22"/>
        <v>1</v>
      </c>
      <c r="H226" s="6">
        <f t="shared" si="23"/>
        <v>452.32273838630863</v>
      </c>
      <c r="I226" s="6">
        <f t="shared" si="24"/>
        <v>2.4449877750611249</v>
      </c>
      <c r="J226" s="8">
        <f t="shared" si="25"/>
        <v>45336</v>
      </c>
      <c r="K226" s="6">
        <f t="shared" si="26"/>
        <v>51709.3671875</v>
      </c>
      <c r="L226" s="6">
        <f t="shared" si="21"/>
        <v>1.8528847693963504</v>
      </c>
      <c r="M226" s="6">
        <f t="shared" si="27"/>
        <v>449.87775061124751</v>
      </c>
    </row>
    <row r="227" spans="1:13" x14ac:dyDescent="0.2">
      <c r="A227" s="8">
        <v>45152</v>
      </c>
      <c r="B227" s="6">
        <v>29283.263671875</v>
      </c>
      <c r="C227" s="6">
        <v>26089.693359375</v>
      </c>
      <c r="D227" s="6">
        <v>29660.25390625</v>
      </c>
      <c r="E227" s="6">
        <v>25409.111328125</v>
      </c>
      <c r="F227" t="s">
        <v>14</v>
      </c>
      <c r="G227">
        <f t="shared" si="22"/>
        <v>1</v>
      </c>
      <c r="H227" s="6">
        <f t="shared" si="23"/>
        <v>449.87775061124751</v>
      </c>
      <c r="I227" s="6">
        <f t="shared" si="24"/>
        <v>2.4449877750611249</v>
      </c>
      <c r="J227" s="8">
        <f t="shared" si="25"/>
        <v>45336</v>
      </c>
      <c r="K227" s="6">
        <f t="shared" si="26"/>
        <v>51709.3671875</v>
      </c>
      <c r="L227" s="6">
        <f t="shared" si="21"/>
        <v>1.8724534789686436</v>
      </c>
      <c r="M227" s="6">
        <f t="shared" si="27"/>
        <v>447.43276283618638</v>
      </c>
    </row>
    <row r="228" spans="1:13" x14ac:dyDescent="0.2">
      <c r="A228" s="8">
        <v>45153</v>
      </c>
      <c r="B228" s="6">
        <v>29408.048828125</v>
      </c>
      <c r="C228" s="6">
        <v>26106.150390625</v>
      </c>
      <c r="D228" s="6">
        <v>29439.12109375</v>
      </c>
      <c r="E228" s="6">
        <v>25409.111328125</v>
      </c>
      <c r="F228" t="s">
        <v>14</v>
      </c>
      <c r="G228">
        <f t="shared" si="22"/>
        <v>1</v>
      </c>
      <c r="H228" s="6">
        <f t="shared" si="23"/>
        <v>447.43276283618638</v>
      </c>
      <c r="I228" s="6">
        <f t="shared" si="24"/>
        <v>2.4449877750611249</v>
      </c>
      <c r="J228" s="8">
        <f t="shared" si="25"/>
        <v>45336</v>
      </c>
      <c r="K228" s="6">
        <f t="shared" si="26"/>
        <v>51709.3671875</v>
      </c>
      <c r="L228" s="6">
        <f t="shared" si="21"/>
        <v>1.8541335766645828</v>
      </c>
      <c r="M228" s="6">
        <f t="shared" si="27"/>
        <v>444.98777506112526</v>
      </c>
    </row>
    <row r="229" spans="1:13" x14ac:dyDescent="0.2">
      <c r="A229" s="8">
        <v>45154</v>
      </c>
      <c r="B229" s="6">
        <v>29169.07421875</v>
      </c>
      <c r="C229" s="6">
        <v>27727.392578125</v>
      </c>
      <c r="D229" s="6">
        <v>29221.9765625</v>
      </c>
      <c r="E229" s="6">
        <v>25409.111328125</v>
      </c>
      <c r="F229" t="s">
        <v>14</v>
      </c>
      <c r="G229">
        <f t="shared" si="22"/>
        <v>1</v>
      </c>
      <c r="H229" s="6">
        <f t="shared" si="23"/>
        <v>444.98777506112526</v>
      </c>
      <c r="I229" s="6">
        <f t="shared" si="24"/>
        <v>2.4449877750611249</v>
      </c>
      <c r="J229" s="8">
        <f t="shared" si="25"/>
        <v>45336</v>
      </c>
      <c r="K229" s="6">
        <f t="shared" si="26"/>
        <v>51709.3671875</v>
      </c>
      <c r="L229" s="6">
        <f t="shared" si="21"/>
        <v>1.889355155449691</v>
      </c>
      <c r="M229" s="6">
        <f t="shared" si="27"/>
        <v>442.54278728606414</v>
      </c>
    </row>
    <row r="230" spans="1:13" x14ac:dyDescent="0.2">
      <c r="A230" s="8">
        <v>45155</v>
      </c>
      <c r="B230" s="6">
        <v>28699.802734375</v>
      </c>
      <c r="C230" s="6">
        <v>27297.265625</v>
      </c>
      <c r="D230" s="6">
        <v>28745.947265625</v>
      </c>
      <c r="E230" s="6">
        <v>25409.111328125</v>
      </c>
      <c r="F230" t="s">
        <v>14</v>
      </c>
      <c r="G230">
        <f t="shared" si="22"/>
        <v>1</v>
      </c>
      <c r="H230" s="6">
        <f t="shared" si="23"/>
        <v>442.54278728606414</v>
      </c>
      <c r="I230" s="6">
        <f t="shared" si="24"/>
        <v>2.4449877750611249</v>
      </c>
      <c r="J230" s="8">
        <f t="shared" si="25"/>
        <v>45336</v>
      </c>
      <c r="K230" s="6">
        <f t="shared" si="26"/>
        <v>51709.3671875</v>
      </c>
      <c r="L230" s="6">
        <f t="shared" si="21"/>
        <v>1.9602261492197945</v>
      </c>
      <c r="M230" s="6">
        <f t="shared" si="27"/>
        <v>440.09779951100302</v>
      </c>
    </row>
    <row r="231" spans="1:13" x14ac:dyDescent="0.2">
      <c r="A231" s="8">
        <v>45156</v>
      </c>
      <c r="B231" s="6">
        <v>26636.078125</v>
      </c>
      <c r="C231" s="6">
        <v>25931.47265625</v>
      </c>
      <c r="D231" s="6">
        <v>28089.337890625</v>
      </c>
      <c r="E231" s="6">
        <v>25520.728515625</v>
      </c>
      <c r="F231" t="s">
        <v>14</v>
      </c>
      <c r="G231">
        <f t="shared" si="22"/>
        <v>1</v>
      </c>
      <c r="H231" s="6">
        <f t="shared" si="23"/>
        <v>440.09779951100302</v>
      </c>
      <c r="I231" s="6">
        <f t="shared" si="24"/>
        <v>2.4449877750611249</v>
      </c>
      <c r="J231" s="8">
        <f t="shared" si="25"/>
        <v>45336</v>
      </c>
      <c r="K231" s="6">
        <f t="shared" si="26"/>
        <v>51709.3671875</v>
      </c>
      <c r="L231" s="6">
        <f t="shared" si="21"/>
        <v>2.301535719736755</v>
      </c>
      <c r="M231" s="6">
        <f t="shared" si="27"/>
        <v>437.6528117359419</v>
      </c>
    </row>
    <row r="232" spans="1:13" x14ac:dyDescent="0.2">
      <c r="A232" s="8">
        <v>45157</v>
      </c>
      <c r="B232" s="6">
        <v>26047.83203125</v>
      </c>
      <c r="C232" s="6">
        <v>25800.724609375</v>
      </c>
      <c r="D232" s="6">
        <v>28089.337890625</v>
      </c>
      <c r="E232" s="6">
        <v>25362.609375</v>
      </c>
      <c r="F232" t="s">
        <v>14</v>
      </c>
      <c r="G232">
        <f t="shared" si="22"/>
        <v>1</v>
      </c>
      <c r="H232" s="6">
        <f t="shared" si="23"/>
        <v>437.6528117359419</v>
      </c>
      <c r="I232" s="6">
        <f t="shared" si="24"/>
        <v>2.4449877750611249</v>
      </c>
      <c r="J232" s="8">
        <f t="shared" si="25"/>
        <v>45336</v>
      </c>
      <c r="K232" s="6">
        <f t="shared" si="26"/>
        <v>51709.3671875</v>
      </c>
      <c r="L232" s="6">
        <f t="shared" si="21"/>
        <v>2.4087278999288606</v>
      </c>
      <c r="M232" s="6">
        <f t="shared" si="27"/>
        <v>435.20782396088077</v>
      </c>
    </row>
    <row r="233" spans="1:13" x14ac:dyDescent="0.2">
      <c r="A233" s="8">
        <v>45158</v>
      </c>
      <c r="B233" s="6">
        <v>26096.861328125</v>
      </c>
      <c r="C233" s="6">
        <v>25868.798828125</v>
      </c>
      <c r="D233" s="6">
        <v>28089.337890625</v>
      </c>
      <c r="E233" s="6">
        <v>25362.609375</v>
      </c>
      <c r="F233" t="s">
        <v>14</v>
      </c>
      <c r="G233">
        <f t="shared" si="22"/>
        <v>1</v>
      </c>
      <c r="H233" s="6">
        <f t="shared" si="23"/>
        <v>435.20782396088077</v>
      </c>
      <c r="I233" s="6">
        <f t="shared" si="24"/>
        <v>2.4449877750611249</v>
      </c>
      <c r="J233" s="8">
        <f t="shared" si="25"/>
        <v>45336</v>
      </c>
      <c r="K233" s="6">
        <f t="shared" si="26"/>
        <v>51709.3671875</v>
      </c>
      <c r="L233" s="6">
        <f t="shared" si="21"/>
        <v>2.3996090153325951</v>
      </c>
      <c r="M233" s="6">
        <f t="shared" si="27"/>
        <v>432.76283618581965</v>
      </c>
    </row>
    <row r="234" spans="1:13" x14ac:dyDescent="0.2">
      <c r="A234" s="8">
        <v>45159</v>
      </c>
      <c r="B234" s="6">
        <v>26188.69140625</v>
      </c>
      <c r="C234" s="6">
        <v>25969.56640625</v>
      </c>
      <c r="D234" s="6">
        <v>28089.337890625</v>
      </c>
      <c r="E234" s="6">
        <v>25362.609375</v>
      </c>
      <c r="F234" t="s">
        <v>14</v>
      </c>
      <c r="G234">
        <f t="shared" si="22"/>
        <v>1</v>
      </c>
      <c r="H234" s="6">
        <f t="shared" si="23"/>
        <v>432.76283618581965</v>
      </c>
      <c r="I234" s="6">
        <f t="shared" si="24"/>
        <v>2.4449877750611249</v>
      </c>
      <c r="J234" s="8">
        <f t="shared" si="25"/>
        <v>45336</v>
      </c>
      <c r="K234" s="6">
        <f t="shared" si="26"/>
        <v>51709.3671875</v>
      </c>
      <c r="L234" s="6">
        <f t="shared" si="21"/>
        <v>2.3826215418141659</v>
      </c>
      <c r="M234" s="6">
        <f t="shared" si="27"/>
        <v>430.31784841075853</v>
      </c>
    </row>
    <row r="235" spans="1:13" x14ac:dyDescent="0.2">
      <c r="A235" s="8">
        <v>45160</v>
      </c>
      <c r="B235" s="6">
        <v>26130.748046875</v>
      </c>
      <c r="C235" s="6">
        <v>25812.416015625</v>
      </c>
      <c r="D235" s="6">
        <v>28089.337890625</v>
      </c>
      <c r="E235" s="6">
        <v>25362.609375</v>
      </c>
      <c r="F235" t="s">
        <v>14</v>
      </c>
      <c r="G235">
        <f t="shared" si="22"/>
        <v>1</v>
      </c>
      <c r="H235" s="6">
        <f t="shared" si="23"/>
        <v>430.31784841075853</v>
      </c>
      <c r="I235" s="6">
        <f t="shared" si="24"/>
        <v>2.4449877750611249</v>
      </c>
      <c r="J235" s="8">
        <f t="shared" si="25"/>
        <v>45336</v>
      </c>
      <c r="K235" s="6">
        <f t="shared" si="26"/>
        <v>51709.3671875</v>
      </c>
      <c r="L235" s="6">
        <f t="shared" si="21"/>
        <v>2.3933264746032314</v>
      </c>
      <c r="M235" s="6">
        <f t="shared" si="27"/>
        <v>427.87286063569741</v>
      </c>
    </row>
    <row r="236" spans="1:13" x14ac:dyDescent="0.2">
      <c r="A236" s="8">
        <v>45161</v>
      </c>
      <c r="B236" s="6">
        <v>26040.474609375</v>
      </c>
      <c r="C236" s="6">
        <v>25779.982421875</v>
      </c>
      <c r="D236" s="6">
        <v>28089.337890625</v>
      </c>
      <c r="E236" s="6">
        <v>25362.609375</v>
      </c>
      <c r="F236" t="s">
        <v>14</v>
      </c>
      <c r="G236">
        <f t="shared" si="22"/>
        <v>1</v>
      </c>
      <c r="H236" s="6">
        <f t="shared" si="23"/>
        <v>427.87286063569741</v>
      </c>
      <c r="I236" s="6">
        <f t="shared" si="24"/>
        <v>2.4449877750611249</v>
      </c>
      <c r="J236" s="8">
        <f t="shared" si="25"/>
        <v>45336</v>
      </c>
      <c r="K236" s="6">
        <f t="shared" si="26"/>
        <v>51709.3671875</v>
      </c>
      <c r="L236" s="6">
        <f t="shared" si="21"/>
        <v>2.4100992587238861</v>
      </c>
      <c r="M236" s="6">
        <f t="shared" si="27"/>
        <v>425.42787286063628</v>
      </c>
    </row>
    <row r="237" spans="1:13" x14ac:dyDescent="0.2">
      <c r="A237" s="8">
        <v>45162</v>
      </c>
      <c r="B237" s="6">
        <v>26431.51953125</v>
      </c>
      <c r="C237" s="6">
        <v>25753.236328125</v>
      </c>
      <c r="D237" s="6">
        <v>28089.337890625</v>
      </c>
      <c r="E237" s="6">
        <v>25362.609375</v>
      </c>
      <c r="F237" t="s">
        <v>14</v>
      </c>
      <c r="G237">
        <f t="shared" si="22"/>
        <v>1</v>
      </c>
      <c r="H237" s="6">
        <f t="shared" si="23"/>
        <v>425.42787286063628</v>
      </c>
      <c r="I237" s="6">
        <f t="shared" si="24"/>
        <v>2.4449877750611249</v>
      </c>
      <c r="J237" s="8">
        <f t="shared" si="25"/>
        <v>45336</v>
      </c>
      <c r="K237" s="6">
        <f t="shared" si="26"/>
        <v>51709.3671875</v>
      </c>
      <c r="L237" s="6">
        <f t="shared" si="21"/>
        <v>2.3382699744643065</v>
      </c>
      <c r="M237" s="6">
        <f t="shared" si="27"/>
        <v>422.98288508557516</v>
      </c>
    </row>
    <row r="238" spans="1:13" x14ac:dyDescent="0.2">
      <c r="A238" s="8">
        <v>45163</v>
      </c>
      <c r="B238" s="6">
        <v>26163.6796875</v>
      </c>
      <c r="C238" s="6">
        <v>26240.1953125</v>
      </c>
      <c r="D238" s="6">
        <v>28089.337890625</v>
      </c>
      <c r="E238" s="6">
        <v>25362.609375</v>
      </c>
      <c r="F238" t="s">
        <v>14</v>
      </c>
      <c r="G238">
        <f t="shared" si="22"/>
        <v>1</v>
      </c>
      <c r="H238" s="6">
        <f t="shared" si="23"/>
        <v>422.98288508557516</v>
      </c>
      <c r="I238" s="6">
        <f t="shared" si="24"/>
        <v>2.4449877750611249</v>
      </c>
      <c r="J238" s="8">
        <f t="shared" si="25"/>
        <v>45336</v>
      </c>
      <c r="K238" s="6">
        <f t="shared" si="26"/>
        <v>51709.3671875</v>
      </c>
      <c r="L238" s="6">
        <f t="shared" si="21"/>
        <v>2.3872365962679267</v>
      </c>
      <c r="M238" s="6">
        <f t="shared" si="27"/>
        <v>420.53789731051404</v>
      </c>
    </row>
    <row r="239" spans="1:13" x14ac:dyDescent="0.2">
      <c r="A239" s="8">
        <v>45164</v>
      </c>
      <c r="B239" s="6">
        <v>26047.234375</v>
      </c>
      <c r="C239" s="6">
        <v>25905.654296875</v>
      </c>
      <c r="D239" s="6">
        <v>28089.337890625</v>
      </c>
      <c r="E239" s="6">
        <v>25362.609375</v>
      </c>
      <c r="F239" t="s">
        <v>14</v>
      </c>
      <c r="G239">
        <f t="shared" si="22"/>
        <v>1</v>
      </c>
      <c r="H239" s="6">
        <f t="shared" si="23"/>
        <v>420.53789731051404</v>
      </c>
      <c r="I239" s="6">
        <f t="shared" si="24"/>
        <v>2.4449877750611249</v>
      </c>
      <c r="J239" s="8">
        <f t="shared" si="25"/>
        <v>45336</v>
      </c>
      <c r="K239" s="6">
        <f t="shared" si="26"/>
        <v>51709.3671875</v>
      </c>
      <c r="L239" s="6">
        <f t="shared" si="21"/>
        <v>2.4088392688929172</v>
      </c>
      <c r="M239" s="6">
        <f t="shared" si="27"/>
        <v>418.09290953545292</v>
      </c>
    </row>
    <row r="240" spans="1:13" x14ac:dyDescent="0.2">
      <c r="A240" s="8">
        <v>45165</v>
      </c>
      <c r="B240" s="6">
        <v>26008.2421875</v>
      </c>
      <c r="C240" s="6">
        <v>25895.677734375</v>
      </c>
      <c r="D240" s="6">
        <v>28089.337890625</v>
      </c>
      <c r="E240" s="6">
        <v>25362.609375</v>
      </c>
      <c r="F240" t="s">
        <v>14</v>
      </c>
      <c r="G240">
        <f t="shared" si="22"/>
        <v>1</v>
      </c>
      <c r="H240" s="6">
        <f t="shared" si="23"/>
        <v>418.09290953545292</v>
      </c>
      <c r="I240" s="6">
        <f t="shared" si="24"/>
        <v>2.4449877750611249</v>
      </c>
      <c r="J240" s="8">
        <f t="shared" si="25"/>
        <v>45336</v>
      </c>
      <c r="K240" s="6">
        <f t="shared" si="26"/>
        <v>51709.3671875</v>
      </c>
      <c r="L240" s="6">
        <f t="shared" si="21"/>
        <v>2.416116244123538</v>
      </c>
      <c r="M240" s="6">
        <f t="shared" si="27"/>
        <v>415.6479217603918</v>
      </c>
    </row>
    <row r="241" spans="1:13" x14ac:dyDescent="0.2">
      <c r="A241" s="8">
        <v>45166</v>
      </c>
      <c r="B241" s="6">
        <v>26089.615234375</v>
      </c>
      <c r="C241" s="6">
        <v>25832.2265625</v>
      </c>
      <c r="D241" s="6">
        <v>28089.337890625</v>
      </c>
      <c r="E241" s="6">
        <v>25362.609375</v>
      </c>
      <c r="F241" t="s">
        <v>14</v>
      </c>
      <c r="G241">
        <f t="shared" si="22"/>
        <v>1</v>
      </c>
      <c r="H241" s="6">
        <f t="shared" si="23"/>
        <v>415.6479217603918</v>
      </c>
      <c r="I241" s="6">
        <f t="shared" si="24"/>
        <v>2.4449877750611249</v>
      </c>
      <c r="J241" s="8">
        <f t="shared" si="25"/>
        <v>45336</v>
      </c>
      <c r="K241" s="6">
        <f t="shared" si="26"/>
        <v>51709.3671875</v>
      </c>
      <c r="L241" s="6">
        <f t="shared" si="21"/>
        <v>2.4009545469630456</v>
      </c>
      <c r="M241" s="6">
        <f t="shared" si="27"/>
        <v>413.20293398533067</v>
      </c>
    </row>
    <row r="242" spans="1:13" x14ac:dyDescent="0.2">
      <c r="A242" s="8">
        <v>45167</v>
      </c>
      <c r="B242" s="6">
        <v>26102.486328125</v>
      </c>
      <c r="C242" s="6">
        <v>25162.654296875</v>
      </c>
      <c r="D242" s="6">
        <v>28089.337890625</v>
      </c>
      <c r="E242" s="6">
        <v>24930.296875</v>
      </c>
      <c r="F242" t="s">
        <v>14</v>
      </c>
      <c r="G242">
        <f t="shared" si="22"/>
        <v>1</v>
      </c>
      <c r="H242" s="6">
        <f t="shared" si="23"/>
        <v>413.20293398533067</v>
      </c>
      <c r="I242" s="6">
        <f t="shared" si="24"/>
        <v>2.4449877750611249</v>
      </c>
      <c r="J242" s="8">
        <f t="shared" si="25"/>
        <v>45336</v>
      </c>
      <c r="K242" s="6">
        <f t="shared" si="26"/>
        <v>51709.3671875</v>
      </c>
      <c r="L242" s="6">
        <f t="shared" si="21"/>
        <v>2.3985650206493525</v>
      </c>
      <c r="M242" s="6">
        <f t="shared" si="27"/>
        <v>410.75794621026955</v>
      </c>
    </row>
    <row r="243" spans="1:13" x14ac:dyDescent="0.2">
      <c r="A243" s="8">
        <v>45168</v>
      </c>
      <c r="B243" s="6">
        <v>27726.083984375</v>
      </c>
      <c r="C243" s="6">
        <v>25833.34375</v>
      </c>
      <c r="D243" s="6">
        <v>27760.16015625</v>
      </c>
      <c r="E243" s="6">
        <v>24930.296875</v>
      </c>
      <c r="F243" t="s">
        <v>14</v>
      </c>
      <c r="G243">
        <f t="shared" si="22"/>
        <v>1</v>
      </c>
      <c r="H243" s="6">
        <f t="shared" si="23"/>
        <v>410.75794621026955</v>
      </c>
      <c r="I243" s="6">
        <f t="shared" si="24"/>
        <v>2.4449877750611249</v>
      </c>
      <c r="J243" s="8">
        <f t="shared" si="25"/>
        <v>45336</v>
      </c>
      <c r="K243" s="6">
        <f t="shared" si="26"/>
        <v>51709.3671875</v>
      </c>
      <c r="L243" s="6">
        <f t="shared" si="21"/>
        <v>2.1149338749213658</v>
      </c>
      <c r="M243" s="6">
        <f t="shared" si="27"/>
        <v>408.31295843520843</v>
      </c>
    </row>
    <row r="244" spans="1:13" x14ac:dyDescent="0.2">
      <c r="A244" s="8">
        <v>45169</v>
      </c>
      <c r="B244" s="6">
        <v>27301.9296875</v>
      </c>
      <c r="C244" s="6">
        <v>26228.32421875</v>
      </c>
      <c r="D244" s="6">
        <v>27456.078125</v>
      </c>
      <c r="E244" s="6">
        <v>24930.296875</v>
      </c>
      <c r="F244" t="s">
        <v>14</v>
      </c>
      <c r="G244">
        <f t="shared" si="22"/>
        <v>1</v>
      </c>
      <c r="H244" s="6">
        <f t="shared" si="23"/>
        <v>408.31295843520843</v>
      </c>
      <c r="I244" s="6">
        <f t="shared" si="24"/>
        <v>2.4449877750611249</v>
      </c>
      <c r="J244" s="8">
        <f t="shared" si="25"/>
        <v>45336</v>
      </c>
      <c r="K244" s="6">
        <f t="shared" si="26"/>
        <v>51709.3671875</v>
      </c>
      <c r="L244" s="6">
        <f t="shared" si="21"/>
        <v>2.1857754009010821</v>
      </c>
      <c r="M244" s="6">
        <f t="shared" si="27"/>
        <v>405.86797066014731</v>
      </c>
    </row>
    <row r="245" spans="1:13" x14ac:dyDescent="0.2">
      <c r="A245" s="8">
        <v>45170</v>
      </c>
      <c r="B245" s="6">
        <v>25934.021484375</v>
      </c>
      <c r="C245" s="6">
        <v>26539.673828125</v>
      </c>
      <c r="D245" s="6">
        <v>26774.623046875</v>
      </c>
      <c r="E245" s="6">
        <v>24930.296875</v>
      </c>
      <c r="F245" t="s">
        <v>14</v>
      </c>
      <c r="G245">
        <f t="shared" si="22"/>
        <v>1</v>
      </c>
      <c r="H245" s="6">
        <f t="shared" si="23"/>
        <v>405.86797066014731</v>
      </c>
      <c r="I245" s="6">
        <f t="shared" si="24"/>
        <v>2.4449877750611249</v>
      </c>
      <c r="J245" s="8">
        <f t="shared" si="25"/>
        <v>45336</v>
      </c>
      <c r="K245" s="6">
        <f t="shared" si="26"/>
        <v>51709.3671875</v>
      </c>
      <c r="L245" s="6">
        <f t="shared" si="21"/>
        <v>2.4300282615283599</v>
      </c>
      <c r="M245" s="6">
        <f t="shared" si="27"/>
        <v>403.42298288508618</v>
      </c>
    </row>
    <row r="246" spans="1:13" x14ac:dyDescent="0.2">
      <c r="A246" s="8">
        <v>45171</v>
      </c>
      <c r="B246" s="6">
        <v>25800.91015625</v>
      </c>
      <c r="C246" s="6">
        <v>26608.693359375</v>
      </c>
      <c r="D246" s="6">
        <v>26840.498046875</v>
      </c>
      <c r="E246" s="6">
        <v>24930.296875</v>
      </c>
      <c r="F246" t="s">
        <v>14</v>
      </c>
      <c r="G246">
        <f t="shared" si="22"/>
        <v>1</v>
      </c>
      <c r="H246" s="6">
        <f t="shared" si="23"/>
        <v>403.42298288508618</v>
      </c>
      <c r="I246" s="6">
        <f t="shared" si="24"/>
        <v>2.4449877750611249</v>
      </c>
      <c r="J246" s="8">
        <f t="shared" si="25"/>
        <v>45336</v>
      </c>
      <c r="K246" s="6">
        <f t="shared" si="26"/>
        <v>51709.3671875</v>
      </c>
      <c r="L246" s="6">
        <f t="shared" si="21"/>
        <v>2.4551793067950287</v>
      </c>
      <c r="M246" s="6">
        <f t="shared" si="27"/>
        <v>400.97799511002506</v>
      </c>
    </row>
    <row r="247" spans="1:13" x14ac:dyDescent="0.2">
      <c r="A247" s="8">
        <v>45172</v>
      </c>
      <c r="B247" s="6">
        <v>25869.47265625</v>
      </c>
      <c r="C247" s="6">
        <v>26568.28125</v>
      </c>
      <c r="D247" s="6">
        <v>26840.498046875</v>
      </c>
      <c r="E247" s="6">
        <v>24930.296875</v>
      </c>
      <c r="F247" t="s">
        <v>14</v>
      </c>
      <c r="G247">
        <f t="shared" si="22"/>
        <v>1</v>
      </c>
      <c r="H247" s="6">
        <f t="shared" si="23"/>
        <v>400.97799511002506</v>
      </c>
      <c r="I247" s="6">
        <f t="shared" si="24"/>
        <v>2.4449877750611249</v>
      </c>
      <c r="J247" s="8">
        <f t="shared" si="25"/>
        <v>45336</v>
      </c>
      <c r="K247" s="6">
        <f t="shared" si="26"/>
        <v>51709.3671875</v>
      </c>
      <c r="L247" s="6">
        <f t="shared" si="21"/>
        <v>2.4421922733902877</v>
      </c>
      <c r="M247" s="6">
        <f t="shared" si="27"/>
        <v>398.53300733496394</v>
      </c>
    </row>
    <row r="248" spans="1:13" x14ac:dyDescent="0.2">
      <c r="A248" s="8">
        <v>45173</v>
      </c>
      <c r="B248" s="6">
        <v>25968.169921875</v>
      </c>
      <c r="C248" s="6">
        <v>26534.1875</v>
      </c>
      <c r="D248" s="6">
        <v>26840.498046875</v>
      </c>
      <c r="E248" s="6">
        <v>24930.296875</v>
      </c>
      <c r="F248" t="s">
        <v>14</v>
      </c>
      <c r="G248">
        <f t="shared" si="22"/>
        <v>1</v>
      </c>
      <c r="H248" s="6">
        <f t="shared" si="23"/>
        <v>398.53300733496394</v>
      </c>
      <c r="I248" s="6">
        <f t="shared" si="24"/>
        <v>2.4449877750611249</v>
      </c>
      <c r="J248" s="8">
        <f t="shared" si="25"/>
        <v>45336</v>
      </c>
      <c r="K248" s="6">
        <f t="shared" si="26"/>
        <v>51709.3671875</v>
      </c>
      <c r="L248" s="6">
        <f t="shared" si="21"/>
        <v>2.4236175602375947</v>
      </c>
      <c r="M248" s="6">
        <f t="shared" si="27"/>
        <v>396.08801955990282</v>
      </c>
    </row>
    <row r="249" spans="1:13" x14ac:dyDescent="0.2">
      <c r="A249" s="8">
        <v>45174</v>
      </c>
      <c r="B249" s="6">
        <v>25814.95703125</v>
      </c>
      <c r="C249" s="6">
        <v>26754.28125</v>
      </c>
      <c r="D249" s="6">
        <v>27414.734375</v>
      </c>
      <c r="E249" s="6">
        <v>24930.296875</v>
      </c>
      <c r="F249" t="s">
        <v>14</v>
      </c>
      <c r="G249">
        <f t="shared" si="22"/>
        <v>1</v>
      </c>
      <c r="H249" s="6">
        <f t="shared" si="23"/>
        <v>396.08801955990282</v>
      </c>
      <c r="I249" s="6">
        <f t="shared" si="24"/>
        <v>2.4449877750611249</v>
      </c>
      <c r="J249" s="8">
        <f t="shared" si="25"/>
        <v>45336</v>
      </c>
      <c r="K249" s="6">
        <f t="shared" si="26"/>
        <v>51709.3671875</v>
      </c>
      <c r="L249" s="6">
        <f t="shared" si="21"/>
        <v>2.4525129442520028</v>
      </c>
      <c r="M249" s="6">
        <f t="shared" si="27"/>
        <v>393.6430317848417</v>
      </c>
    </row>
    <row r="250" spans="1:13" x14ac:dyDescent="0.2">
      <c r="A250" s="8">
        <v>45175</v>
      </c>
      <c r="B250" s="6">
        <v>25783.931640625</v>
      </c>
      <c r="C250" s="6">
        <v>27211.1171875</v>
      </c>
      <c r="D250" s="6">
        <v>27488.763671875</v>
      </c>
      <c r="E250" s="6">
        <v>24930.296875</v>
      </c>
      <c r="F250" t="s">
        <v>14</v>
      </c>
      <c r="G250">
        <f t="shared" si="22"/>
        <v>1</v>
      </c>
      <c r="H250" s="6">
        <f t="shared" si="23"/>
        <v>393.6430317848417</v>
      </c>
      <c r="I250" s="6">
        <f t="shared" si="24"/>
        <v>2.4449877750611249</v>
      </c>
      <c r="J250" s="8">
        <f t="shared" si="25"/>
        <v>45336</v>
      </c>
      <c r="K250" s="6">
        <f t="shared" si="26"/>
        <v>51709.3671875</v>
      </c>
      <c r="L250" s="6">
        <f t="shared" si="21"/>
        <v>2.4584060281703413</v>
      </c>
      <c r="M250" s="6">
        <f t="shared" si="27"/>
        <v>391.19804400978057</v>
      </c>
    </row>
    <row r="251" spans="1:13" x14ac:dyDescent="0.2">
      <c r="A251" s="8">
        <v>45176</v>
      </c>
      <c r="B251" s="6">
        <v>25748.3125</v>
      </c>
      <c r="C251" s="6">
        <v>27132.0078125</v>
      </c>
      <c r="D251" s="6">
        <v>27488.763671875</v>
      </c>
      <c r="E251" s="6">
        <v>24930.296875</v>
      </c>
      <c r="F251" t="s">
        <v>14</v>
      </c>
      <c r="G251">
        <f t="shared" si="22"/>
        <v>1</v>
      </c>
      <c r="H251" s="6">
        <f t="shared" si="23"/>
        <v>391.19804400978057</v>
      </c>
      <c r="I251" s="6">
        <f t="shared" si="24"/>
        <v>2.4449877750611249</v>
      </c>
      <c r="J251" s="8">
        <f t="shared" si="25"/>
        <v>45336</v>
      </c>
      <c r="K251" s="6">
        <f t="shared" si="26"/>
        <v>51709.3671875</v>
      </c>
      <c r="L251" s="6">
        <f t="shared" si="21"/>
        <v>2.4651891784609501</v>
      </c>
      <c r="M251" s="6">
        <f t="shared" si="27"/>
        <v>388.75305623471945</v>
      </c>
    </row>
    <row r="252" spans="1:13" x14ac:dyDescent="0.2">
      <c r="A252" s="8">
        <v>45177</v>
      </c>
      <c r="B252" s="6">
        <v>26245.208984375</v>
      </c>
      <c r="C252" s="6">
        <v>26567.6328125</v>
      </c>
      <c r="D252" s="6">
        <v>27488.763671875</v>
      </c>
      <c r="E252" s="6">
        <v>24930.296875</v>
      </c>
      <c r="F252" t="s">
        <v>14</v>
      </c>
      <c r="G252">
        <f t="shared" si="22"/>
        <v>1</v>
      </c>
      <c r="H252" s="6">
        <f t="shared" si="23"/>
        <v>388.75305623471945</v>
      </c>
      <c r="I252" s="6">
        <f t="shared" si="24"/>
        <v>2.4449877750611249</v>
      </c>
      <c r="J252" s="8">
        <f t="shared" si="25"/>
        <v>45336</v>
      </c>
      <c r="K252" s="6">
        <f t="shared" si="26"/>
        <v>51709.3671875</v>
      </c>
      <c r="L252" s="6">
        <f t="shared" si="21"/>
        <v>2.3722255572790107</v>
      </c>
      <c r="M252" s="6">
        <f t="shared" si="27"/>
        <v>386.30806845965833</v>
      </c>
    </row>
    <row r="253" spans="1:13" x14ac:dyDescent="0.2">
      <c r="A253" s="8">
        <v>45178</v>
      </c>
      <c r="B253" s="6">
        <v>25905.42578125</v>
      </c>
      <c r="C253" s="6">
        <v>26579.568359375</v>
      </c>
      <c r="D253" s="6">
        <v>27488.763671875</v>
      </c>
      <c r="E253" s="6">
        <v>24930.296875</v>
      </c>
      <c r="F253" t="s">
        <v>14</v>
      </c>
      <c r="G253">
        <f t="shared" si="22"/>
        <v>1</v>
      </c>
      <c r="H253" s="6">
        <f t="shared" si="23"/>
        <v>386.30806845965833</v>
      </c>
      <c r="I253" s="6">
        <f t="shared" si="24"/>
        <v>2.4449877750611249</v>
      </c>
      <c r="J253" s="8">
        <f t="shared" si="25"/>
        <v>45336</v>
      </c>
      <c r="K253" s="6">
        <f t="shared" si="26"/>
        <v>51709.3671875</v>
      </c>
      <c r="L253" s="6">
        <f t="shared" si="21"/>
        <v>2.4354095477688982</v>
      </c>
      <c r="M253" s="6">
        <f t="shared" si="27"/>
        <v>383.86308068459721</v>
      </c>
    </row>
    <row r="254" spans="1:13" x14ac:dyDescent="0.2">
      <c r="A254" s="8">
        <v>45179</v>
      </c>
      <c r="B254" s="6">
        <v>25895.2109375</v>
      </c>
      <c r="C254" s="6">
        <v>26579.390625</v>
      </c>
      <c r="D254" s="6">
        <v>27488.763671875</v>
      </c>
      <c r="E254" s="6">
        <v>24930.296875</v>
      </c>
      <c r="F254" t="s">
        <v>14</v>
      </c>
      <c r="G254">
        <f t="shared" si="22"/>
        <v>1</v>
      </c>
      <c r="H254" s="6">
        <f t="shared" si="23"/>
        <v>383.86308068459721</v>
      </c>
      <c r="I254" s="6">
        <f t="shared" si="24"/>
        <v>2.4449877750611249</v>
      </c>
      <c r="J254" s="8">
        <f t="shared" si="25"/>
        <v>45336</v>
      </c>
      <c r="K254" s="6">
        <f t="shared" si="26"/>
        <v>51709.3671875</v>
      </c>
      <c r="L254" s="6">
        <f t="shared" si="21"/>
        <v>2.437334710541696</v>
      </c>
      <c r="M254" s="6">
        <f t="shared" si="27"/>
        <v>381.41809290953609</v>
      </c>
    </row>
    <row r="255" spans="1:13" x14ac:dyDescent="0.2">
      <c r="A255" s="8">
        <v>45180</v>
      </c>
      <c r="B255" s="6">
        <v>25831.71484375</v>
      </c>
      <c r="C255" s="6">
        <v>26256.826171875</v>
      </c>
      <c r="D255" s="6">
        <v>27488.763671875</v>
      </c>
      <c r="E255" s="6">
        <v>24930.296875</v>
      </c>
      <c r="F255" t="s">
        <v>14</v>
      </c>
      <c r="G255">
        <f t="shared" si="22"/>
        <v>1</v>
      </c>
      <c r="H255" s="6">
        <f t="shared" si="23"/>
        <v>381.41809290953609</v>
      </c>
      <c r="I255" s="6">
        <f t="shared" si="24"/>
        <v>2.4449877750611249</v>
      </c>
      <c r="J255" s="8">
        <f t="shared" si="25"/>
        <v>45336</v>
      </c>
      <c r="K255" s="6">
        <f t="shared" si="26"/>
        <v>51709.3671875</v>
      </c>
      <c r="L255" s="6">
        <f t="shared" si="21"/>
        <v>2.4493357878274566</v>
      </c>
      <c r="M255" s="6">
        <f t="shared" si="27"/>
        <v>378.97310513447496</v>
      </c>
    </row>
    <row r="256" spans="1:13" x14ac:dyDescent="0.2">
      <c r="A256" s="8">
        <v>45181</v>
      </c>
      <c r="B256" s="6">
        <v>25160.658203125</v>
      </c>
      <c r="C256" s="6">
        <v>26298.48046875</v>
      </c>
      <c r="D256" s="6">
        <v>27488.763671875</v>
      </c>
      <c r="E256" s="6">
        <v>25133.078125</v>
      </c>
      <c r="F256" t="s">
        <v>14</v>
      </c>
      <c r="G256">
        <f t="shared" si="22"/>
        <v>1</v>
      </c>
      <c r="H256" s="6">
        <f t="shared" si="23"/>
        <v>378.97310513447496</v>
      </c>
      <c r="I256" s="6">
        <f t="shared" si="24"/>
        <v>2.4449877750611249</v>
      </c>
      <c r="J256" s="8">
        <f t="shared" si="25"/>
        <v>45336</v>
      </c>
      <c r="K256" s="6">
        <f t="shared" si="26"/>
        <v>51709.3671875</v>
      </c>
      <c r="L256" s="6">
        <f t="shared" si="21"/>
        <v>2.5798716546449576</v>
      </c>
      <c r="M256" s="6">
        <f t="shared" si="27"/>
        <v>376.52811735941384</v>
      </c>
    </row>
    <row r="257" spans="1:13" x14ac:dyDescent="0.2">
      <c r="A257" s="8">
        <v>45182</v>
      </c>
      <c r="B257" s="6">
        <v>25837.5546875</v>
      </c>
      <c r="C257" s="6">
        <v>26217.25</v>
      </c>
      <c r="D257" s="6">
        <v>27488.763671875</v>
      </c>
      <c r="E257" s="6">
        <v>25781.123046875</v>
      </c>
      <c r="F257" t="s">
        <v>14</v>
      </c>
      <c r="G257">
        <f t="shared" si="22"/>
        <v>1</v>
      </c>
      <c r="H257" s="6">
        <f t="shared" si="23"/>
        <v>376.52811735941384</v>
      </c>
      <c r="I257" s="6">
        <f t="shared" si="24"/>
        <v>2.4449877750611249</v>
      </c>
      <c r="J257" s="8">
        <f t="shared" si="25"/>
        <v>45336</v>
      </c>
      <c r="K257" s="6">
        <f t="shared" si="26"/>
        <v>51709.3671875</v>
      </c>
      <c r="L257" s="6">
        <f t="shared" si="21"/>
        <v>2.4482295653069861</v>
      </c>
      <c r="M257" s="6">
        <f t="shared" si="27"/>
        <v>374.08312958435272</v>
      </c>
    </row>
    <row r="258" spans="1:13" x14ac:dyDescent="0.2">
      <c r="A258" s="8">
        <v>45183</v>
      </c>
      <c r="B258" s="6">
        <v>26228.27734375</v>
      </c>
      <c r="C258" s="6">
        <v>26352.716796875</v>
      </c>
      <c r="D258" s="6">
        <v>27488.763671875</v>
      </c>
      <c r="E258" s="6">
        <v>26011.46875</v>
      </c>
      <c r="F258" t="s">
        <v>14</v>
      </c>
      <c r="G258">
        <f t="shared" si="22"/>
        <v>1</v>
      </c>
      <c r="H258" s="6">
        <f t="shared" si="23"/>
        <v>374.08312958435272</v>
      </c>
      <c r="I258" s="6">
        <f t="shared" si="24"/>
        <v>2.4449877750611249</v>
      </c>
      <c r="J258" s="8">
        <f t="shared" si="25"/>
        <v>45336</v>
      </c>
      <c r="K258" s="6">
        <f t="shared" si="26"/>
        <v>51709.3671875</v>
      </c>
      <c r="L258" s="6">
        <f t="shared" ref="L258:L321" si="28">(K258-B258)/B258*I258</f>
        <v>2.3753353049718604</v>
      </c>
      <c r="M258" s="6">
        <f t="shared" si="27"/>
        <v>371.6381418092916</v>
      </c>
    </row>
    <row r="259" spans="1:13" x14ac:dyDescent="0.2">
      <c r="A259" s="8">
        <v>45184</v>
      </c>
      <c r="B259" s="6">
        <v>26533.818359375</v>
      </c>
      <c r="C259" s="6">
        <v>27021.546875</v>
      </c>
      <c r="D259" s="6">
        <v>27488.763671875</v>
      </c>
      <c r="E259" s="6">
        <v>26011.46875</v>
      </c>
      <c r="F259" t="s">
        <v>14</v>
      </c>
      <c r="G259">
        <f t="shared" ref="G259:G322" si="29">IF(F259="Long",1,IF(F259="Short",-1,0))</f>
        <v>1</v>
      </c>
      <c r="H259" s="6">
        <f t="shared" ref="H259:H322" si="30">M258</f>
        <v>371.6381418092916</v>
      </c>
      <c r="I259" s="6">
        <f t="shared" ref="I259:I322" si="31">($H$2/409)*G259</f>
        <v>2.4449877750611249</v>
      </c>
      <c r="J259" s="8">
        <f t="shared" ref="J259:J322" si="32">$A$411</f>
        <v>45336</v>
      </c>
      <c r="K259" s="6">
        <f t="shared" ref="K259:K322" si="33">$C$411</f>
        <v>51709.3671875</v>
      </c>
      <c r="L259" s="6">
        <f t="shared" si="28"/>
        <v>2.3198285403755943</v>
      </c>
      <c r="M259" s="6">
        <f t="shared" ref="M259:M322" si="34">H259-I259</f>
        <v>369.19315403423047</v>
      </c>
    </row>
    <row r="260" spans="1:13" x14ac:dyDescent="0.2">
      <c r="A260" s="8">
        <v>45185</v>
      </c>
      <c r="B260" s="6">
        <v>26606.19921875</v>
      </c>
      <c r="C260" s="6">
        <v>26911.720703125</v>
      </c>
      <c r="D260" s="6">
        <v>27488.763671875</v>
      </c>
      <c r="E260" s="6">
        <v>26011.46875</v>
      </c>
      <c r="F260" t="s">
        <v>14</v>
      </c>
      <c r="G260">
        <f t="shared" si="29"/>
        <v>1</v>
      </c>
      <c r="H260" s="6">
        <f t="shared" si="30"/>
        <v>369.19315403423047</v>
      </c>
      <c r="I260" s="6">
        <f t="shared" si="31"/>
        <v>2.4449877750611249</v>
      </c>
      <c r="J260" s="8">
        <f t="shared" si="32"/>
        <v>45336</v>
      </c>
      <c r="K260" s="6">
        <f t="shared" si="33"/>
        <v>51709.3671875</v>
      </c>
      <c r="L260" s="6">
        <f t="shared" si="28"/>
        <v>2.3068660914049692</v>
      </c>
      <c r="M260" s="6">
        <f t="shared" si="34"/>
        <v>366.74816625916935</v>
      </c>
    </row>
    <row r="261" spans="1:13" x14ac:dyDescent="0.2">
      <c r="A261" s="8">
        <v>45186</v>
      </c>
      <c r="B261" s="6">
        <v>26567.927734375</v>
      </c>
      <c r="C261" s="6">
        <v>26967.916015625</v>
      </c>
      <c r="D261" s="6">
        <v>27488.763671875</v>
      </c>
      <c r="E261" s="6">
        <v>26011.46875</v>
      </c>
      <c r="F261" t="s">
        <v>14</v>
      </c>
      <c r="G261">
        <f t="shared" si="29"/>
        <v>1</v>
      </c>
      <c r="H261" s="6">
        <f t="shared" si="30"/>
        <v>366.74816625916935</v>
      </c>
      <c r="I261" s="6">
        <f t="shared" si="31"/>
        <v>2.4449877750611249</v>
      </c>
      <c r="J261" s="8">
        <f t="shared" si="32"/>
        <v>45336</v>
      </c>
      <c r="K261" s="6">
        <f t="shared" si="33"/>
        <v>51709.3671875</v>
      </c>
      <c r="L261" s="6">
        <f t="shared" si="28"/>
        <v>2.3137112056653275</v>
      </c>
      <c r="M261" s="6">
        <f t="shared" si="34"/>
        <v>364.30317848410823</v>
      </c>
    </row>
    <row r="262" spans="1:13" x14ac:dyDescent="0.2">
      <c r="A262" s="8">
        <v>45187</v>
      </c>
      <c r="B262" s="6">
        <v>26532.994140625</v>
      </c>
      <c r="C262" s="6">
        <v>27983.75</v>
      </c>
      <c r="D262" s="6">
        <v>28047.23828125</v>
      </c>
      <c r="E262" s="6">
        <v>26011.46875</v>
      </c>
      <c r="F262" t="s">
        <v>14</v>
      </c>
      <c r="G262">
        <f t="shared" si="29"/>
        <v>1</v>
      </c>
      <c r="H262" s="6">
        <f t="shared" si="30"/>
        <v>364.30317848410823</v>
      </c>
      <c r="I262" s="6">
        <f t="shared" si="31"/>
        <v>2.4449877750611249</v>
      </c>
      <c r="J262" s="8">
        <f t="shared" si="32"/>
        <v>45336</v>
      </c>
      <c r="K262" s="6">
        <f t="shared" si="33"/>
        <v>51709.3671875</v>
      </c>
      <c r="L262" s="6">
        <f t="shared" si="28"/>
        <v>2.3199765542381336</v>
      </c>
      <c r="M262" s="6">
        <f t="shared" si="34"/>
        <v>361.85819070904711</v>
      </c>
    </row>
    <row r="263" spans="1:13" x14ac:dyDescent="0.2">
      <c r="A263" s="8">
        <v>45188</v>
      </c>
      <c r="B263" s="6">
        <v>26760.8515625</v>
      </c>
      <c r="C263" s="6">
        <v>27530.78515625</v>
      </c>
      <c r="D263" s="6">
        <v>28494.458984375</v>
      </c>
      <c r="E263" s="6">
        <v>26011.46875</v>
      </c>
      <c r="F263" t="s">
        <v>14</v>
      </c>
      <c r="G263">
        <f t="shared" si="29"/>
        <v>1</v>
      </c>
      <c r="H263" s="6">
        <f t="shared" si="30"/>
        <v>361.85819070904711</v>
      </c>
      <c r="I263" s="6">
        <f t="shared" si="31"/>
        <v>2.4449877750611249</v>
      </c>
      <c r="J263" s="8">
        <f t="shared" si="32"/>
        <v>45336</v>
      </c>
      <c r="K263" s="6">
        <f t="shared" si="33"/>
        <v>51709.3671875</v>
      </c>
      <c r="L263" s="6">
        <f t="shared" si="28"/>
        <v>2.279404882411296</v>
      </c>
      <c r="M263" s="6">
        <f t="shared" si="34"/>
        <v>359.41320293398599</v>
      </c>
    </row>
    <row r="264" spans="1:13" x14ac:dyDescent="0.2">
      <c r="A264" s="8">
        <v>45189</v>
      </c>
      <c r="B264" s="6">
        <v>27210.228515625</v>
      </c>
      <c r="C264" s="6">
        <v>27429.978515625</v>
      </c>
      <c r="D264" s="6">
        <v>28494.458984375</v>
      </c>
      <c r="E264" s="6">
        <v>26011.46875</v>
      </c>
      <c r="F264" t="s">
        <v>14</v>
      </c>
      <c r="G264">
        <f t="shared" si="29"/>
        <v>1</v>
      </c>
      <c r="H264" s="6">
        <f t="shared" si="30"/>
        <v>359.41320293398599</v>
      </c>
      <c r="I264" s="6">
        <f t="shared" si="31"/>
        <v>2.4449877750611249</v>
      </c>
      <c r="J264" s="8">
        <f t="shared" si="32"/>
        <v>45336</v>
      </c>
      <c r="K264" s="6">
        <f t="shared" si="33"/>
        <v>51709.3671875</v>
      </c>
      <c r="L264" s="6">
        <f t="shared" si="28"/>
        <v>2.2013815326051023</v>
      </c>
      <c r="M264" s="6">
        <f t="shared" si="34"/>
        <v>356.96821515892486</v>
      </c>
    </row>
    <row r="265" spans="1:13" x14ac:dyDescent="0.2">
      <c r="A265" s="8">
        <v>45190</v>
      </c>
      <c r="B265" s="6">
        <v>27129.83984375</v>
      </c>
      <c r="C265" s="6">
        <v>27799.39453125</v>
      </c>
      <c r="D265" s="6">
        <v>28494.458984375</v>
      </c>
      <c r="E265" s="6">
        <v>26011.46875</v>
      </c>
      <c r="F265" t="s">
        <v>14</v>
      </c>
      <c r="G265">
        <f t="shared" si="29"/>
        <v>1</v>
      </c>
      <c r="H265" s="6">
        <f t="shared" si="30"/>
        <v>356.96821515892486</v>
      </c>
      <c r="I265" s="6">
        <f t="shared" si="31"/>
        <v>2.4449877750611249</v>
      </c>
      <c r="J265" s="8">
        <f t="shared" si="32"/>
        <v>45336</v>
      </c>
      <c r="K265" s="6">
        <f t="shared" si="33"/>
        <v>51709.3671875</v>
      </c>
      <c r="L265" s="6">
        <f t="shared" si="28"/>
        <v>2.2151492311921657</v>
      </c>
      <c r="M265" s="6">
        <f t="shared" si="34"/>
        <v>354.52322738386374</v>
      </c>
    </row>
    <row r="266" spans="1:13" x14ac:dyDescent="0.2">
      <c r="A266" s="8">
        <v>45191</v>
      </c>
      <c r="B266" s="6">
        <v>26564.056640625</v>
      </c>
      <c r="C266" s="6">
        <v>27415.912109375</v>
      </c>
      <c r="D266" s="6">
        <v>28494.458984375</v>
      </c>
      <c r="E266" s="6">
        <v>26011.46875</v>
      </c>
      <c r="F266" t="s">
        <v>14</v>
      </c>
      <c r="G266">
        <f t="shared" si="29"/>
        <v>1</v>
      </c>
      <c r="H266" s="6">
        <f t="shared" si="30"/>
        <v>354.52322738386374</v>
      </c>
      <c r="I266" s="6">
        <f t="shared" si="31"/>
        <v>2.4449877750611249</v>
      </c>
      <c r="J266" s="8">
        <f t="shared" si="32"/>
        <v>45336</v>
      </c>
      <c r="K266" s="6">
        <f t="shared" si="33"/>
        <v>51709.3671875</v>
      </c>
      <c r="L266" s="6">
        <f t="shared" si="28"/>
        <v>2.3144046754215339</v>
      </c>
      <c r="M266" s="6">
        <f t="shared" si="34"/>
        <v>352.07823960880262</v>
      </c>
    </row>
    <row r="267" spans="1:13" x14ac:dyDescent="0.2">
      <c r="A267" s="8">
        <v>45192</v>
      </c>
      <c r="B267" s="6">
        <v>26578.556640625</v>
      </c>
      <c r="C267" s="6">
        <v>27946.59765625</v>
      </c>
      <c r="D267" s="6">
        <v>28494.458984375</v>
      </c>
      <c r="E267" s="6">
        <v>26011.46875</v>
      </c>
      <c r="F267" t="s">
        <v>14</v>
      </c>
      <c r="G267">
        <f t="shared" si="29"/>
        <v>1</v>
      </c>
      <c r="H267" s="6">
        <f t="shared" si="30"/>
        <v>352.07823960880262</v>
      </c>
      <c r="I267" s="6">
        <f t="shared" si="31"/>
        <v>2.4449877750611249</v>
      </c>
      <c r="J267" s="8">
        <f t="shared" si="32"/>
        <v>45336</v>
      </c>
      <c r="K267" s="6">
        <f t="shared" si="33"/>
        <v>51709.3671875</v>
      </c>
      <c r="L267" s="6">
        <f t="shared" si="28"/>
        <v>2.3118081766174372</v>
      </c>
      <c r="M267" s="6">
        <f t="shared" si="34"/>
        <v>349.6332518337415</v>
      </c>
    </row>
    <row r="268" spans="1:13" x14ac:dyDescent="0.2">
      <c r="A268" s="8">
        <v>45193</v>
      </c>
      <c r="B268" s="6">
        <v>26579.373046875</v>
      </c>
      <c r="C268" s="6">
        <v>27968.83984375</v>
      </c>
      <c r="D268" s="6">
        <v>28494.458984375</v>
      </c>
      <c r="E268" s="6">
        <v>26011.46875</v>
      </c>
      <c r="F268" t="s">
        <v>14</v>
      </c>
      <c r="G268">
        <f t="shared" si="29"/>
        <v>1</v>
      </c>
      <c r="H268" s="6">
        <f t="shared" si="30"/>
        <v>349.6332518337415</v>
      </c>
      <c r="I268" s="6">
        <f t="shared" si="31"/>
        <v>2.4449877750611249</v>
      </c>
      <c r="J268" s="8">
        <f t="shared" si="32"/>
        <v>45336</v>
      </c>
      <c r="K268" s="6">
        <f t="shared" si="33"/>
        <v>51709.3671875</v>
      </c>
      <c r="L268" s="6">
        <f t="shared" si="28"/>
        <v>2.3116620679060662</v>
      </c>
      <c r="M268" s="6">
        <f t="shared" si="34"/>
        <v>347.18826405868037</v>
      </c>
    </row>
    <row r="269" spans="1:13" x14ac:dyDescent="0.2">
      <c r="A269" s="8">
        <v>45194</v>
      </c>
      <c r="B269" s="6">
        <v>26253.775390625</v>
      </c>
      <c r="C269" s="6">
        <v>27935.08984375</v>
      </c>
      <c r="D269" s="6">
        <v>28494.458984375</v>
      </c>
      <c r="E269" s="6">
        <v>26011.46875</v>
      </c>
      <c r="F269" t="s">
        <v>14</v>
      </c>
      <c r="G269">
        <f t="shared" si="29"/>
        <v>1</v>
      </c>
      <c r="H269" s="6">
        <f t="shared" si="30"/>
        <v>347.18826405868037</v>
      </c>
      <c r="I269" s="6">
        <f t="shared" si="31"/>
        <v>2.4449877750611249</v>
      </c>
      <c r="J269" s="8">
        <f t="shared" si="32"/>
        <v>45336</v>
      </c>
      <c r="K269" s="6">
        <f t="shared" si="33"/>
        <v>51709.3671875</v>
      </c>
      <c r="L269" s="6">
        <f t="shared" si="28"/>
        <v>2.370653737387062</v>
      </c>
      <c r="M269" s="6">
        <f t="shared" si="34"/>
        <v>344.74327628361925</v>
      </c>
    </row>
    <row r="270" spans="1:13" x14ac:dyDescent="0.2">
      <c r="A270" s="8">
        <v>45195</v>
      </c>
      <c r="B270" s="6">
        <v>26294.7578125</v>
      </c>
      <c r="C270" s="6">
        <v>27583.677734375</v>
      </c>
      <c r="D270" s="6">
        <v>28494.458984375</v>
      </c>
      <c r="E270" s="6">
        <v>26090.712890625</v>
      </c>
      <c r="F270" t="s">
        <v>14</v>
      </c>
      <c r="G270">
        <f t="shared" si="29"/>
        <v>1</v>
      </c>
      <c r="H270" s="6">
        <f t="shared" si="30"/>
        <v>344.74327628361925</v>
      </c>
      <c r="I270" s="6">
        <f t="shared" si="31"/>
        <v>2.4449877750611249</v>
      </c>
      <c r="J270" s="8">
        <f t="shared" si="32"/>
        <v>45336</v>
      </c>
      <c r="K270" s="6">
        <f t="shared" si="33"/>
        <v>51709.3671875</v>
      </c>
      <c r="L270" s="6">
        <f t="shared" si="28"/>
        <v>2.3631481861487047</v>
      </c>
      <c r="M270" s="6">
        <f t="shared" si="34"/>
        <v>342.29828850855813</v>
      </c>
    </row>
    <row r="271" spans="1:13" x14ac:dyDescent="0.2">
      <c r="A271" s="8">
        <v>45196</v>
      </c>
      <c r="B271" s="6">
        <v>26209.498046875</v>
      </c>
      <c r="C271" s="6">
        <v>27391.01953125</v>
      </c>
      <c r="D271" s="6">
        <v>28494.458984375</v>
      </c>
      <c r="E271" s="6">
        <v>26111.46484375</v>
      </c>
      <c r="F271" t="s">
        <v>14</v>
      </c>
      <c r="G271">
        <f t="shared" si="29"/>
        <v>1</v>
      </c>
      <c r="H271" s="6">
        <f t="shared" si="30"/>
        <v>342.29828850855813</v>
      </c>
      <c r="I271" s="6">
        <f t="shared" si="31"/>
        <v>2.4449877750611249</v>
      </c>
      <c r="J271" s="8">
        <f t="shared" si="32"/>
        <v>45336</v>
      </c>
      <c r="K271" s="6">
        <f t="shared" si="33"/>
        <v>51709.3671875</v>
      </c>
      <c r="L271" s="6">
        <f t="shared" si="28"/>
        <v>2.3787891016829401</v>
      </c>
      <c r="M271" s="6">
        <f t="shared" si="34"/>
        <v>339.85330073349701</v>
      </c>
    </row>
    <row r="272" spans="1:13" x14ac:dyDescent="0.2">
      <c r="A272" s="8">
        <v>45197</v>
      </c>
      <c r="B272" s="6">
        <v>26355.8125</v>
      </c>
      <c r="C272" s="6">
        <v>26873.3203125</v>
      </c>
      <c r="D272" s="6">
        <v>28494.458984375</v>
      </c>
      <c r="E272" s="6">
        <v>26327.322265625</v>
      </c>
      <c r="F272" t="s">
        <v>14</v>
      </c>
      <c r="G272">
        <f t="shared" si="29"/>
        <v>1</v>
      </c>
      <c r="H272" s="6">
        <f t="shared" si="30"/>
        <v>339.85330073349701</v>
      </c>
      <c r="I272" s="6">
        <f t="shared" si="31"/>
        <v>2.4449877750611249</v>
      </c>
      <c r="J272" s="8">
        <f t="shared" si="32"/>
        <v>45336</v>
      </c>
      <c r="K272" s="6">
        <f t="shared" si="33"/>
        <v>51709.3671875</v>
      </c>
      <c r="L272" s="6">
        <f t="shared" si="28"/>
        <v>2.3520098750619498</v>
      </c>
      <c r="M272" s="6">
        <f t="shared" si="34"/>
        <v>337.40831295843589</v>
      </c>
    </row>
    <row r="273" spans="1:13" x14ac:dyDescent="0.2">
      <c r="A273" s="8">
        <v>45198</v>
      </c>
      <c r="B273" s="6">
        <v>27024.841796875</v>
      </c>
      <c r="C273" s="6">
        <v>26756.798828125</v>
      </c>
      <c r="D273" s="6">
        <v>28494.458984375</v>
      </c>
      <c r="E273" s="6">
        <v>26558.3203125</v>
      </c>
      <c r="F273" t="s">
        <v>14</v>
      </c>
      <c r="G273">
        <f t="shared" si="29"/>
        <v>1</v>
      </c>
      <c r="H273" s="6">
        <f t="shared" si="30"/>
        <v>337.40831295843589</v>
      </c>
      <c r="I273" s="6">
        <f t="shared" si="31"/>
        <v>2.4449877750611249</v>
      </c>
      <c r="J273" s="8">
        <f t="shared" si="32"/>
        <v>45336</v>
      </c>
      <c r="K273" s="6">
        <f t="shared" si="33"/>
        <v>51709.3671875</v>
      </c>
      <c r="L273" s="6">
        <f t="shared" si="28"/>
        <v>2.2332549906080481</v>
      </c>
      <c r="M273" s="6">
        <f t="shared" si="34"/>
        <v>334.96332518337476</v>
      </c>
    </row>
    <row r="274" spans="1:13" x14ac:dyDescent="0.2">
      <c r="A274" s="8">
        <v>45199</v>
      </c>
      <c r="B274" s="6">
        <v>26911.689453125</v>
      </c>
      <c r="C274" s="6">
        <v>26862.375</v>
      </c>
      <c r="D274" s="6">
        <v>28494.458984375</v>
      </c>
      <c r="E274" s="6">
        <v>26558.3203125</v>
      </c>
      <c r="F274" t="s">
        <v>14</v>
      </c>
      <c r="G274">
        <f t="shared" si="29"/>
        <v>1</v>
      </c>
      <c r="H274" s="6">
        <f t="shared" si="30"/>
        <v>334.96332518337476</v>
      </c>
      <c r="I274" s="6">
        <f t="shared" si="31"/>
        <v>2.4449877750611249</v>
      </c>
      <c r="J274" s="8">
        <f t="shared" si="32"/>
        <v>45336</v>
      </c>
      <c r="K274" s="6">
        <f t="shared" si="33"/>
        <v>51709.3671875</v>
      </c>
      <c r="L274" s="6">
        <f t="shared" si="28"/>
        <v>2.2529250352735448</v>
      </c>
      <c r="M274" s="6">
        <f t="shared" si="34"/>
        <v>332.51833740831364</v>
      </c>
    </row>
    <row r="275" spans="1:13" x14ac:dyDescent="0.2">
      <c r="A275" s="8">
        <v>45200</v>
      </c>
      <c r="B275" s="6">
        <v>26967.396484375</v>
      </c>
      <c r="C275" s="6">
        <v>26861.70703125</v>
      </c>
      <c r="D275" s="6">
        <v>28494.458984375</v>
      </c>
      <c r="E275" s="6">
        <v>26558.3203125</v>
      </c>
      <c r="F275" t="s">
        <v>14</v>
      </c>
      <c r="G275">
        <f t="shared" si="29"/>
        <v>1</v>
      </c>
      <c r="H275" s="6">
        <f t="shared" si="30"/>
        <v>332.51833740831364</v>
      </c>
      <c r="I275" s="6">
        <f t="shared" si="31"/>
        <v>2.4449877750611249</v>
      </c>
      <c r="J275" s="8">
        <f t="shared" si="32"/>
        <v>45336</v>
      </c>
      <c r="K275" s="6">
        <f t="shared" si="33"/>
        <v>51709.3671875</v>
      </c>
      <c r="L275" s="6">
        <f t="shared" si="28"/>
        <v>2.2432204731039369</v>
      </c>
      <c r="M275" s="6">
        <f t="shared" si="34"/>
        <v>330.07334963325252</v>
      </c>
    </row>
    <row r="276" spans="1:13" x14ac:dyDescent="0.2">
      <c r="A276" s="8">
        <v>45201</v>
      </c>
      <c r="B276" s="6">
        <v>27976.798828125</v>
      </c>
      <c r="C276" s="6">
        <v>27159.65234375</v>
      </c>
      <c r="D276" s="6">
        <v>28494.458984375</v>
      </c>
      <c r="E276" s="6">
        <v>26558.3203125</v>
      </c>
      <c r="F276" t="s">
        <v>14</v>
      </c>
      <c r="G276">
        <f t="shared" si="29"/>
        <v>1</v>
      </c>
      <c r="H276" s="6">
        <f t="shared" si="30"/>
        <v>330.07334963325252</v>
      </c>
      <c r="I276" s="6">
        <f t="shared" si="31"/>
        <v>2.4449877750611249</v>
      </c>
      <c r="J276" s="8">
        <f t="shared" si="32"/>
        <v>45336</v>
      </c>
      <c r="K276" s="6">
        <f t="shared" si="33"/>
        <v>51709.3671875</v>
      </c>
      <c r="L276" s="6">
        <f t="shared" si="28"/>
        <v>2.0740700130116787</v>
      </c>
      <c r="M276" s="6">
        <f t="shared" si="34"/>
        <v>327.6283618581914</v>
      </c>
    </row>
    <row r="277" spans="1:13" x14ac:dyDescent="0.2">
      <c r="A277" s="8">
        <v>45202</v>
      </c>
      <c r="B277" s="6">
        <v>27508.251953125</v>
      </c>
      <c r="C277" s="6">
        <v>28519.466796875</v>
      </c>
      <c r="D277" s="6">
        <v>29448.138671875</v>
      </c>
      <c r="E277" s="6">
        <v>26558.3203125</v>
      </c>
      <c r="F277" t="s">
        <v>14</v>
      </c>
      <c r="G277">
        <f t="shared" si="29"/>
        <v>1</v>
      </c>
      <c r="H277" s="6">
        <f t="shared" si="30"/>
        <v>327.6283618581914</v>
      </c>
      <c r="I277" s="6">
        <f t="shared" si="31"/>
        <v>2.4449877750611249</v>
      </c>
      <c r="J277" s="8">
        <f t="shared" si="32"/>
        <v>45336</v>
      </c>
      <c r="K277" s="6">
        <f t="shared" si="33"/>
        <v>51709.3671875</v>
      </c>
      <c r="L277" s="6">
        <f t="shared" si="28"/>
        <v>2.1510429303804024</v>
      </c>
      <c r="M277" s="6">
        <f t="shared" si="34"/>
        <v>325.18337408313027</v>
      </c>
    </row>
    <row r="278" spans="1:13" x14ac:dyDescent="0.2">
      <c r="A278" s="8">
        <v>45203</v>
      </c>
      <c r="B278" s="6">
        <v>27429.07421875</v>
      </c>
      <c r="C278" s="6">
        <v>28415.748046875</v>
      </c>
      <c r="D278" s="6">
        <v>29448.138671875</v>
      </c>
      <c r="E278" s="6">
        <v>26558.3203125</v>
      </c>
      <c r="F278" t="s">
        <v>14</v>
      </c>
      <c r="G278">
        <f t="shared" si="29"/>
        <v>1</v>
      </c>
      <c r="H278" s="6">
        <f t="shared" si="30"/>
        <v>325.18337408313027</v>
      </c>
      <c r="I278" s="6">
        <f t="shared" si="31"/>
        <v>2.4449877750611249</v>
      </c>
      <c r="J278" s="8">
        <f t="shared" si="32"/>
        <v>45336</v>
      </c>
      <c r="K278" s="6">
        <f t="shared" si="33"/>
        <v>51709.3671875</v>
      </c>
      <c r="L278" s="6">
        <f t="shared" si="28"/>
        <v>2.1643099949365232</v>
      </c>
      <c r="M278" s="6">
        <f t="shared" si="34"/>
        <v>322.73838630806915</v>
      </c>
    </row>
    <row r="279" spans="1:13" x14ac:dyDescent="0.2">
      <c r="A279" s="8">
        <v>45204</v>
      </c>
      <c r="B279" s="6">
        <v>27798.646484375</v>
      </c>
      <c r="C279" s="6">
        <v>28328.341796875</v>
      </c>
      <c r="D279" s="6">
        <v>29448.138671875</v>
      </c>
      <c r="E279" s="6">
        <v>26558.3203125</v>
      </c>
      <c r="F279" t="s">
        <v>14</v>
      </c>
      <c r="G279">
        <f t="shared" si="29"/>
        <v>1</v>
      </c>
      <c r="H279" s="6">
        <f t="shared" si="30"/>
        <v>322.73838630806915</v>
      </c>
      <c r="I279" s="6">
        <f t="shared" si="31"/>
        <v>2.4449877750611249</v>
      </c>
      <c r="J279" s="8">
        <f t="shared" si="32"/>
        <v>45336</v>
      </c>
      <c r="K279" s="6">
        <f t="shared" si="33"/>
        <v>51709.3671875</v>
      </c>
      <c r="L279" s="6">
        <f t="shared" si="28"/>
        <v>2.1030311617834139</v>
      </c>
      <c r="M279" s="6">
        <f t="shared" si="34"/>
        <v>320.29339853300803</v>
      </c>
    </row>
    <row r="280" spans="1:13" x14ac:dyDescent="0.2">
      <c r="A280" s="8">
        <v>45205</v>
      </c>
      <c r="B280" s="6">
        <v>27412.123046875</v>
      </c>
      <c r="C280" s="6">
        <v>28719.806640625</v>
      </c>
      <c r="D280" s="6">
        <v>29448.138671875</v>
      </c>
      <c r="E280" s="6">
        <v>26558.3203125</v>
      </c>
      <c r="F280" t="s">
        <v>14</v>
      </c>
      <c r="G280">
        <f t="shared" si="29"/>
        <v>1</v>
      </c>
      <c r="H280" s="6">
        <f t="shared" si="30"/>
        <v>320.29339853300803</v>
      </c>
      <c r="I280" s="6">
        <f t="shared" si="31"/>
        <v>2.4449877750611249</v>
      </c>
      <c r="J280" s="8">
        <f t="shared" si="32"/>
        <v>45336</v>
      </c>
      <c r="K280" s="6">
        <f t="shared" si="33"/>
        <v>51709.3671875</v>
      </c>
      <c r="L280" s="6">
        <f t="shared" si="28"/>
        <v>2.1671603031227473</v>
      </c>
      <c r="M280" s="6">
        <f t="shared" si="34"/>
        <v>317.84841075794691</v>
      </c>
    </row>
    <row r="281" spans="1:13" x14ac:dyDescent="0.2">
      <c r="A281" s="8">
        <v>45206</v>
      </c>
      <c r="B281" s="6">
        <v>27946.78125</v>
      </c>
      <c r="C281" s="6">
        <v>29682.94921875</v>
      </c>
      <c r="D281" s="6">
        <v>30104.0859375</v>
      </c>
      <c r="E281" s="6">
        <v>26558.3203125</v>
      </c>
      <c r="F281" t="s">
        <v>14</v>
      </c>
      <c r="G281">
        <f t="shared" si="29"/>
        <v>1</v>
      </c>
      <c r="H281" s="6">
        <f t="shared" si="30"/>
        <v>317.84841075794691</v>
      </c>
      <c r="I281" s="6">
        <f t="shared" si="31"/>
        <v>2.4449877750611249</v>
      </c>
      <c r="J281" s="8">
        <f t="shared" si="32"/>
        <v>45336</v>
      </c>
      <c r="K281" s="6">
        <f t="shared" si="33"/>
        <v>51709.3671875</v>
      </c>
      <c r="L281" s="6">
        <f t="shared" si="28"/>
        <v>2.0789239233418662</v>
      </c>
      <c r="M281" s="6">
        <f t="shared" si="34"/>
        <v>315.40342298288579</v>
      </c>
    </row>
    <row r="282" spans="1:13" x14ac:dyDescent="0.2">
      <c r="A282" s="8">
        <v>45207</v>
      </c>
      <c r="B282" s="6">
        <v>27971.677734375</v>
      </c>
      <c r="C282" s="6">
        <v>29918.412109375</v>
      </c>
      <c r="D282" s="6">
        <v>30287.482421875</v>
      </c>
      <c r="E282" s="6">
        <v>26558.3203125</v>
      </c>
      <c r="F282" t="s">
        <v>14</v>
      </c>
      <c r="G282">
        <f t="shared" si="29"/>
        <v>1</v>
      </c>
      <c r="H282" s="6">
        <f t="shared" si="30"/>
        <v>315.40342298288579</v>
      </c>
      <c r="I282" s="6">
        <f t="shared" si="31"/>
        <v>2.4449877750611249</v>
      </c>
      <c r="J282" s="8">
        <f t="shared" si="32"/>
        <v>45336</v>
      </c>
      <c r="K282" s="6">
        <f t="shared" si="33"/>
        <v>51709.3671875</v>
      </c>
      <c r="L282" s="6">
        <f t="shared" si="28"/>
        <v>2.0748973684107415</v>
      </c>
      <c r="M282" s="6">
        <f t="shared" si="34"/>
        <v>312.95843520782466</v>
      </c>
    </row>
    <row r="283" spans="1:13" x14ac:dyDescent="0.2">
      <c r="A283" s="8">
        <v>45208</v>
      </c>
      <c r="B283" s="6">
        <v>27934.47265625</v>
      </c>
      <c r="C283" s="6">
        <v>29993.896484375</v>
      </c>
      <c r="D283" s="6">
        <v>30287.482421875</v>
      </c>
      <c r="E283" s="6">
        <v>26558.3203125</v>
      </c>
      <c r="F283" t="s">
        <v>14</v>
      </c>
      <c r="G283">
        <f t="shared" si="29"/>
        <v>1</v>
      </c>
      <c r="H283" s="6">
        <f t="shared" si="30"/>
        <v>312.95843520782466</v>
      </c>
      <c r="I283" s="6">
        <f t="shared" si="31"/>
        <v>2.4449877750611249</v>
      </c>
      <c r="J283" s="8">
        <f t="shared" si="32"/>
        <v>45336</v>
      </c>
      <c r="K283" s="6">
        <f t="shared" si="33"/>
        <v>51709.3671875</v>
      </c>
      <c r="L283" s="6">
        <f t="shared" si="28"/>
        <v>2.0809172665469347</v>
      </c>
      <c r="M283" s="6">
        <f t="shared" si="34"/>
        <v>310.51344743276354</v>
      </c>
    </row>
    <row r="284" spans="1:13" x14ac:dyDescent="0.2">
      <c r="A284" s="8">
        <v>45209</v>
      </c>
      <c r="B284" s="6">
        <v>27589.201171875</v>
      </c>
      <c r="C284" s="6">
        <v>33086.234375</v>
      </c>
      <c r="D284" s="6">
        <v>34370.4375</v>
      </c>
      <c r="E284" s="6">
        <v>26558.3203125</v>
      </c>
      <c r="F284" t="s">
        <v>14</v>
      </c>
      <c r="G284">
        <f t="shared" si="29"/>
        <v>1</v>
      </c>
      <c r="H284" s="6">
        <f t="shared" si="30"/>
        <v>310.51344743276354</v>
      </c>
      <c r="I284" s="6">
        <f t="shared" si="31"/>
        <v>2.4449877750611249</v>
      </c>
      <c r="J284" s="8">
        <f t="shared" si="32"/>
        <v>45336</v>
      </c>
      <c r="K284" s="6">
        <f t="shared" si="33"/>
        <v>51709.3671875</v>
      </c>
      <c r="L284" s="6">
        <f t="shared" si="28"/>
        <v>2.1375577594021364</v>
      </c>
      <c r="M284" s="6">
        <f t="shared" si="34"/>
        <v>308.06845965770242</v>
      </c>
    </row>
    <row r="285" spans="1:13" x14ac:dyDescent="0.2">
      <c r="A285" s="8">
        <v>45210</v>
      </c>
      <c r="B285" s="6">
        <v>27392.076171875</v>
      </c>
      <c r="C285" s="6">
        <v>33901.52734375</v>
      </c>
      <c r="D285" s="6">
        <v>35150.43359375</v>
      </c>
      <c r="E285" s="6">
        <v>26558.3203125</v>
      </c>
      <c r="F285" t="s">
        <v>14</v>
      </c>
      <c r="G285">
        <f t="shared" si="29"/>
        <v>1</v>
      </c>
      <c r="H285" s="6">
        <f t="shared" si="30"/>
        <v>308.06845965770242</v>
      </c>
      <c r="I285" s="6">
        <f t="shared" si="31"/>
        <v>2.4449877750611249</v>
      </c>
      <c r="J285" s="8">
        <f t="shared" si="32"/>
        <v>45336</v>
      </c>
      <c r="K285" s="6">
        <f t="shared" si="33"/>
        <v>51709.3671875</v>
      </c>
      <c r="L285" s="6">
        <f t="shared" si="28"/>
        <v>2.1705357010087889</v>
      </c>
      <c r="M285" s="6">
        <f t="shared" si="34"/>
        <v>305.6234718826413</v>
      </c>
    </row>
    <row r="286" spans="1:13" x14ac:dyDescent="0.2">
      <c r="A286" s="8">
        <v>45211</v>
      </c>
      <c r="B286" s="6">
        <v>26873.29296875</v>
      </c>
      <c r="C286" s="6">
        <v>34502.8203125</v>
      </c>
      <c r="D286" s="6">
        <v>35150.43359375</v>
      </c>
      <c r="E286" s="6">
        <v>26558.3203125</v>
      </c>
      <c r="F286" t="s">
        <v>14</v>
      </c>
      <c r="G286">
        <f t="shared" si="29"/>
        <v>1</v>
      </c>
      <c r="H286" s="6">
        <f t="shared" si="30"/>
        <v>305.6234718826413</v>
      </c>
      <c r="I286" s="6">
        <f t="shared" si="31"/>
        <v>2.4449877750611249</v>
      </c>
      <c r="J286" s="8">
        <f t="shared" si="32"/>
        <v>45336</v>
      </c>
      <c r="K286" s="6">
        <f t="shared" si="33"/>
        <v>51709.3671875</v>
      </c>
      <c r="L286" s="6">
        <f t="shared" si="28"/>
        <v>2.2596373997026786</v>
      </c>
      <c r="M286" s="6">
        <f t="shared" si="34"/>
        <v>303.17848410758018</v>
      </c>
    </row>
    <row r="287" spans="1:13" x14ac:dyDescent="0.2">
      <c r="A287" s="8">
        <v>45212</v>
      </c>
      <c r="B287" s="6">
        <v>26752.87890625</v>
      </c>
      <c r="C287" s="6">
        <v>34156.6484375</v>
      </c>
      <c r="D287" s="6">
        <v>35150.43359375</v>
      </c>
      <c r="E287" s="6">
        <v>26686.322265625</v>
      </c>
      <c r="F287" t="s">
        <v>14</v>
      </c>
      <c r="G287">
        <f t="shared" si="29"/>
        <v>1</v>
      </c>
      <c r="H287" s="6">
        <f t="shared" si="30"/>
        <v>303.17848410758018</v>
      </c>
      <c r="I287" s="6">
        <f t="shared" si="31"/>
        <v>2.4449877750611249</v>
      </c>
      <c r="J287" s="8">
        <f t="shared" si="32"/>
        <v>45336</v>
      </c>
      <c r="K287" s="6">
        <f t="shared" si="33"/>
        <v>51709.3671875</v>
      </c>
      <c r="L287" s="6">
        <f t="shared" si="28"/>
        <v>2.2808128041075006</v>
      </c>
      <c r="M287" s="6">
        <f t="shared" si="34"/>
        <v>300.73349633251905</v>
      </c>
    </row>
    <row r="288" spans="1:13" x14ac:dyDescent="0.2">
      <c r="A288" s="8">
        <v>45213</v>
      </c>
      <c r="B288" s="6">
        <v>26866.203125</v>
      </c>
      <c r="C288" s="6">
        <v>33909.80078125</v>
      </c>
      <c r="D288" s="6">
        <v>35150.43359375</v>
      </c>
      <c r="E288" s="6">
        <v>26814.5859375</v>
      </c>
      <c r="F288" t="s">
        <v>14</v>
      </c>
      <c r="G288">
        <f t="shared" si="29"/>
        <v>1</v>
      </c>
      <c r="H288" s="6">
        <f t="shared" si="30"/>
        <v>300.73349633251905</v>
      </c>
      <c r="I288" s="6">
        <f t="shared" si="31"/>
        <v>2.4449877750611249</v>
      </c>
      <c r="J288" s="8">
        <f t="shared" si="32"/>
        <v>45336</v>
      </c>
      <c r="K288" s="6">
        <f t="shared" si="33"/>
        <v>51709.3671875</v>
      </c>
      <c r="L288" s="6">
        <f t="shared" si="28"/>
        <v>2.260878924500068</v>
      </c>
      <c r="M288" s="6">
        <f t="shared" si="34"/>
        <v>298.28850855745793</v>
      </c>
    </row>
    <row r="289" spans="1:13" x14ac:dyDescent="0.2">
      <c r="A289" s="8">
        <v>45214</v>
      </c>
      <c r="B289" s="6">
        <v>26858.01171875</v>
      </c>
      <c r="C289" s="6">
        <v>34089.57421875</v>
      </c>
      <c r="D289" s="6">
        <v>35150.43359375</v>
      </c>
      <c r="E289" s="6">
        <v>26817.89453125</v>
      </c>
      <c r="F289" t="s">
        <v>14</v>
      </c>
      <c r="G289">
        <f t="shared" si="29"/>
        <v>1</v>
      </c>
      <c r="H289" s="6">
        <f t="shared" si="30"/>
        <v>298.28850855745793</v>
      </c>
      <c r="I289" s="6">
        <f t="shared" si="31"/>
        <v>2.4449877750611249</v>
      </c>
      <c r="J289" s="8">
        <f t="shared" si="32"/>
        <v>45336</v>
      </c>
      <c r="K289" s="6">
        <f t="shared" si="33"/>
        <v>51709.3671875</v>
      </c>
      <c r="L289" s="6">
        <f t="shared" si="28"/>
        <v>2.262314163500561</v>
      </c>
      <c r="M289" s="6">
        <f t="shared" si="34"/>
        <v>295.84352078239681</v>
      </c>
    </row>
    <row r="290" spans="1:13" x14ac:dyDescent="0.2">
      <c r="A290" s="8">
        <v>45215</v>
      </c>
      <c r="B290" s="6">
        <v>27162.62890625</v>
      </c>
      <c r="C290" s="6">
        <v>34538.48046875</v>
      </c>
      <c r="D290" s="6">
        <v>35150.43359375</v>
      </c>
      <c r="E290" s="6">
        <v>27130.47265625</v>
      </c>
      <c r="F290" t="s">
        <v>14</v>
      </c>
      <c r="G290">
        <f t="shared" si="29"/>
        <v>1</v>
      </c>
      <c r="H290" s="6">
        <f t="shared" si="30"/>
        <v>295.84352078239681</v>
      </c>
      <c r="I290" s="6">
        <f t="shared" si="31"/>
        <v>2.4449877750611249</v>
      </c>
      <c r="J290" s="8">
        <f t="shared" si="32"/>
        <v>45336</v>
      </c>
      <c r="K290" s="6">
        <f t="shared" si="33"/>
        <v>51709.3671875</v>
      </c>
      <c r="L290" s="6">
        <f t="shared" si="28"/>
        <v>2.2095237991294594</v>
      </c>
      <c r="M290" s="6">
        <f t="shared" si="34"/>
        <v>293.39853300733569</v>
      </c>
    </row>
    <row r="291" spans="1:13" x14ac:dyDescent="0.2">
      <c r="A291" s="8">
        <v>45216</v>
      </c>
      <c r="B291" s="6">
        <v>28522.09765625</v>
      </c>
      <c r="C291" s="6">
        <v>34502.36328125</v>
      </c>
      <c r="D291" s="6">
        <v>35150.43359375</v>
      </c>
      <c r="E291" s="6">
        <v>28110.185546875</v>
      </c>
      <c r="F291" t="s">
        <v>14</v>
      </c>
      <c r="G291">
        <f t="shared" si="29"/>
        <v>1</v>
      </c>
      <c r="H291" s="6">
        <f t="shared" si="30"/>
        <v>293.39853300733569</v>
      </c>
      <c r="I291" s="6">
        <f t="shared" si="31"/>
        <v>2.4449877750611249</v>
      </c>
      <c r="J291" s="8">
        <f t="shared" si="32"/>
        <v>45336</v>
      </c>
      <c r="K291" s="6">
        <f t="shared" si="33"/>
        <v>51709.3671875</v>
      </c>
      <c r="L291" s="6">
        <f t="shared" si="28"/>
        <v>1.9876725486398648</v>
      </c>
      <c r="M291" s="6">
        <f t="shared" si="34"/>
        <v>290.95354523227456</v>
      </c>
    </row>
    <row r="292" spans="1:13" x14ac:dyDescent="0.2">
      <c r="A292" s="8">
        <v>45217</v>
      </c>
      <c r="B292" s="6">
        <v>28413.53125</v>
      </c>
      <c r="C292" s="6">
        <v>34667.78125</v>
      </c>
      <c r="D292" s="6">
        <v>35150.43359375</v>
      </c>
      <c r="E292" s="6">
        <v>28174.251953125</v>
      </c>
      <c r="F292" t="s">
        <v>14</v>
      </c>
      <c r="G292">
        <f t="shared" si="29"/>
        <v>1</v>
      </c>
      <c r="H292" s="6">
        <f t="shared" si="30"/>
        <v>290.95354523227456</v>
      </c>
      <c r="I292" s="6">
        <f t="shared" si="31"/>
        <v>2.4449877750611249</v>
      </c>
      <c r="J292" s="8">
        <f t="shared" si="32"/>
        <v>45336</v>
      </c>
      <c r="K292" s="6">
        <f t="shared" si="33"/>
        <v>51709.3671875</v>
      </c>
      <c r="L292" s="6">
        <f t="shared" si="28"/>
        <v>2.0046094790494271</v>
      </c>
      <c r="M292" s="6">
        <f t="shared" si="34"/>
        <v>288.50855745721344</v>
      </c>
    </row>
    <row r="293" spans="1:13" x14ac:dyDescent="0.2">
      <c r="A293" s="8">
        <v>45218</v>
      </c>
      <c r="B293" s="6">
        <v>28332.416015625</v>
      </c>
      <c r="C293" s="6">
        <v>35437.25390625</v>
      </c>
      <c r="D293" s="6">
        <v>35527.9296875</v>
      </c>
      <c r="E293" s="6">
        <v>28177.98828125</v>
      </c>
      <c r="F293" t="s">
        <v>14</v>
      </c>
      <c r="G293">
        <f t="shared" si="29"/>
        <v>1</v>
      </c>
      <c r="H293" s="6">
        <f t="shared" si="30"/>
        <v>288.50855745721344</v>
      </c>
      <c r="I293" s="6">
        <f t="shared" si="31"/>
        <v>2.4449877750611249</v>
      </c>
      <c r="J293" s="8">
        <f t="shared" si="32"/>
        <v>45336</v>
      </c>
      <c r="K293" s="6">
        <f t="shared" si="33"/>
        <v>51709.3671875</v>
      </c>
      <c r="L293" s="6">
        <f t="shared" si="28"/>
        <v>2.0173486017540521</v>
      </c>
      <c r="M293" s="6">
        <f t="shared" si="34"/>
        <v>286.06356968215232</v>
      </c>
    </row>
    <row r="294" spans="1:13" x14ac:dyDescent="0.2">
      <c r="A294" s="8">
        <v>45219</v>
      </c>
      <c r="B294" s="6">
        <v>28732.8125</v>
      </c>
      <c r="C294" s="6">
        <v>34938.2421875</v>
      </c>
      <c r="D294" s="6">
        <v>35919.84375</v>
      </c>
      <c r="E294" s="6">
        <v>28601.669921875</v>
      </c>
      <c r="F294" t="s">
        <v>14</v>
      </c>
      <c r="G294">
        <f t="shared" si="29"/>
        <v>1</v>
      </c>
      <c r="H294" s="6">
        <f t="shared" si="30"/>
        <v>286.06356968215232</v>
      </c>
      <c r="I294" s="6">
        <f t="shared" si="31"/>
        <v>2.4449877750611249</v>
      </c>
      <c r="J294" s="8">
        <f t="shared" si="32"/>
        <v>45336</v>
      </c>
      <c r="K294" s="6">
        <f t="shared" si="33"/>
        <v>51709.3671875</v>
      </c>
      <c r="L294" s="6">
        <f t="shared" si="28"/>
        <v>1.95516520785986</v>
      </c>
      <c r="M294" s="6">
        <f t="shared" si="34"/>
        <v>283.6185819070912</v>
      </c>
    </row>
    <row r="295" spans="1:13" x14ac:dyDescent="0.2">
      <c r="A295" s="8">
        <v>45220</v>
      </c>
      <c r="B295" s="6">
        <v>29683.380859375</v>
      </c>
      <c r="C295" s="6">
        <v>34732.32421875</v>
      </c>
      <c r="D295" s="6">
        <v>35919.84375</v>
      </c>
      <c r="E295" s="6">
        <v>29481.751953125</v>
      </c>
      <c r="F295" t="s">
        <v>14</v>
      </c>
      <c r="G295">
        <f t="shared" si="29"/>
        <v>1</v>
      </c>
      <c r="H295" s="6">
        <f t="shared" si="30"/>
        <v>283.6185819070912</v>
      </c>
      <c r="I295" s="6">
        <f t="shared" si="31"/>
        <v>2.4449877750611249</v>
      </c>
      <c r="J295" s="8">
        <f t="shared" si="32"/>
        <v>45336</v>
      </c>
      <c r="K295" s="6">
        <f t="shared" si="33"/>
        <v>51709.3671875</v>
      </c>
      <c r="L295" s="6">
        <f t="shared" si="28"/>
        <v>1.8142565215552406</v>
      </c>
      <c r="M295" s="6">
        <f t="shared" si="34"/>
        <v>281.17359413203008</v>
      </c>
    </row>
    <row r="296" spans="1:13" x14ac:dyDescent="0.2">
      <c r="A296" s="8">
        <v>45221</v>
      </c>
      <c r="B296" s="6">
        <v>29918.654296875</v>
      </c>
      <c r="C296" s="6">
        <v>35082.1953125</v>
      </c>
      <c r="D296" s="6">
        <v>35919.84375</v>
      </c>
      <c r="E296" s="6">
        <v>29720.3125</v>
      </c>
      <c r="F296" t="s">
        <v>14</v>
      </c>
      <c r="G296">
        <f t="shared" si="29"/>
        <v>1</v>
      </c>
      <c r="H296" s="6">
        <f t="shared" si="30"/>
        <v>281.17359413203008</v>
      </c>
      <c r="I296" s="6">
        <f t="shared" si="31"/>
        <v>2.4449877750611249</v>
      </c>
      <c r="J296" s="8">
        <f t="shared" si="32"/>
        <v>45336</v>
      </c>
      <c r="K296" s="6">
        <f t="shared" si="33"/>
        <v>51709.3671875</v>
      </c>
      <c r="L296" s="6">
        <f t="shared" si="28"/>
        <v>1.7807628009863357</v>
      </c>
      <c r="M296" s="6">
        <f t="shared" si="34"/>
        <v>278.72860635696895</v>
      </c>
    </row>
    <row r="297" spans="1:13" x14ac:dyDescent="0.2">
      <c r="A297" s="8">
        <v>45222</v>
      </c>
      <c r="B297" s="6">
        <v>30140.685546875</v>
      </c>
      <c r="C297" s="6">
        <v>35049.35546875</v>
      </c>
      <c r="D297" s="6">
        <v>35919.84375</v>
      </c>
      <c r="E297" s="6">
        <v>30097.828125</v>
      </c>
      <c r="F297" t="s">
        <v>14</v>
      </c>
      <c r="G297">
        <f t="shared" si="29"/>
        <v>1</v>
      </c>
      <c r="H297" s="6">
        <f t="shared" si="30"/>
        <v>278.72860635696895</v>
      </c>
      <c r="I297" s="6">
        <f t="shared" si="31"/>
        <v>2.4449877750611249</v>
      </c>
      <c r="J297" s="8">
        <f t="shared" si="32"/>
        <v>45336</v>
      </c>
      <c r="K297" s="6">
        <f t="shared" si="33"/>
        <v>51709.3671875</v>
      </c>
      <c r="L297" s="6">
        <f t="shared" si="28"/>
        <v>1.7496338248013426</v>
      </c>
      <c r="M297" s="6">
        <f t="shared" si="34"/>
        <v>276.28361858190783</v>
      </c>
    </row>
    <row r="298" spans="1:13" x14ac:dyDescent="0.2">
      <c r="A298" s="8">
        <v>45223</v>
      </c>
      <c r="B298" s="6">
        <v>33077.3046875</v>
      </c>
      <c r="C298" s="6">
        <v>35037.37109375</v>
      </c>
      <c r="D298" s="6">
        <v>35919.84375</v>
      </c>
      <c r="E298" s="6">
        <v>32880.76171875</v>
      </c>
      <c r="F298" t="s">
        <v>14</v>
      </c>
      <c r="G298">
        <f t="shared" si="29"/>
        <v>1</v>
      </c>
      <c r="H298" s="6">
        <f t="shared" si="30"/>
        <v>276.28361858190783</v>
      </c>
      <c r="I298" s="6">
        <f t="shared" si="31"/>
        <v>2.4449877750611249</v>
      </c>
      <c r="J298" s="8">
        <f t="shared" si="32"/>
        <v>45336</v>
      </c>
      <c r="K298" s="6">
        <f t="shared" si="33"/>
        <v>51709.3671875</v>
      </c>
      <c r="L298" s="6">
        <f t="shared" si="28"/>
        <v>1.3772332862988754</v>
      </c>
      <c r="M298" s="6">
        <f t="shared" si="34"/>
        <v>273.83863080684671</v>
      </c>
    </row>
    <row r="299" spans="1:13" x14ac:dyDescent="0.2">
      <c r="A299" s="8">
        <v>45224</v>
      </c>
      <c r="B299" s="6">
        <v>33916.04296875</v>
      </c>
      <c r="C299" s="6">
        <v>35443.5625</v>
      </c>
      <c r="D299" s="6">
        <v>35919.84375</v>
      </c>
      <c r="E299" s="6">
        <v>33416.88671875</v>
      </c>
      <c r="F299" t="s">
        <v>14</v>
      </c>
      <c r="G299">
        <f t="shared" si="29"/>
        <v>1</v>
      </c>
      <c r="H299" s="6">
        <f t="shared" si="30"/>
        <v>273.83863080684671</v>
      </c>
      <c r="I299" s="6">
        <f t="shared" si="31"/>
        <v>2.4449877750611249</v>
      </c>
      <c r="J299" s="8">
        <f t="shared" si="32"/>
        <v>45336</v>
      </c>
      <c r="K299" s="6">
        <f t="shared" si="33"/>
        <v>51709.3671875</v>
      </c>
      <c r="L299" s="6">
        <f t="shared" si="28"/>
        <v>1.2827103749286877</v>
      </c>
      <c r="M299" s="6">
        <f t="shared" si="34"/>
        <v>271.39364303178559</v>
      </c>
    </row>
    <row r="300" spans="1:13" x14ac:dyDescent="0.2">
      <c r="A300" s="8">
        <v>45225</v>
      </c>
      <c r="B300" s="6">
        <v>34504.2890625</v>
      </c>
      <c r="C300" s="6">
        <v>35655.27734375</v>
      </c>
      <c r="D300" s="6">
        <v>35994.41796875</v>
      </c>
      <c r="E300" s="6">
        <v>33416.88671875</v>
      </c>
      <c r="F300" t="s">
        <v>14</v>
      </c>
      <c r="G300">
        <f t="shared" si="29"/>
        <v>1</v>
      </c>
      <c r="H300" s="6">
        <f t="shared" si="30"/>
        <v>271.39364303178559</v>
      </c>
      <c r="I300" s="6">
        <f t="shared" si="31"/>
        <v>2.4449877750611249</v>
      </c>
      <c r="J300" s="8">
        <f t="shared" si="32"/>
        <v>45336</v>
      </c>
      <c r="K300" s="6">
        <f t="shared" si="33"/>
        <v>51709.3671875</v>
      </c>
      <c r="L300" s="6">
        <f t="shared" si="28"/>
        <v>1.2191587430884072</v>
      </c>
      <c r="M300" s="6">
        <f t="shared" si="34"/>
        <v>268.94865525672446</v>
      </c>
    </row>
    <row r="301" spans="1:13" x14ac:dyDescent="0.2">
      <c r="A301" s="8">
        <v>45226</v>
      </c>
      <c r="B301" s="6">
        <v>34156.5</v>
      </c>
      <c r="C301" s="6">
        <v>36693.125</v>
      </c>
      <c r="D301" s="6">
        <v>37926.2578125</v>
      </c>
      <c r="E301" s="6">
        <v>33416.88671875</v>
      </c>
      <c r="F301" t="s">
        <v>14</v>
      </c>
      <c r="G301">
        <f t="shared" si="29"/>
        <v>1</v>
      </c>
      <c r="H301" s="6">
        <f t="shared" si="30"/>
        <v>268.94865525672446</v>
      </c>
      <c r="I301" s="6">
        <f t="shared" si="31"/>
        <v>2.4449877750611249</v>
      </c>
      <c r="J301" s="8">
        <f t="shared" si="32"/>
        <v>45336</v>
      </c>
      <c r="K301" s="6">
        <f t="shared" si="33"/>
        <v>51709.3671875</v>
      </c>
      <c r="L301" s="6">
        <f t="shared" si="28"/>
        <v>1.2564678960288393</v>
      </c>
      <c r="M301" s="6">
        <f t="shared" si="34"/>
        <v>266.50366748166334</v>
      </c>
    </row>
    <row r="302" spans="1:13" x14ac:dyDescent="0.2">
      <c r="A302" s="8">
        <v>45227</v>
      </c>
      <c r="B302" s="6">
        <v>33907.72265625</v>
      </c>
      <c r="C302" s="6">
        <v>37313.96875</v>
      </c>
      <c r="D302" s="6">
        <v>37926.2578125</v>
      </c>
      <c r="E302" s="6">
        <v>33874.8046875</v>
      </c>
      <c r="F302" t="s">
        <v>14</v>
      </c>
      <c r="G302">
        <f t="shared" si="29"/>
        <v>1</v>
      </c>
      <c r="H302" s="6">
        <f t="shared" si="30"/>
        <v>266.50366748166334</v>
      </c>
      <c r="I302" s="6">
        <f t="shared" si="31"/>
        <v>2.4449877750611249</v>
      </c>
      <c r="J302" s="8">
        <f t="shared" si="32"/>
        <v>45336</v>
      </c>
      <c r="K302" s="6">
        <f t="shared" si="33"/>
        <v>51709.3671875</v>
      </c>
      <c r="L302" s="6">
        <f t="shared" si="28"/>
        <v>1.2836250814050858</v>
      </c>
      <c r="M302" s="6">
        <f t="shared" si="34"/>
        <v>264.05867970660222</v>
      </c>
    </row>
    <row r="303" spans="1:13" x14ac:dyDescent="0.2">
      <c r="A303" s="8">
        <v>45228</v>
      </c>
      <c r="B303" s="6">
        <v>34089.37109375</v>
      </c>
      <c r="C303" s="6">
        <v>37138.05078125</v>
      </c>
      <c r="D303" s="6">
        <v>37926.2578125</v>
      </c>
      <c r="E303" s="6">
        <v>33947.56640625</v>
      </c>
      <c r="F303" t="s">
        <v>14</v>
      </c>
      <c r="G303">
        <f t="shared" si="29"/>
        <v>1</v>
      </c>
      <c r="H303" s="6">
        <f t="shared" si="30"/>
        <v>264.05867970660222</v>
      </c>
      <c r="I303" s="6">
        <f t="shared" si="31"/>
        <v>2.4449877750611249</v>
      </c>
      <c r="J303" s="8">
        <f t="shared" si="32"/>
        <v>45336</v>
      </c>
      <c r="K303" s="6">
        <f t="shared" si="33"/>
        <v>51709.3671875</v>
      </c>
      <c r="L303" s="6">
        <f t="shared" si="28"/>
        <v>1.2637568152068961</v>
      </c>
      <c r="M303" s="6">
        <f t="shared" si="34"/>
        <v>261.6136919315411</v>
      </c>
    </row>
    <row r="304" spans="1:13" x14ac:dyDescent="0.2">
      <c r="A304" s="8">
        <v>45229</v>
      </c>
      <c r="B304" s="6">
        <v>34531.7421875</v>
      </c>
      <c r="C304" s="6">
        <v>37054.51953125</v>
      </c>
      <c r="D304" s="6">
        <v>37926.2578125</v>
      </c>
      <c r="E304" s="6">
        <v>34083.30859375</v>
      </c>
      <c r="F304" t="s">
        <v>14</v>
      </c>
      <c r="G304">
        <f t="shared" si="29"/>
        <v>1</v>
      </c>
      <c r="H304" s="6">
        <f t="shared" si="30"/>
        <v>261.6136919315411</v>
      </c>
      <c r="I304" s="6">
        <f t="shared" si="31"/>
        <v>2.4449877750611249</v>
      </c>
      <c r="J304" s="8">
        <f t="shared" si="32"/>
        <v>45336</v>
      </c>
      <c r="K304" s="6">
        <f t="shared" si="33"/>
        <v>51709.3671875</v>
      </c>
      <c r="L304" s="6">
        <f t="shared" si="28"/>
        <v>1.2162457052279112</v>
      </c>
      <c r="M304" s="6">
        <f t="shared" si="34"/>
        <v>259.16870415647998</v>
      </c>
    </row>
    <row r="305" spans="1:13" x14ac:dyDescent="0.2">
      <c r="A305" s="8">
        <v>45230</v>
      </c>
      <c r="B305" s="6">
        <v>34500.078125</v>
      </c>
      <c r="C305" s="6">
        <v>36502.35546875</v>
      </c>
      <c r="D305" s="6">
        <v>37926.2578125</v>
      </c>
      <c r="E305" s="6">
        <v>34083.30859375</v>
      </c>
      <c r="F305" t="s">
        <v>14</v>
      </c>
      <c r="G305">
        <f t="shared" si="29"/>
        <v>1</v>
      </c>
      <c r="H305" s="6">
        <f t="shared" si="30"/>
        <v>259.16870415647998</v>
      </c>
      <c r="I305" s="6">
        <f t="shared" si="31"/>
        <v>2.4449877750611249</v>
      </c>
      <c r="J305" s="8">
        <f t="shared" si="32"/>
        <v>45336</v>
      </c>
      <c r="K305" s="6">
        <f t="shared" si="33"/>
        <v>51709.3671875</v>
      </c>
      <c r="L305" s="6">
        <f t="shared" si="28"/>
        <v>1.2196059737272154</v>
      </c>
      <c r="M305" s="6">
        <f t="shared" si="34"/>
        <v>256.72371638141885</v>
      </c>
    </row>
    <row r="306" spans="1:13" x14ac:dyDescent="0.2">
      <c r="A306" s="8">
        <v>45231</v>
      </c>
      <c r="B306" s="6">
        <v>34657.2734375</v>
      </c>
      <c r="C306" s="6">
        <v>35537.640625</v>
      </c>
      <c r="D306" s="6">
        <v>37926.2578125</v>
      </c>
      <c r="E306" s="6">
        <v>34133.44140625</v>
      </c>
      <c r="F306" t="s">
        <v>14</v>
      </c>
      <c r="G306">
        <f t="shared" si="29"/>
        <v>1</v>
      </c>
      <c r="H306" s="6">
        <f t="shared" si="30"/>
        <v>256.72371638141885</v>
      </c>
      <c r="I306" s="6">
        <f t="shared" si="31"/>
        <v>2.4449877750611249</v>
      </c>
      <c r="J306" s="8">
        <f t="shared" si="32"/>
        <v>45336</v>
      </c>
      <c r="K306" s="6">
        <f t="shared" si="33"/>
        <v>51709.3671875</v>
      </c>
      <c r="L306" s="6">
        <f t="shared" si="28"/>
        <v>1.2029844423027893</v>
      </c>
      <c r="M306" s="6">
        <f t="shared" si="34"/>
        <v>254.27872860635773</v>
      </c>
    </row>
    <row r="307" spans="1:13" x14ac:dyDescent="0.2">
      <c r="A307" s="8">
        <v>45232</v>
      </c>
      <c r="B307" s="6">
        <v>35441.578125</v>
      </c>
      <c r="C307" s="6">
        <v>37880.58203125</v>
      </c>
      <c r="D307" s="6">
        <v>37964.89453125</v>
      </c>
      <c r="E307" s="6">
        <v>34133.44140625</v>
      </c>
      <c r="F307" t="s">
        <v>14</v>
      </c>
      <c r="G307">
        <f t="shared" si="29"/>
        <v>1</v>
      </c>
      <c r="H307" s="6">
        <f t="shared" si="30"/>
        <v>254.27872860635773</v>
      </c>
      <c r="I307" s="6">
        <f t="shared" si="31"/>
        <v>2.4449877750611249</v>
      </c>
      <c r="J307" s="8">
        <f t="shared" si="32"/>
        <v>45336</v>
      </c>
      <c r="K307" s="6">
        <f t="shared" si="33"/>
        <v>51709.3671875</v>
      </c>
      <c r="L307" s="6">
        <f t="shared" si="28"/>
        <v>1.1222566118473478</v>
      </c>
      <c r="M307" s="6">
        <f t="shared" si="34"/>
        <v>251.83374083129661</v>
      </c>
    </row>
    <row r="308" spans="1:13" x14ac:dyDescent="0.2">
      <c r="A308" s="8">
        <v>45233</v>
      </c>
      <c r="B308" s="6">
        <v>34942.47265625</v>
      </c>
      <c r="C308" s="6">
        <v>36154.76953125</v>
      </c>
      <c r="D308" s="6">
        <v>37964.89453125</v>
      </c>
      <c r="E308" s="6">
        <v>34133.44140625</v>
      </c>
      <c r="F308" t="s">
        <v>14</v>
      </c>
      <c r="G308">
        <f t="shared" si="29"/>
        <v>1</v>
      </c>
      <c r="H308" s="6">
        <f t="shared" si="30"/>
        <v>251.83374083129661</v>
      </c>
      <c r="I308" s="6">
        <f t="shared" si="31"/>
        <v>2.4449877750611249</v>
      </c>
      <c r="J308" s="8">
        <f t="shared" si="32"/>
        <v>45336</v>
      </c>
      <c r="K308" s="6">
        <f t="shared" si="33"/>
        <v>51709.3671875</v>
      </c>
      <c r="L308" s="6">
        <f t="shared" si="28"/>
        <v>1.1732098228404257</v>
      </c>
      <c r="M308" s="6">
        <f t="shared" si="34"/>
        <v>249.38875305623549</v>
      </c>
    </row>
    <row r="309" spans="1:13" x14ac:dyDescent="0.2">
      <c r="A309" s="8">
        <v>45234</v>
      </c>
      <c r="B309" s="6">
        <v>34736.32421875</v>
      </c>
      <c r="C309" s="6">
        <v>36596.68359375</v>
      </c>
      <c r="D309" s="6">
        <v>37964.89453125</v>
      </c>
      <c r="E309" s="6">
        <v>34545.81640625</v>
      </c>
      <c r="F309" t="s">
        <v>14</v>
      </c>
      <c r="G309">
        <f t="shared" si="29"/>
        <v>1</v>
      </c>
      <c r="H309" s="6">
        <f t="shared" si="30"/>
        <v>249.38875305623549</v>
      </c>
      <c r="I309" s="6">
        <f t="shared" si="31"/>
        <v>2.4449877750611249</v>
      </c>
      <c r="J309" s="8">
        <f t="shared" si="32"/>
        <v>45336</v>
      </c>
      <c r="K309" s="6">
        <f t="shared" si="33"/>
        <v>51709.3671875</v>
      </c>
      <c r="L309" s="6">
        <f t="shared" si="28"/>
        <v>1.1946826124389014</v>
      </c>
      <c r="M309" s="6">
        <f t="shared" si="34"/>
        <v>246.94376528117436</v>
      </c>
    </row>
    <row r="310" spans="1:13" x14ac:dyDescent="0.2">
      <c r="A310" s="8">
        <v>45235</v>
      </c>
      <c r="B310" s="6">
        <v>35090.01171875</v>
      </c>
      <c r="C310" s="6">
        <v>36585.703125</v>
      </c>
      <c r="D310" s="6">
        <v>37964.89453125</v>
      </c>
      <c r="E310" s="6">
        <v>34545.81640625</v>
      </c>
      <c r="F310" t="s">
        <v>14</v>
      </c>
      <c r="G310">
        <f t="shared" si="29"/>
        <v>1</v>
      </c>
      <c r="H310" s="6">
        <f t="shared" si="30"/>
        <v>246.94376528117436</v>
      </c>
      <c r="I310" s="6">
        <f t="shared" si="31"/>
        <v>2.4449877750611249</v>
      </c>
      <c r="J310" s="8">
        <f t="shared" si="32"/>
        <v>45336</v>
      </c>
      <c r="K310" s="6">
        <f t="shared" si="33"/>
        <v>51709.3671875</v>
      </c>
      <c r="L310" s="6">
        <f t="shared" si="28"/>
        <v>1.1579967905447168</v>
      </c>
      <c r="M310" s="6">
        <f t="shared" si="34"/>
        <v>244.49877750611324</v>
      </c>
    </row>
    <row r="311" spans="1:13" x14ac:dyDescent="0.2">
      <c r="A311" s="8">
        <v>45236</v>
      </c>
      <c r="B311" s="6">
        <v>35044.7890625</v>
      </c>
      <c r="C311" s="6">
        <v>37386.546875</v>
      </c>
      <c r="D311" s="6">
        <v>37964.89453125</v>
      </c>
      <c r="E311" s="6">
        <v>34545.81640625</v>
      </c>
      <c r="F311" t="s">
        <v>14</v>
      </c>
      <c r="G311">
        <f t="shared" si="29"/>
        <v>1</v>
      </c>
      <c r="H311" s="6">
        <f t="shared" si="30"/>
        <v>244.49877750611324</v>
      </c>
      <c r="I311" s="6">
        <f t="shared" si="31"/>
        <v>2.4449877750611249</v>
      </c>
      <c r="J311" s="8">
        <f t="shared" si="32"/>
        <v>45336</v>
      </c>
      <c r="K311" s="6">
        <f t="shared" si="33"/>
        <v>51709.3671875</v>
      </c>
      <c r="L311" s="6">
        <f t="shared" si="28"/>
        <v>1.1626461702911282</v>
      </c>
      <c r="M311" s="6">
        <f t="shared" si="34"/>
        <v>242.05378973105212</v>
      </c>
    </row>
    <row r="312" spans="1:13" x14ac:dyDescent="0.2">
      <c r="A312" s="8">
        <v>45237</v>
      </c>
      <c r="B312" s="6">
        <v>35047.79296875</v>
      </c>
      <c r="C312" s="6">
        <v>37476.95703125</v>
      </c>
      <c r="D312" s="6">
        <v>37964.89453125</v>
      </c>
      <c r="E312" s="6">
        <v>34545.81640625</v>
      </c>
      <c r="F312" t="s">
        <v>14</v>
      </c>
      <c r="G312">
        <f t="shared" si="29"/>
        <v>1</v>
      </c>
      <c r="H312" s="6">
        <f t="shared" si="30"/>
        <v>242.05378973105212</v>
      </c>
      <c r="I312" s="6">
        <f t="shared" si="31"/>
        <v>2.4449877750611249</v>
      </c>
      <c r="J312" s="8">
        <f t="shared" si="32"/>
        <v>45336</v>
      </c>
      <c r="K312" s="6">
        <f t="shared" si="33"/>
        <v>51709.3671875</v>
      </c>
      <c r="L312" s="6">
        <f t="shared" si="28"/>
        <v>1.1623369641118455</v>
      </c>
      <c r="M312" s="6">
        <f t="shared" si="34"/>
        <v>239.608801955991</v>
      </c>
    </row>
    <row r="313" spans="1:13" x14ac:dyDescent="0.2">
      <c r="A313" s="8">
        <v>45238</v>
      </c>
      <c r="B313" s="6">
        <v>35419.4765625</v>
      </c>
      <c r="C313" s="6">
        <v>35813.8125</v>
      </c>
      <c r="D313" s="6">
        <v>37964.89453125</v>
      </c>
      <c r="E313" s="6">
        <v>34948.5</v>
      </c>
      <c r="F313" t="s">
        <v>14</v>
      </c>
      <c r="G313">
        <f t="shared" si="29"/>
        <v>1</v>
      </c>
      <c r="H313" s="6">
        <f t="shared" si="30"/>
        <v>239.608801955991</v>
      </c>
      <c r="I313" s="6">
        <f t="shared" si="31"/>
        <v>2.4449877750611249</v>
      </c>
      <c r="J313" s="8">
        <f t="shared" si="32"/>
        <v>45336</v>
      </c>
      <c r="K313" s="6">
        <f t="shared" si="33"/>
        <v>51709.3671875</v>
      </c>
      <c r="L313" s="6">
        <f t="shared" si="28"/>
        <v>1.124482553120955</v>
      </c>
      <c r="M313" s="6">
        <f t="shared" si="34"/>
        <v>237.16381418092988</v>
      </c>
    </row>
    <row r="314" spans="1:13" x14ac:dyDescent="0.2">
      <c r="A314" s="8">
        <v>45239</v>
      </c>
      <c r="B314" s="6">
        <v>35633.6328125</v>
      </c>
      <c r="C314" s="6">
        <v>37432.33984375</v>
      </c>
      <c r="D314" s="6">
        <v>37964.89453125</v>
      </c>
      <c r="E314" s="6">
        <v>34948.5</v>
      </c>
      <c r="F314" t="s">
        <v>14</v>
      </c>
      <c r="G314">
        <f t="shared" si="29"/>
        <v>1</v>
      </c>
      <c r="H314" s="6">
        <f t="shared" si="30"/>
        <v>237.16381418092988</v>
      </c>
      <c r="I314" s="6">
        <f t="shared" si="31"/>
        <v>2.4449877750611249</v>
      </c>
      <c r="J314" s="8">
        <f t="shared" si="32"/>
        <v>45336</v>
      </c>
      <c r="K314" s="6">
        <f t="shared" si="33"/>
        <v>51709.3671875</v>
      </c>
      <c r="L314" s="6">
        <f t="shared" si="28"/>
        <v>1.1030302250916448</v>
      </c>
      <c r="M314" s="6">
        <f t="shared" si="34"/>
        <v>234.71882640586875</v>
      </c>
    </row>
    <row r="315" spans="1:13" x14ac:dyDescent="0.2">
      <c r="A315" s="8">
        <v>45240</v>
      </c>
      <c r="B315" s="6">
        <v>36702.25</v>
      </c>
      <c r="C315" s="6">
        <v>37289.62109375</v>
      </c>
      <c r="D315" s="6">
        <v>37964.89453125</v>
      </c>
      <c r="E315" s="6">
        <v>34948.5</v>
      </c>
      <c r="F315" t="s">
        <v>14</v>
      </c>
      <c r="G315">
        <f t="shared" si="29"/>
        <v>1</v>
      </c>
      <c r="H315" s="6">
        <f t="shared" si="30"/>
        <v>234.71882640586875</v>
      </c>
      <c r="I315" s="6">
        <f t="shared" si="31"/>
        <v>2.4449877750611249</v>
      </c>
      <c r="J315" s="8">
        <f t="shared" si="32"/>
        <v>45336</v>
      </c>
      <c r="K315" s="6">
        <f t="shared" si="33"/>
        <v>51709.3671875</v>
      </c>
      <c r="L315" s="6">
        <f t="shared" si="28"/>
        <v>0.99972666695767132</v>
      </c>
      <c r="M315" s="6">
        <f t="shared" si="34"/>
        <v>232.27383863080763</v>
      </c>
    </row>
    <row r="316" spans="1:13" x14ac:dyDescent="0.2">
      <c r="A316" s="8">
        <v>45241</v>
      </c>
      <c r="B316" s="6">
        <v>37310.0703125</v>
      </c>
      <c r="C316" s="6">
        <v>37720.28125</v>
      </c>
      <c r="D316" s="6">
        <v>38415.33984375</v>
      </c>
      <c r="E316" s="6">
        <v>34948.5</v>
      </c>
      <c r="F316" t="s">
        <v>14</v>
      </c>
      <c r="G316">
        <f t="shared" si="29"/>
        <v>1</v>
      </c>
      <c r="H316" s="6">
        <f t="shared" si="30"/>
        <v>232.27383863080763</v>
      </c>
      <c r="I316" s="6">
        <f t="shared" si="31"/>
        <v>2.4449877750611249</v>
      </c>
      <c r="J316" s="8">
        <f t="shared" si="32"/>
        <v>45336</v>
      </c>
      <c r="K316" s="6">
        <f t="shared" si="33"/>
        <v>51709.3671875</v>
      </c>
      <c r="L316" s="6">
        <f t="shared" si="28"/>
        <v>0.94360864329584904</v>
      </c>
      <c r="M316" s="6">
        <f t="shared" si="34"/>
        <v>229.82885085574651</v>
      </c>
    </row>
    <row r="317" spans="1:13" x14ac:dyDescent="0.2">
      <c r="A317" s="8">
        <v>45242</v>
      </c>
      <c r="B317" s="6">
        <v>37133.9921875</v>
      </c>
      <c r="C317" s="6">
        <v>37796.79296875</v>
      </c>
      <c r="D317" s="6">
        <v>38415.33984375</v>
      </c>
      <c r="E317" s="6">
        <v>34948.5</v>
      </c>
      <c r="F317" t="s">
        <v>14</v>
      </c>
      <c r="G317">
        <f t="shared" si="29"/>
        <v>1</v>
      </c>
      <c r="H317" s="6">
        <f t="shared" si="30"/>
        <v>229.82885085574651</v>
      </c>
      <c r="I317" s="6">
        <f t="shared" si="31"/>
        <v>2.4449877750611249</v>
      </c>
      <c r="J317" s="8">
        <f t="shared" si="32"/>
        <v>45336</v>
      </c>
      <c r="K317" s="6">
        <f t="shared" si="33"/>
        <v>51709.3671875</v>
      </c>
      <c r="L317" s="6">
        <f t="shared" si="28"/>
        <v>0.95967633945718067</v>
      </c>
      <c r="M317" s="6">
        <f t="shared" si="34"/>
        <v>227.38386308068539</v>
      </c>
    </row>
    <row r="318" spans="1:13" x14ac:dyDescent="0.2">
      <c r="A318" s="8">
        <v>45243</v>
      </c>
      <c r="B318" s="6">
        <v>37070.3046875</v>
      </c>
      <c r="C318" s="6">
        <v>37479.12109375</v>
      </c>
      <c r="D318" s="6">
        <v>38415.33984375</v>
      </c>
      <c r="E318" s="6">
        <v>34948.5</v>
      </c>
      <c r="F318" t="s">
        <v>14</v>
      </c>
      <c r="G318">
        <f t="shared" si="29"/>
        <v>1</v>
      </c>
      <c r="H318" s="6">
        <f t="shared" si="30"/>
        <v>227.38386308068539</v>
      </c>
      <c r="I318" s="6">
        <f t="shared" si="31"/>
        <v>2.4449877750611249</v>
      </c>
      <c r="J318" s="8">
        <f t="shared" si="32"/>
        <v>45336</v>
      </c>
      <c r="K318" s="6">
        <f t="shared" si="33"/>
        <v>51709.3671875</v>
      </c>
      <c r="L318" s="6">
        <f t="shared" si="28"/>
        <v>0.96552561821604932</v>
      </c>
      <c r="M318" s="6">
        <f t="shared" si="34"/>
        <v>224.93887530562426</v>
      </c>
    </row>
    <row r="319" spans="1:13" x14ac:dyDescent="0.2">
      <c r="A319" s="8">
        <v>45244</v>
      </c>
      <c r="B319" s="6">
        <v>36491.7890625</v>
      </c>
      <c r="C319" s="6">
        <v>37254.16796875</v>
      </c>
      <c r="D319" s="6">
        <v>38415.33984375</v>
      </c>
      <c r="E319" s="6">
        <v>34948.5</v>
      </c>
      <c r="F319" t="s">
        <v>14</v>
      </c>
      <c r="G319">
        <f t="shared" si="29"/>
        <v>1</v>
      </c>
      <c r="H319" s="6">
        <f t="shared" si="30"/>
        <v>224.93887530562426</v>
      </c>
      <c r="I319" s="6">
        <f t="shared" si="31"/>
        <v>2.4449877750611249</v>
      </c>
      <c r="J319" s="8">
        <f t="shared" si="32"/>
        <v>45336</v>
      </c>
      <c r="K319" s="6">
        <f t="shared" si="33"/>
        <v>51709.3671875</v>
      </c>
      <c r="L319" s="6">
        <f t="shared" si="28"/>
        <v>1.0195935424798712</v>
      </c>
      <c r="M319" s="6">
        <f t="shared" si="34"/>
        <v>222.49388753056314</v>
      </c>
    </row>
    <row r="320" spans="1:13" x14ac:dyDescent="0.2">
      <c r="A320" s="8">
        <v>45245</v>
      </c>
      <c r="B320" s="6">
        <v>35548.11328125</v>
      </c>
      <c r="C320" s="6">
        <v>37831.0859375</v>
      </c>
      <c r="D320" s="6">
        <v>38415.33984375</v>
      </c>
      <c r="E320" s="6">
        <v>35383.78125</v>
      </c>
      <c r="F320" t="s">
        <v>14</v>
      </c>
      <c r="G320">
        <f t="shared" si="29"/>
        <v>1</v>
      </c>
      <c r="H320" s="6">
        <f t="shared" si="30"/>
        <v>222.49388753056314</v>
      </c>
      <c r="I320" s="6">
        <f t="shared" si="31"/>
        <v>2.4449877750611249</v>
      </c>
      <c r="J320" s="8">
        <f t="shared" si="32"/>
        <v>45336</v>
      </c>
      <c r="K320" s="6">
        <f t="shared" si="33"/>
        <v>51709.3671875</v>
      </c>
      <c r="L320" s="6">
        <f t="shared" si="28"/>
        <v>1.1115658352332853</v>
      </c>
      <c r="M320" s="6">
        <f t="shared" si="34"/>
        <v>220.04889975550202</v>
      </c>
    </row>
    <row r="321" spans="1:13" x14ac:dyDescent="0.2">
      <c r="A321" s="8">
        <v>45246</v>
      </c>
      <c r="B321" s="6">
        <v>37879.98046875</v>
      </c>
      <c r="C321" s="6">
        <v>37858.4921875</v>
      </c>
      <c r="D321" s="6">
        <v>38415.33984375</v>
      </c>
      <c r="E321" s="6">
        <v>35545.47265625</v>
      </c>
      <c r="F321" t="s">
        <v>14</v>
      </c>
      <c r="G321">
        <f t="shared" si="29"/>
        <v>1</v>
      </c>
      <c r="H321" s="6">
        <f t="shared" si="30"/>
        <v>220.04889975550202</v>
      </c>
      <c r="I321" s="6">
        <f t="shared" si="31"/>
        <v>2.4449877750611249</v>
      </c>
      <c r="J321" s="8">
        <f t="shared" si="32"/>
        <v>45336</v>
      </c>
      <c r="K321" s="6">
        <f t="shared" si="33"/>
        <v>51709.3671875</v>
      </c>
      <c r="L321" s="6">
        <f t="shared" si="28"/>
        <v>0.89262668685457791</v>
      </c>
      <c r="M321" s="6">
        <f t="shared" si="34"/>
        <v>217.6039119804409</v>
      </c>
    </row>
    <row r="322" spans="1:13" x14ac:dyDescent="0.2">
      <c r="A322" s="8">
        <v>45247</v>
      </c>
      <c r="B322" s="6">
        <v>36164.82421875</v>
      </c>
      <c r="C322" s="6">
        <v>37712.74609375</v>
      </c>
      <c r="D322" s="6">
        <v>38415.33984375</v>
      </c>
      <c r="E322" s="6">
        <v>35670.97265625</v>
      </c>
      <c r="F322" t="s">
        <v>14</v>
      </c>
      <c r="G322">
        <f t="shared" si="29"/>
        <v>1</v>
      </c>
      <c r="H322" s="6">
        <f t="shared" si="30"/>
        <v>217.6039119804409</v>
      </c>
      <c r="I322" s="6">
        <f t="shared" si="31"/>
        <v>2.4449877750611249</v>
      </c>
      <c r="J322" s="8">
        <f t="shared" si="32"/>
        <v>45336</v>
      </c>
      <c r="K322" s="6">
        <f t="shared" si="33"/>
        <v>51709.3671875</v>
      </c>
      <c r="L322" s="6">
        <f t="shared" ref="L322:L385" si="35">(K322-B322)/B322*I322</f>
        <v>1.0509166945653625</v>
      </c>
      <c r="M322" s="6">
        <f t="shared" si="34"/>
        <v>215.15892420537978</v>
      </c>
    </row>
    <row r="323" spans="1:13" x14ac:dyDescent="0.2">
      <c r="A323" s="8">
        <v>45248</v>
      </c>
      <c r="B323" s="6">
        <v>36625.37109375</v>
      </c>
      <c r="C323" s="6">
        <v>38688.75</v>
      </c>
      <c r="D323" s="6">
        <v>38954.109375</v>
      </c>
      <c r="E323" s="6">
        <v>35670.97265625</v>
      </c>
      <c r="F323" t="s">
        <v>14</v>
      </c>
      <c r="G323">
        <f t="shared" ref="G323:G386" si="36">IF(F323="Long",1,IF(F323="Short",-1,0))</f>
        <v>1</v>
      </c>
      <c r="H323" s="6">
        <f t="shared" ref="H323:H386" si="37">M322</f>
        <v>215.15892420537978</v>
      </c>
      <c r="I323" s="6">
        <f t="shared" ref="I323:I386" si="38">($H$2/409)*G323</f>
        <v>2.4449877750611249</v>
      </c>
      <c r="J323" s="8">
        <f t="shared" ref="J323:J386" si="39">$A$411</f>
        <v>45336</v>
      </c>
      <c r="K323" s="6">
        <f t="shared" ref="K323:K386" si="40">$C$411</f>
        <v>51709.3671875</v>
      </c>
      <c r="L323" s="6">
        <f t="shared" si="35"/>
        <v>1.006957334408606</v>
      </c>
      <c r="M323" s="6">
        <f t="shared" ref="M323:M386" si="41">H323-I323</f>
        <v>212.71393643031865</v>
      </c>
    </row>
    <row r="324" spans="1:13" x14ac:dyDescent="0.2">
      <c r="A324" s="8">
        <v>45249</v>
      </c>
      <c r="B324" s="6">
        <v>36585.765625</v>
      </c>
      <c r="C324" s="6">
        <v>39476.33203125</v>
      </c>
      <c r="D324" s="6">
        <v>39678.9375</v>
      </c>
      <c r="E324" s="6">
        <v>35670.97265625</v>
      </c>
      <c r="F324" t="s">
        <v>14</v>
      </c>
      <c r="G324">
        <f t="shared" si="36"/>
        <v>1</v>
      </c>
      <c r="H324" s="6">
        <f t="shared" si="37"/>
        <v>212.71393643031865</v>
      </c>
      <c r="I324" s="6">
        <f t="shared" si="38"/>
        <v>2.4449877750611249</v>
      </c>
      <c r="J324" s="8">
        <f t="shared" si="39"/>
        <v>45336</v>
      </c>
      <c r="K324" s="6">
        <f t="shared" si="40"/>
        <v>51709.3671875</v>
      </c>
      <c r="L324" s="6">
        <f t="shared" si="35"/>
        <v>1.0106941949559878</v>
      </c>
      <c r="M324" s="6">
        <f t="shared" si="41"/>
        <v>210.26894865525753</v>
      </c>
    </row>
    <row r="325" spans="1:13" x14ac:dyDescent="0.2">
      <c r="A325" s="8">
        <v>45250</v>
      </c>
      <c r="B325" s="6">
        <v>37374.07421875</v>
      </c>
      <c r="C325" s="6">
        <v>39978.390625</v>
      </c>
      <c r="D325" s="6">
        <v>40135.60546875</v>
      </c>
      <c r="E325" s="6">
        <v>35670.97265625</v>
      </c>
      <c r="F325" t="s">
        <v>14</v>
      </c>
      <c r="G325">
        <f t="shared" si="36"/>
        <v>1</v>
      </c>
      <c r="H325" s="6">
        <f t="shared" si="37"/>
        <v>210.26894865525753</v>
      </c>
      <c r="I325" s="6">
        <f t="shared" si="38"/>
        <v>2.4449877750611249</v>
      </c>
      <c r="J325" s="8">
        <f t="shared" si="39"/>
        <v>45336</v>
      </c>
      <c r="K325" s="6">
        <f t="shared" si="40"/>
        <v>51709.3671875</v>
      </c>
      <c r="L325" s="6">
        <f t="shared" si="35"/>
        <v>0.93780559901948268</v>
      </c>
      <c r="M325" s="6">
        <f t="shared" si="41"/>
        <v>207.82396088019641</v>
      </c>
    </row>
    <row r="326" spans="1:13" x14ac:dyDescent="0.2">
      <c r="A326" s="8">
        <v>45251</v>
      </c>
      <c r="B326" s="6">
        <v>37469.16015625</v>
      </c>
      <c r="C326" s="6">
        <v>41980.09765625</v>
      </c>
      <c r="D326" s="6">
        <v>42371.75</v>
      </c>
      <c r="E326" s="6">
        <v>35670.97265625</v>
      </c>
      <c r="F326" t="s">
        <v>14</v>
      </c>
      <c r="G326">
        <f t="shared" si="36"/>
        <v>1</v>
      </c>
      <c r="H326" s="6">
        <f t="shared" si="37"/>
        <v>207.82396088019641</v>
      </c>
      <c r="I326" s="6">
        <f t="shared" si="38"/>
        <v>2.4449877750611249</v>
      </c>
      <c r="J326" s="8">
        <f t="shared" si="39"/>
        <v>45336</v>
      </c>
      <c r="K326" s="6">
        <f t="shared" si="40"/>
        <v>51709.3671875</v>
      </c>
      <c r="L326" s="6">
        <f t="shared" si="35"/>
        <v>0.92922104366777736</v>
      </c>
      <c r="M326" s="6">
        <f t="shared" si="41"/>
        <v>205.37897310513529</v>
      </c>
    </row>
    <row r="327" spans="1:13" x14ac:dyDescent="0.2">
      <c r="A327" s="8">
        <v>45252</v>
      </c>
      <c r="B327" s="6">
        <v>35756.5546875</v>
      </c>
      <c r="C327" s="6">
        <v>44080.6484375</v>
      </c>
      <c r="D327" s="6">
        <v>44408.6640625</v>
      </c>
      <c r="E327" s="6">
        <v>35670.97265625</v>
      </c>
      <c r="F327" t="s">
        <v>14</v>
      </c>
      <c r="G327">
        <f t="shared" si="36"/>
        <v>1</v>
      </c>
      <c r="H327" s="6">
        <f t="shared" si="37"/>
        <v>205.37897310513529</v>
      </c>
      <c r="I327" s="6">
        <f t="shared" si="38"/>
        <v>2.4449877750611249</v>
      </c>
      <c r="J327" s="8">
        <f t="shared" si="39"/>
        <v>45336</v>
      </c>
      <c r="K327" s="6">
        <f t="shared" si="40"/>
        <v>51709.3671875</v>
      </c>
      <c r="L327" s="6">
        <f t="shared" si="35"/>
        <v>1.0908330481285915</v>
      </c>
      <c r="M327" s="6">
        <f t="shared" si="41"/>
        <v>202.93398533007417</v>
      </c>
    </row>
    <row r="328" spans="1:13" x14ac:dyDescent="0.2">
      <c r="A328" s="8">
        <v>45253</v>
      </c>
      <c r="B328" s="6">
        <v>37420.43359375</v>
      </c>
      <c r="C328" s="6">
        <v>43746.4453125</v>
      </c>
      <c r="D328" s="6">
        <v>44408.6640625</v>
      </c>
      <c r="E328" s="6">
        <v>36750.12890625</v>
      </c>
      <c r="F328" t="s">
        <v>14</v>
      </c>
      <c r="G328">
        <f t="shared" si="36"/>
        <v>1</v>
      </c>
      <c r="H328" s="6">
        <f t="shared" si="37"/>
        <v>202.93398533007417</v>
      </c>
      <c r="I328" s="6">
        <f t="shared" si="38"/>
        <v>2.4449877750611249</v>
      </c>
      <c r="J328" s="8">
        <f t="shared" si="39"/>
        <v>45336</v>
      </c>
      <c r="K328" s="6">
        <f t="shared" si="40"/>
        <v>51709.3671875</v>
      </c>
      <c r="L328" s="6">
        <f t="shared" si="35"/>
        <v>0.93361472864424722</v>
      </c>
      <c r="M328" s="6">
        <f t="shared" si="41"/>
        <v>200.48899755501304</v>
      </c>
    </row>
    <row r="329" spans="1:13" x14ac:dyDescent="0.2">
      <c r="A329" s="8">
        <v>45254</v>
      </c>
      <c r="B329" s="6">
        <v>37296.31640625</v>
      </c>
      <c r="C329" s="6">
        <v>43292.6640625</v>
      </c>
      <c r="D329" s="6">
        <v>44408.6640625</v>
      </c>
      <c r="E329" s="6">
        <v>36750.12890625</v>
      </c>
      <c r="F329" t="s">
        <v>14</v>
      </c>
      <c r="G329">
        <f t="shared" si="36"/>
        <v>1</v>
      </c>
      <c r="H329" s="6">
        <f t="shared" si="37"/>
        <v>200.48899755501304</v>
      </c>
      <c r="I329" s="6">
        <f t="shared" si="38"/>
        <v>2.4449877750611249</v>
      </c>
      <c r="J329" s="8">
        <f t="shared" si="39"/>
        <v>45336</v>
      </c>
      <c r="K329" s="6">
        <f t="shared" si="40"/>
        <v>51709.3671875</v>
      </c>
      <c r="L329" s="6">
        <f t="shared" si="35"/>
        <v>0.94485826904841674</v>
      </c>
      <c r="M329" s="6">
        <f t="shared" si="41"/>
        <v>198.04400977995192</v>
      </c>
    </row>
    <row r="330" spans="1:13" x14ac:dyDescent="0.2">
      <c r="A330" s="8">
        <v>45255</v>
      </c>
      <c r="B330" s="6">
        <v>37721.4140625</v>
      </c>
      <c r="C330" s="6">
        <v>44166.6015625</v>
      </c>
      <c r="D330" s="6">
        <v>44705.515625</v>
      </c>
      <c r="E330" s="6">
        <v>36750.12890625</v>
      </c>
      <c r="F330" t="s">
        <v>14</v>
      </c>
      <c r="G330">
        <f t="shared" si="36"/>
        <v>1</v>
      </c>
      <c r="H330" s="6">
        <f t="shared" si="37"/>
        <v>198.04400977995192</v>
      </c>
      <c r="I330" s="6">
        <f t="shared" si="38"/>
        <v>2.4449877750611249</v>
      </c>
      <c r="J330" s="8">
        <f t="shared" si="39"/>
        <v>45336</v>
      </c>
      <c r="K330" s="6">
        <f t="shared" si="40"/>
        <v>51709.3671875</v>
      </c>
      <c r="L330" s="6">
        <f t="shared" si="35"/>
        <v>0.9066567422972801</v>
      </c>
      <c r="M330" s="6">
        <f t="shared" si="41"/>
        <v>195.5990220048908</v>
      </c>
    </row>
    <row r="331" spans="1:13" x14ac:dyDescent="0.2">
      <c r="A331" s="8">
        <v>45256</v>
      </c>
      <c r="B331" s="6">
        <v>37796.828125</v>
      </c>
      <c r="C331" s="6">
        <v>43725.984375</v>
      </c>
      <c r="D331" s="6">
        <v>44705.515625</v>
      </c>
      <c r="E331" s="6">
        <v>36750.12890625</v>
      </c>
      <c r="F331" t="s">
        <v>14</v>
      </c>
      <c r="G331">
        <f t="shared" si="36"/>
        <v>1</v>
      </c>
      <c r="H331" s="6">
        <f t="shared" si="37"/>
        <v>195.5990220048908</v>
      </c>
      <c r="I331" s="6">
        <f t="shared" si="38"/>
        <v>2.4449877750611249</v>
      </c>
      <c r="J331" s="8">
        <f t="shared" si="39"/>
        <v>45336</v>
      </c>
      <c r="K331" s="6">
        <f t="shared" si="40"/>
        <v>51709.3671875</v>
      </c>
      <c r="L331" s="6">
        <f t="shared" si="35"/>
        <v>0.89996937878958227</v>
      </c>
      <c r="M331" s="6">
        <f t="shared" si="41"/>
        <v>193.15403422982968</v>
      </c>
    </row>
    <row r="332" spans="1:13" x14ac:dyDescent="0.2">
      <c r="A332" s="8">
        <v>45257</v>
      </c>
      <c r="B332" s="6">
        <v>37454.19140625</v>
      </c>
      <c r="C332" s="6">
        <v>43779.69921875</v>
      </c>
      <c r="D332" s="6">
        <v>44705.515625</v>
      </c>
      <c r="E332" s="6">
        <v>36750.12890625</v>
      </c>
      <c r="F332" t="s">
        <v>14</v>
      </c>
      <c r="G332">
        <f t="shared" si="36"/>
        <v>1</v>
      </c>
      <c r="H332" s="6">
        <f t="shared" si="37"/>
        <v>193.15403422982968</v>
      </c>
      <c r="I332" s="6">
        <f t="shared" si="38"/>
        <v>2.4449877750611249</v>
      </c>
      <c r="J332" s="8">
        <f t="shared" si="39"/>
        <v>45336</v>
      </c>
      <c r="K332" s="6">
        <f t="shared" si="40"/>
        <v>51709.3671875</v>
      </c>
      <c r="L332" s="6">
        <f t="shared" si="35"/>
        <v>0.93056956265481172</v>
      </c>
      <c r="M332" s="6">
        <f t="shared" si="41"/>
        <v>190.70904645476855</v>
      </c>
    </row>
    <row r="333" spans="1:13" x14ac:dyDescent="0.2">
      <c r="A333" s="8">
        <v>45258</v>
      </c>
      <c r="B333" s="6">
        <v>37247.9921875</v>
      </c>
      <c r="C333" s="6">
        <v>41243.83203125</v>
      </c>
      <c r="D333" s="6">
        <v>44705.515625</v>
      </c>
      <c r="E333" s="6">
        <v>36891.08984375</v>
      </c>
      <c r="F333" t="s">
        <v>14</v>
      </c>
      <c r="G333">
        <f t="shared" si="36"/>
        <v>1</v>
      </c>
      <c r="H333" s="6">
        <f t="shared" si="37"/>
        <v>190.70904645476855</v>
      </c>
      <c r="I333" s="6">
        <f t="shared" si="38"/>
        <v>2.4449877750611249</v>
      </c>
      <c r="J333" s="8">
        <f t="shared" si="39"/>
        <v>45336</v>
      </c>
      <c r="K333" s="6">
        <f t="shared" si="40"/>
        <v>51709.3671875</v>
      </c>
      <c r="L333" s="6">
        <f t="shared" si="35"/>
        <v>0.94925613460153913</v>
      </c>
      <c r="M333" s="6">
        <f t="shared" si="41"/>
        <v>188.26405867970743</v>
      </c>
    </row>
    <row r="334" spans="1:13" x14ac:dyDescent="0.2">
      <c r="A334" s="8">
        <v>45259</v>
      </c>
      <c r="B334" s="6">
        <v>37826.10546875</v>
      </c>
      <c r="C334" s="6">
        <v>41450.22265625</v>
      </c>
      <c r="D334" s="6">
        <v>44705.515625</v>
      </c>
      <c r="E334" s="6">
        <v>37531.140625</v>
      </c>
      <c r="F334" t="s">
        <v>14</v>
      </c>
      <c r="G334">
        <f t="shared" si="36"/>
        <v>1</v>
      </c>
      <c r="H334" s="6">
        <f t="shared" si="37"/>
        <v>188.26405867970743</v>
      </c>
      <c r="I334" s="6">
        <f t="shared" si="38"/>
        <v>2.4449877750611249</v>
      </c>
      <c r="J334" s="8">
        <f t="shared" si="39"/>
        <v>45336</v>
      </c>
      <c r="K334" s="6">
        <f t="shared" si="40"/>
        <v>51709.3671875</v>
      </c>
      <c r="L334" s="6">
        <f t="shared" si="35"/>
        <v>0.89738038742479032</v>
      </c>
      <c r="M334" s="6">
        <f t="shared" si="41"/>
        <v>185.81907090464631</v>
      </c>
    </row>
    <row r="335" spans="1:13" x14ac:dyDescent="0.2">
      <c r="A335" s="8">
        <v>45260</v>
      </c>
      <c r="B335" s="6">
        <v>37861.1171875</v>
      </c>
      <c r="C335" s="6">
        <v>42890.7421875</v>
      </c>
      <c r="D335" s="6">
        <v>44705.515625</v>
      </c>
      <c r="E335" s="6">
        <v>37531.140625</v>
      </c>
      <c r="F335" t="s">
        <v>14</v>
      </c>
      <c r="G335">
        <f t="shared" si="36"/>
        <v>1</v>
      </c>
      <c r="H335" s="6">
        <f t="shared" si="37"/>
        <v>185.81907090464631</v>
      </c>
      <c r="I335" s="6">
        <f t="shared" si="38"/>
        <v>2.4449877750611249</v>
      </c>
      <c r="J335" s="8">
        <f t="shared" si="39"/>
        <v>45336</v>
      </c>
      <c r="K335" s="6">
        <f t="shared" si="40"/>
        <v>51709.3671875</v>
      </c>
      <c r="L335" s="6">
        <f t="shared" si="35"/>
        <v>0.8942895633087351</v>
      </c>
      <c r="M335" s="6">
        <f t="shared" si="41"/>
        <v>183.37408312958519</v>
      </c>
    </row>
    <row r="336" spans="1:13" x14ac:dyDescent="0.2">
      <c r="A336" s="8">
        <v>45261</v>
      </c>
      <c r="B336" s="6">
        <v>37718.0078125</v>
      </c>
      <c r="C336" s="6">
        <v>43023.97265625</v>
      </c>
      <c r="D336" s="6">
        <v>44705.515625</v>
      </c>
      <c r="E336" s="6">
        <v>37629.359375</v>
      </c>
      <c r="F336" t="s">
        <v>14</v>
      </c>
      <c r="G336">
        <f t="shared" si="36"/>
        <v>1</v>
      </c>
      <c r="H336" s="6">
        <f t="shared" si="37"/>
        <v>183.37408312958519</v>
      </c>
      <c r="I336" s="6">
        <f t="shared" si="38"/>
        <v>2.4449877750611249</v>
      </c>
      <c r="J336" s="8">
        <f t="shared" si="39"/>
        <v>45336</v>
      </c>
      <c r="K336" s="6">
        <f t="shared" si="40"/>
        <v>51709.3671875</v>
      </c>
      <c r="L336" s="6">
        <f t="shared" si="35"/>
        <v>0.90695942369005145</v>
      </c>
      <c r="M336" s="6">
        <f t="shared" si="41"/>
        <v>180.92909535452407</v>
      </c>
    </row>
    <row r="337" spans="1:13" x14ac:dyDescent="0.2">
      <c r="A337" s="8">
        <v>45262</v>
      </c>
      <c r="B337" s="6">
        <v>38689.27734375</v>
      </c>
      <c r="C337" s="6">
        <v>41929.7578125</v>
      </c>
      <c r="D337" s="6">
        <v>44705.515625</v>
      </c>
      <c r="E337" s="6">
        <v>38652.59375</v>
      </c>
      <c r="F337" t="s">
        <v>14</v>
      </c>
      <c r="G337">
        <f t="shared" si="36"/>
        <v>1</v>
      </c>
      <c r="H337" s="6">
        <f t="shared" si="37"/>
        <v>180.92909535452407</v>
      </c>
      <c r="I337" s="6">
        <f t="shared" si="38"/>
        <v>2.4449877750611249</v>
      </c>
      <c r="J337" s="8">
        <f t="shared" si="39"/>
        <v>45336</v>
      </c>
      <c r="K337" s="6">
        <f t="shared" si="40"/>
        <v>51709.3671875</v>
      </c>
      <c r="L337" s="6">
        <f t="shared" si="35"/>
        <v>0.82281093583953524</v>
      </c>
      <c r="M337" s="6">
        <f t="shared" si="41"/>
        <v>178.48410757946294</v>
      </c>
    </row>
    <row r="338" spans="1:13" x14ac:dyDescent="0.2">
      <c r="A338" s="8">
        <v>45263</v>
      </c>
      <c r="B338" s="6">
        <v>39472.20703125</v>
      </c>
      <c r="C338" s="6">
        <v>42240.1171875</v>
      </c>
      <c r="D338" s="6">
        <v>44705.515625</v>
      </c>
      <c r="E338" s="6">
        <v>39298.1640625</v>
      </c>
      <c r="F338" t="s">
        <v>14</v>
      </c>
      <c r="G338">
        <f t="shared" si="36"/>
        <v>1</v>
      </c>
      <c r="H338" s="6">
        <f t="shared" si="37"/>
        <v>178.48410757946294</v>
      </c>
      <c r="I338" s="6">
        <f t="shared" si="38"/>
        <v>2.4449877750611249</v>
      </c>
      <c r="J338" s="8">
        <f t="shared" si="39"/>
        <v>45336</v>
      </c>
      <c r="K338" s="6">
        <f t="shared" si="40"/>
        <v>51709.3671875</v>
      </c>
      <c r="L338" s="6">
        <f t="shared" si="35"/>
        <v>0.75799427581561407</v>
      </c>
      <c r="M338" s="6">
        <f t="shared" si="41"/>
        <v>176.03911980440182</v>
      </c>
    </row>
    <row r="339" spans="1:13" x14ac:dyDescent="0.2">
      <c r="A339" s="8">
        <v>45264</v>
      </c>
      <c r="B339" s="6">
        <v>39978.62890625</v>
      </c>
      <c r="C339" s="6">
        <v>41364.6640625</v>
      </c>
      <c r="D339" s="6">
        <v>44705.515625</v>
      </c>
      <c r="E339" s="6">
        <v>39978.62890625</v>
      </c>
      <c r="F339" t="s">
        <v>14</v>
      </c>
      <c r="G339">
        <f t="shared" si="36"/>
        <v>1</v>
      </c>
      <c r="H339" s="6">
        <f t="shared" si="37"/>
        <v>176.03911980440182</v>
      </c>
      <c r="I339" s="6">
        <f t="shared" si="38"/>
        <v>2.4449877750611249</v>
      </c>
      <c r="J339" s="8">
        <f t="shared" si="39"/>
        <v>45336</v>
      </c>
      <c r="K339" s="6">
        <f t="shared" si="40"/>
        <v>51709.3671875</v>
      </c>
      <c r="L339" s="6">
        <f t="shared" si="35"/>
        <v>0.71742109408894517</v>
      </c>
      <c r="M339" s="6">
        <f t="shared" si="41"/>
        <v>173.5941320293407</v>
      </c>
    </row>
    <row r="340" spans="1:13" x14ac:dyDescent="0.2">
      <c r="A340" s="8">
        <v>45265</v>
      </c>
      <c r="B340" s="6">
        <v>41986.265625</v>
      </c>
      <c r="C340" s="6">
        <v>42623.5390625</v>
      </c>
      <c r="D340" s="6">
        <v>44705.515625</v>
      </c>
      <c r="E340" s="6">
        <v>40234.578125</v>
      </c>
      <c r="F340" t="s">
        <v>14</v>
      </c>
      <c r="G340">
        <f t="shared" si="36"/>
        <v>1</v>
      </c>
      <c r="H340" s="6">
        <f t="shared" si="37"/>
        <v>173.5941320293407</v>
      </c>
      <c r="I340" s="6">
        <f t="shared" si="38"/>
        <v>2.4449877750611249</v>
      </c>
      <c r="J340" s="8">
        <f t="shared" si="39"/>
        <v>45336</v>
      </c>
      <c r="K340" s="6">
        <f t="shared" si="40"/>
        <v>51709.3671875</v>
      </c>
      <c r="L340" s="6">
        <f t="shared" si="35"/>
        <v>0.56620573661676354</v>
      </c>
      <c r="M340" s="6">
        <f t="shared" si="41"/>
        <v>171.14914425427958</v>
      </c>
    </row>
    <row r="341" spans="1:13" x14ac:dyDescent="0.2">
      <c r="A341" s="8">
        <v>45266</v>
      </c>
      <c r="B341" s="6">
        <v>44080.0234375</v>
      </c>
      <c r="C341" s="6">
        <v>42270.52734375</v>
      </c>
      <c r="D341" s="6">
        <v>44705.515625</v>
      </c>
      <c r="E341" s="6">
        <v>40234.578125</v>
      </c>
      <c r="F341" t="s">
        <v>14</v>
      </c>
      <c r="G341">
        <f t="shared" si="36"/>
        <v>1</v>
      </c>
      <c r="H341" s="6">
        <f t="shared" si="37"/>
        <v>171.14914425427958</v>
      </c>
      <c r="I341" s="6">
        <f t="shared" si="38"/>
        <v>2.4449877750611249</v>
      </c>
      <c r="J341" s="8">
        <f t="shared" si="39"/>
        <v>45336</v>
      </c>
      <c r="K341" s="6">
        <f t="shared" si="40"/>
        <v>51709.3671875</v>
      </c>
      <c r="L341" s="6">
        <f t="shared" si="35"/>
        <v>0.42317700277400172</v>
      </c>
      <c r="M341" s="6">
        <f t="shared" si="41"/>
        <v>168.70415647921845</v>
      </c>
    </row>
    <row r="342" spans="1:13" x14ac:dyDescent="0.2">
      <c r="A342" s="8">
        <v>45267</v>
      </c>
      <c r="B342" s="6">
        <v>43769.1328125</v>
      </c>
      <c r="C342" s="6">
        <v>43652.25</v>
      </c>
      <c r="D342" s="6">
        <v>44705.515625</v>
      </c>
      <c r="E342" s="6">
        <v>40234.578125</v>
      </c>
      <c r="F342" t="s">
        <v>14</v>
      </c>
      <c r="G342">
        <f t="shared" si="36"/>
        <v>1</v>
      </c>
      <c r="H342" s="6">
        <f t="shared" si="37"/>
        <v>168.70415647921845</v>
      </c>
      <c r="I342" s="6">
        <f t="shared" si="38"/>
        <v>2.4449877750611249</v>
      </c>
      <c r="J342" s="8">
        <f t="shared" si="39"/>
        <v>45336</v>
      </c>
      <c r="K342" s="6">
        <f t="shared" si="40"/>
        <v>51709.3671875</v>
      </c>
      <c r="L342" s="6">
        <f t="shared" si="35"/>
        <v>0.44354947723457622</v>
      </c>
      <c r="M342" s="6">
        <f t="shared" si="41"/>
        <v>166.25916870415733</v>
      </c>
    </row>
    <row r="343" spans="1:13" x14ac:dyDescent="0.2">
      <c r="A343" s="8">
        <v>45268</v>
      </c>
      <c r="B343" s="6">
        <v>43293.13671875</v>
      </c>
      <c r="C343" s="6">
        <v>43869.15234375</v>
      </c>
      <c r="D343" s="6">
        <v>44705.515625</v>
      </c>
      <c r="E343" s="6">
        <v>40234.578125</v>
      </c>
      <c r="F343" t="s">
        <v>14</v>
      </c>
      <c r="G343">
        <f t="shared" si="36"/>
        <v>1</v>
      </c>
      <c r="H343" s="6">
        <f t="shared" si="37"/>
        <v>166.25916870415733</v>
      </c>
      <c r="I343" s="6">
        <f t="shared" si="38"/>
        <v>2.4449877750611249</v>
      </c>
      <c r="J343" s="8">
        <f t="shared" si="39"/>
        <v>45336</v>
      </c>
      <c r="K343" s="6">
        <f t="shared" si="40"/>
        <v>51709.3671875</v>
      </c>
      <c r="L343" s="6">
        <f t="shared" si="35"/>
        <v>0.47530814738306276</v>
      </c>
      <c r="M343" s="6">
        <f t="shared" si="41"/>
        <v>163.81418092909621</v>
      </c>
    </row>
    <row r="344" spans="1:13" x14ac:dyDescent="0.2">
      <c r="A344" s="8">
        <v>45269</v>
      </c>
      <c r="B344" s="6">
        <v>44180.01953125</v>
      </c>
      <c r="C344" s="6">
        <v>43997.90234375</v>
      </c>
      <c r="D344" s="6">
        <v>44367.95703125</v>
      </c>
      <c r="E344" s="6">
        <v>40234.578125</v>
      </c>
      <c r="F344" t="s">
        <v>14</v>
      </c>
      <c r="G344">
        <f t="shared" si="36"/>
        <v>1</v>
      </c>
      <c r="H344" s="6">
        <f t="shared" si="37"/>
        <v>163.81418092909621</v>
      </c>
      <c r="I344" s="6">
        <f t="shared" si="38"/>
        <v>2.4449877750611249</v>
      </c>
      <c r="J344" s="8">
        <f t="shared" si="39"/>
        <v>45336</v>
      </c>
      <c r="K344" s="6">
        <f t="shared" si="40"/>
        <v>51709.3671875</v>
      </c>
      <c r="L344" s="6">
        <f t="shared" si="35"/>
        <v>0.41668526109851467</v>
      </c>
      <c r="M344" s="6">
        <f t="shared" si="41"/>
        <v>161.36919315403509</v>
      </c>
    </row>
    <row r="345" spans="1:13" x14ac:dyDescent="0.2">
      <c r="A345" s="8">
        <v>45270</v>
      </c>
      <c r="B345" s="6">
        <v>43728.3828125</v>
      </c>
      <c r="C345" s="6">
        <v>43739.54296875</v>
      </c>
      <c r="D345" s="6">
        <v>44367.95703125</v>
      </c>
      <c r="E345" s="6">
        <v>40234.578125</v>
      </c>
      <c r="F345" t="s">
        <v>14</v>
      </c>
      <c r="G345">
        <f t="shared" si="36"/>
        <v>1</v>
      </c>
      <c r="H345" s="6">
        <f t="shared" si="37"/>
        <v>161.36919315403509</v>
      </c>
      <c r="I345" s="6">
        <f t="shared" si="38"/>
        <v>2.4449877750611249</v>
      </c>
      <c r="J345" s="8">
        <f t="shared" si="39"/>
        <v>45336</v>
      </c>
      <c r="K345" s="6">
        <f t="shared" si="40"/>
        <v>51709.3671875</v>
      </c>
      <c r="L345" s="6">
        <f t="shared" si="35"/>
        <v>0.44624127339671105</v>
      </c>
      <c r="M345" s="6">
        <f t="shared" si="41"/>
        <v>158.92420537897397</v>
      </c>
    </row>
    <row r="346" spans="1:13" x14ac:dyDescent="0.2">
      <c r="A346" s="8">
        <v>45271</v>
      </c>
      <c r="B346" s="6">
        <v>43792.01953125</v>
      </c>
      <c r="C346" s="6">
        <v>43016.1171875</v>
      </c>
      <c r="D346" s="6">
        <v>44367.95703125</v>
      </c>
      <c r="E346" s="6">
        <v>40234.578125</v>
      </c>
      <c r="F346" t="s">
        <v>14</v>
      </c>
      <c r="G346">
        <f t="shared" si="36"/>
        <v>1</v>
      </c>
      <c r="H346" s="6">
        <f t="shared" si="37"/>
        <v>158.92420537897397</v>
      </c>
      <c r="I346" s="6">
        <f t="shared" si="38"/>
        <v>2.4449877750611249</v>
      </c>
      <c r="J346" s="8">
        <f t="shared" si="39"/>
        <v>45336</v>
      </c>
      <c r="K346" s="6">
        <f t="shared" si="40"/>
        <v>51709.3671875</v>
      </c>
      <c r="L346" s="6">
        <f t="shared" si="35"/>
        <v>0.44203986108990367</v>
      </c>
      <c r="M346" s="6">
        <f t="shared" si="41"/>
        <v>156.47921760391284</v>
      </c>
    </row>
    <row r="347" spans="1:13" x14ac:dyDescent="0.2">
      <c r="A347" s="8">
        <v>45272</v>
      </c>
      <c r="B347" s="6">
        <v>41238.734375</v>
      </c>
      <c r="C347" s="6">
        <v>43613.140625</v>
      </c>
      <c r="D347" s="6">
        <v>44367.95703125</v>
      </c>
      <c r="E347" s="6">
        <v>40530.2578125</v>
      </c>
      <c r="F347" t="s">
        <v>14</v>
      </c>
      <c r="G347">
        <f t="shared" si="36"/>
        <v>1</v>
      </c>
      <c r="H347" s="6">
        <f t="shared" si="37"/>
        <v>156.47921760391284</v>
      </c>
      <c r="I347" s="6">
        <f t="shared" si="38"/>
        <v>2.4449877750611249</v>
      </c>
      <c r="J347" s="8">
        <f t="shared" si="39"/>
        <v>45336</v>
      </c>
      <c r="K347" s="6">
        <f t="shared" si="40"/>
        <v>51709.3671875</v>
      </c>
      <c r="L347" s="6">
        <f t="shared" si="35"/>
        <v>0.62078940131674165</v>
      </c>
      <c r="M347" s="6">
        <f t="shared" si="41"/>
        <v>154.03422982885172</v>
      </c>
    </row>
    <row r="348" spans="1:13" x14ac:dyDescent="0.2">
      <c r="A348" s="8">
        <v>45273</v>
      </c>
      <c r="B348" s="6">
        <v>41468.46484375</v>
      </c>
      <c r="C348" s="6">
        <v>42520.40234375</v>
      </c>
      <c r="D348" s="6">
        <v>44367.95703125</v>
      </c>
      <c r="E348" s="6">
        <v>40530.2578125</v>
      </c>
      <c r="F348" t="s">
        <v>14</v>
      </c>
      <c r="G348">
        <f t="shared" si="36"/>
        <v>1</v>
      </c>
      <c r="H348" s="6">
        <f t="shared" si="37"/>
        <v>154.03422982885172</v>
      </c>
      <c r="I348" s="6">
        <f t="shared" si="38"/>
        <v>2.4449877750611249</v>
      </c>
      <c r="J348" s="8">
        <f t="shared" si="39"/>
        <v>45336</v>
      </c>
      <c r="K348" s="6">
        <f t="shared" si="40"/>
        <v>51709.3671875</v>
      </c>
      <c r="L348" s="6">
        <f t="shared" si="35"/>
        <v>0.60380535258317758</v>
      </c>
      <c r="M348" s="6">
        <f t="shared" si="41"/>
        <v>151.5892420537906</v>
      </c>
    </row>
    <row r="349" spans="1:13" x14ac:dyDescent="0.2">
      <c r="A349" s="8">
        <v>45274</v>
      </c>
      <c r="B349" s="6">
        <v>42884.26171875</v>
      </c>
      <c r="C349" s="6">
        <v>43442.85546875</v>
      </c>
      <c r="D349" s="6">
        <v>44367.95703125</v>
      </c>
      <c r="E349" s="6">
        <v>40530.2578125</v>
      </c>
      <c r="F349" t="s">
        <v>14</v>
      </c>
      <c r="G349">
        <f t="shared" si="36"/>
        <v>1</v>
      </c>
      <c r="H349" s="6">
        <f t="shared" si="37"/>
        <v>151.5892420537906</v>
      </c>
      <c r="I349" s="6">
        <f t="shared" si="38"/>
        <v>2.4449877750611249</v>
      </c>
      <c r="J349" s="8">
        <f t="shared" si="39"/>
        <v>45336</v>
      </c>
      <c r="K349" s="6">
        <f t="shared" si="40"/>
        <v>51709.3671875</v>
      </c>
      <c r="L349" s="6">
        <f t="shared" si="35"/>
        <v>0.5031513688222069</v>
      </c>
      <c r="M349" s="6">
        <f t="shared" si="41"/>
        <v>149.14425427872948</v>
      </c>
    </row>
    <row r="350" spans="1:13" x14ac:dyDescent="0.2">
      <c r="A350" s="8">
        <v>45275</v>
      </c>
      <c r="B350" s="6">
        <v>43028.25</v>
      </c>
      <c r="C350" s="6">
        <v>42627.85546875</v>
      </c>
      <c r="D350" s="6">
        <v>44367.95703125</v>
      </c>
      <c r="E350" s="6">
        <v>40530.2578125</v>
      </c>
      <c r="F350" t="s">
        <v>14</v>
      </c>
      <c r="G350">
        <f t="shared" si="36"/>
        <v>1</v>
      </c>
      <c r="H350" s="6">
        <f t="shared" si="37"/>
        <v>149.14425427872948</v>
      </c>
      <c r="I350" s="6">
        <f t="shared" si="38"/>
        <v>2.4449877750611249</v>
      </c>
      <c r="J350" s="8">
        <f t="shared" si="39"/>
        <v>45336</v>
      </c>
      <c r="K350" s="6">
        <f t="shared" si="40"/>
        <v>51709.3671875</v>
      </c>
      <c r="L350" s="6">
        <f t="shared" si="35"/>
        <v>0.49328581565158969</v>
      </c>
      <c r="M350" s="6">
        <f t="shared" si="41"/>
        <v>146.69926650366835</v>
      </c>
    </row>
    <row r="351" spans="1:13" x14ac:dyDescent="0.2">
      <c r="A351" s="8">
        <v>45276</v>
      </c>
      <c r="B351" s="6">
        <v>41937.7421875</v>
      </c>
      <c r="C351" s="6">
        <v>42099.40234375</v>
      </c>
      <c r="D351" s="6">
        <v>44367.95703125</v>
      </c>
      <c r="E351" s="6">
        <v>40530.2578125</v>
      </c>
      <c r="F351" t="s">
        <v>14</v>
      </c>
      <c r="G351">
        <f t="shared" si="36"/>
        <v>1</v>
      </c>
      <c r="H351" s="6">
        <f t="shared" si="37"/>
        <v>146.69926650366835</v>
      </c>
      <c r="I351" s="6">
        <f t="shared" si="38"/>
        <v>2.4449877750611249</v>
      </c>
      <c r="J351" s="8">
        <f t="shared" si="39"/>
        <v>45336</v>
      </c>
      <c r="K351" s="6">
        <f t="shared" si="40"/>
        <v>51709.3671875</v>
      </c>
      <c r="L351" s="6">
        <f t="shared" si="35"/>
        <v>0.56968979304285927</v>
      </c>
      <c r="M351" s="6">
        <f t="shared" si="41"/>
        <v>144.25427872860723</v>
      </c>
    </row>
    <row r="352" spans="1:13" x14ac:dyDescent="0.2">
      <c r="A352" s="8">
        <v>45277</v>
      </c>
      <c r="B352" s="6">
        <v>42236.109375</v>
      </c>
      <c r="C352" s="6">
        <v>42156.90234375</v>
      </c>
      <c r="D352" s="6">
        <v>44367.95703125</v>
      </c>
      <c r="E352" s="6">
        <v>40530.2578125</v>
      </c>
      <c r="F352" t="s">
        <v>14</v>
      </c>
      <c r="G352">
        <f t="shared" si="36"/>
        <v>1</v>
      </c>
      <c r="H352" s="6">
        <f t="shared" si="37"/>
        <v>144.25427872860723</v>
      </c>
      <c r="I352" s="6">
        <f t="shared" si="38"/>
        <v>2.4449877750611249</v>
      </c>
      <c r="J352" s="8">
        <f t="shared" si="39"/>
        <v>45336</v>
      </c>
      <c r="K352" s="6">
        <f t="shared" si="40"/>
        <v>51709.3671875</v>
      </c>
      <c r="L352" s="6">
        <f t="shared" si="35"/>
        <v>0.54839330336791459</v>
      </c>
      <c r="M352" s="6">
        <f t="shared" si="41"/>
        <v>141.80929095354611</v>
      </c>
    </row>
    <row r="353" spans="1:13" x14ac:dyDescent="0.2">
      <c r="A353" s="8">
        <v>45278</v>
      </c>
      <c r="B353" s="6">
        <v>41348.203125</v>
      </c>
      <c r="C353" s="6">
        <v>42265.1875</v>
      </c>
      <c r="D353" s="6">
        <v>44367.95703125</v>
      </c>
      <c r="E353" s="6">
        <v>40530.2578125</v>
      </c>
      <c r="F353" t="s">
        <v>14</v>
      </c>
      <c r="G353">
        <f t="shared" si="36"/>
        <v>1</v>
      </c>
      <c r="H353" s="6">
        <f t="shared" si="37"/>
        <v>141.80929095354611</v>
      </c>
      <c r="I353" s="6">
        <f t="shared" si="38"/>
        <v>2.4449877750611249</v>
      </c>
      <c r="J353" s="8">
        <f t="shared" si="39"/>
        <v>45336</v>
      </c>
      <c r="K353" s="6">
        <f t="shared" si="40"/>
        <v>51709.3671875</v>
      </c>
      <c r="L353" s="6">
        <f t="shared" si="35"/>
        <v>0.61267280204731167</v>
      </c>
      <c r="M353" s="6">
        <f t="shared" si="41"/>
        <v>139.36430317848499</v>
      </c>
    </row>
    <row r="354" spans="1:13" x14ac:dyDescent="0.2">
      <c r="A354" s="8">
        <v>45279</v>
      </c>
      <c r="B354" s="6">
        <v>42641.51171875</v>
      </c>
      <c r="C354" s="6">
        <v>44167.33203125</v>
      </c>
      <c r="D354" s="6">
        <v>44367.95703125</v>
      </c>
      <c r="E354" s="6">
        <v>41424.0625</v>
      </c>
      <c r="F354" t="s">
        <v>14</v>
      </c>
      <c r="G354">
        <f t="shared" si="36"/>
        <v>1</v>
      </c>
      <c r="H354" s="6">
        <f t="shared" si="37"/>
        <v>139.36430317848499</v>
      </c>
      <c r="I354" s="6">
        <f t="shared" si="38"/>
        <v>2.4449877750611249</v>
      </c>
      <c r="J354" s="8">
        <f t="shared" si="39"/>
        <v>45336</v>
      </c>
      <c r="K354" s="6">
        <f t="shared" si="40"/>
        <v>51709.3671875</v>
      </c>
      <c r="L354" s="6">
        <f t="shared" si="35"/>
        <v>0.51993456313994002</v>
      </c>
      <c r="M354" s="6">
        <f t="shared" si="41"/>
        <v>136.91931540342387</v>
      </c>
    </row>
    <row r="355" spans="1:13" x14ac:dyDescent="0.2">
      <c r="A355" s="8">
        <v>45280</v>
      </c>
      <c r="B355" s="6">
        <v>42261.30078125</v>
      </c>
      <c r="C355" s="6">
        <v>44957.96875</v>
      </c>
      <c r="D355" s="6">
        <v>45899.70703125</v>
      </c>
      <c r="E355" s="6">
        <v>41424.0625</v>
      </c>
      <c r="F355" t="s">
        <v>14</v>
      </c>
      <c r="G355">
        <f t="shared" si="36"/>
        <v>1</v>
      </c>
      <c r="H355" s="6">
        <f t="shared" si="37"/>
        <v>136.91931540342387</v>
      </c>
      <c r="I355" s="6">
        <f t="shared" si="38"/>
        <v>2.4449877750611249</v>
      </c>
      <c r="J355" s="8">
        <f t="shared" si="39"/>
        <v>45336</v>
      </c>
      <c r="K355" s="6">
        <f t="shared" si="40"/>
        <v>51709.3671875</v>
      </c>
      <c r="L355" s="6">
        <f t="shared" si="35"/>
        <v>0.54660898822820581</v>
      </c>
      <c r="M355" s="6">
        <f t="shared" si="41"/>
        <v>134.47432762836274</v>
      </c>
    </row>
    <row r="356" spans="1:13" x14ac:dyDescent="0.2">
      <c r="A356" s="8">
        <v>45281</v>
      </c>
      <c r="B356" s="6">
        <v>43648.125</v>
      </c>
      <c r="C356" s="6">
        <v>42848.17578125</v>
      </c>
      <c r="D356" s="6">
        <v>45899.70703125</v>
      </c>
      <c r="E356" s="6">
        <v>40813.53515625</v>
      </c>
      <c r="F356" t="s">
        <v>14</v>
      </c>
      <c r="G356">
        <f t="shared" si="36"/>
        <v>1</v>
      </c>
      <c r="H356" s="6">
        <f t="shared" si="37"/>
        <v>134.47432762836274</v>
      </c>
      <c r="I356" s="6">
        <f t="shared" si="38"/>
        <v>2.4449877750611249</v>
      </c>
      <c r="J356" s="8">
        <f t="shared" si="39"/>
        <v>45336</v>
      </c>
      <c r="K356" s="6">
        <f t="shared" si="40"/>
        <v>51709.3671875</v>
      </c>
      <c r="L356" s="6">
        <f t="shared" si="35"/>
        <v>0.45155750906240527</v>
      </c>
      <c r="M356" s="6">
        <f t="shared" si="41"/>
        <v>132.02933985330162</v>
      </c>
    </row>
    <row r="357" spans="1:13" x14ac:dyDescent="0.2">
      <c r="A357" s="8">
        <v>45282</v>
      </c>
      <c r="B357" s="6">
        <v>43868.98828125</v>
      </c>
      <c r="C357" s="6">
        <v>44179.921875</v>
      </c>
      <c r="D357" s="6">
        <v>45899.70703125</v>
      </c>
      <c r="E357" s="6">
        <v>40813.53515625</v>
      </c>
      <c r="F357" t="s">
        <v>14</v>
      </c>
      <c r="G357">
        <f t="shared" si="36"/>
        <v>1</v>
      </c>
      <c r="H357" s="6">
        <f t="shared" si="37"/>
        <v>132.02933985330162</v>
      </c>
      <c r="I357" s="6">
        <f t="shared" si="38"/>
        <v>2.4449877750611249</v>
      </c>
      <c r="J357" s="8">
        <f t="shared" si="39"/>
        <v>45336</v>
      </c>
      <c r="K357" s="6">
        <f t="shared" si="40"/>
        <v>51709.3671875</v>
      </c>
      <c r="L357" s="6">
        <f t="shared" si="35"/>
        <v>0.43697453095405975</v>
      </c>
      <c r="M357" s="6">
        <f t="shared" si="41"/>
        <v>129.5843520782405</v>
      </c>
    </row>
    <row r="358" spans="1:13" x14ac:dyDescent="0.2">
      <c r="A358" s="8">
        <v>45283</v>
      </c>
      <c r="B358" s="6">
        <v>44012.19921875</v>
      </c>
      <c r="C358" s="6">
        <v>44162.69140625</v>
      </c>
      <c r="D358" s="6">
        <v>45899.70703125</v>
      </c>
      <c r="E358" s="6">
        <v>40813.53515625</v>
      </c>
      <c r="F358" t="s">
        <v>14</v>
      </c>
      <c r="G358">
        <f t="shared" si="36"/>
        <v>1</v>
      </c>
      <c r="H358" s="6">
        <f t="shared" si="37"/>
        <v>129.5843520782405</v>
      </c>
      <c r="I358" s="6">
        <f t="shared" si="38"/>
        <v>2.4449877750611249</v>
      </c>
      <c r="J358" s="8">
        <f t="shared" si="39"/>
        <v>45336</v>
      </c>
      <c r="K358" s="6">
        <f t="shared" si="40"/>
        <v>51709.3671875</v>
      </c>
      <c r="L358" s="6">
        <f t="shared" si="35"/>
        <v>0.42759693721845143</v>
      </c>
      <c r="M358" s="6">
        <f t="shared" si="41"/>
        <v>127.13936430317938</v>
      </c>
    </row>
    <row r="359" spans="1:13" x14ac:dyDescent="0.2">
      <c r="A359" s="8">
        <v>45284</v>
      </c>
      <c r="B359" s="6">
        <v>43728.3671875</v>
      </c>
      <c r="C359" s="6">
        <v>43989.1953125</v>
      </c>
      <c r="D359" s="6">
        <v>45899.70703125</v>
      </c>
      <c r="E359" s="6">
        <v>40813.53515625</v>
      </c>
      <c r="F359" t="s">
        <v>14</v>
      </c>
      <c r="G359">
        <f t="shared" si="36"/>
        <v>1</v>
      </c>
      <c r="H359" s="6">
        <f t="shared" si="37"/>
        <v>127.13936430317938</v>
      </c>
      <c r="I359" s="6">
        <f t="shared" si="38"/>
        <v>2.4449877750611249</v>
      </c>
      <c r="J359" s="8">
        <f t="shared" si="39"/>
        <v>45336</v>
      </c>
      <c r="K359" s="6">
        <f t="shared" si="40"/>
        <v>51709.3671875</v>
      </c>
      <c r="L359" s="6">
        <f t="shared" si="35"/>
        <v>0.44624230648934143</v>
      </c>
      <c r="M359" s="6">
        <f t="shared" si="41"/>
        <v>124.69437652811826</v>
      </c>
    </row>
    <row r="360" spans="1:13" x14ac:dyDescent="0.2">
      <c r="A360" s="8">
        <v>45285</v>
      </c>
      <c r="B360" s="6">
        <v>43010.57421875</v>
      </c>
      <c r="C360" s="6">
        <v>43943.09765625</v>
      </c>
      <c r="D360" s="6">
        <v>45899.70703125</v>
      </c>
      <c r="E360" s="6">
        <v>40813.53515625</v>
      </c>
      <c r="F360" t="s">
        <v>14</v>
      </c>
      <c r="G360">
        <f t="shared" si="36"/>
        <v>1</v>
      </c>
      <c r="H360" s="6">
        <f t="shared" si="37"/>
        <v>124.69437652811826</v>
      </c>
      <c r="I360" s="6">
        <f t="shared" si="38"/>
        <v>2.4449877750611249</v>
      </c>
      <c r="J360" s="8">
        <f t="shared" si="39"/>
        <v>45336</v>
      </c>
      <c r="K360" s="6">
        <f t="shared" si="40"/>
        <v>51709.3671875</v>
      </c>
      <c r="L360" s="6">
        <f t="shared" si="35"/>
        <v>0.49449333920098348</v>
      </c>
      <c r="M360" s="6">
        <f t="shared" si="41"/>
        <v>122.24938875305713</v>
      </c>
    </row>
    <row r="361" spans="1:13" x14ac:dyDescent="0.2">
      <c r="A361" s="8">
        <v>45286</v>
      </c>
      <c r="B361" s="6">
        <v>43599.84765625</v>
      </c>
      <c r="C361" s="6">
        <v>46970.50390625</v>
      </c>
      <c r="D361" s="6">
        <v>47218</v>
      </c>
      <c r="E361" s="6">
        <v>40813.53515625</v>
      </c>
      <c r="F361" t="s">
        <v>14</v>
      </c>
      <c r="G361">
        <f t="shared" si="36"/>
        <v>1</v>
      </c>
      <c r="H361" s="6">
        <f t="shared" si="37"/>
        <v>122.24938875305713</v>
      </c>
      <c r="I361" s="6">
        <f t="shared" si="38"/>
        <v>2.4449877750611249</v>
      </c>
      <c r="J361" s="8">
        <f t="shared" si="39"/>
        <v>45336</v>
      </c>
      <c r="K361" s="6">
        <f t="shared" si="40"/>
        <v>51709.3671875</v>
      </c>
      <c r="L361" s="6">
        <f t="shared" si="35"/>
        <v>0.45476480266286884</v>
      </c>
      <c r="M361" s="6">
        <f t="shared" si="41"/>
        <v>119.80440097799601</v>
      </c>
    </row>
    <row r="362" spans="1:13" x14ac:dyDescent="0.2">
      <c r="A362" s="8">
        <v>45287</v>
      </c>
      <c r="B362" s="6">
        <v>42518.46875</v>
      </c>
      <c r="C362" s="6">
        <v>46139.73046875</v>
      </c>
      <c r="D362" s="6">
        <v>47893.69921875</v>
      </c>
      <c r="E362" s="6">
        <v>40813.53515625</v>
      </c>
      <c r="F362" t="s">
        <v>14</v>
      </c>
      <c r="G362">
        <f t="shared" si="36"/>
        <v>1</v>
      </c>
      <c r="H362" s="6">
        <f t="shared" si="37"/>
        <v>119.80440097799601</v>
      </c>
      <c r="I362" s="6">
        <f t="shared" si="38"/>
        <v>2.4449877750611249</v>
      </c>
      <c r="J362" s="8">
        <f t="shared" si="39"/>
        <v>45336</v>
      </c>
      <c r="K362" s="6">
        <f t="shared" si="40"/>
        <v>51709.3671875</v>
      </c>
      <c r="L362" s="6">
        <f t="shared" si="35"/>
        <v>0.52851466626525434</v>
      </c>
      <c r="M362" s="6">
        <f t="shared" si="41"/>
        <v>117.35941320293489</v>
      </c>
    </row>
    <row r="363" spans="1:13" x14ac:dyDescent="0.2">
      <c r="A363" s="8">
        <v>45288</v>
      </c>
      <c r="B363" s="6">
        <v>43468.19921875</v>
      </c>
      <c r="C363" s="6">
        <v>46627.77734375</v>
      </c>
      <c r="D363" s="6">
        <v>47893.69921875</v>
      </c>
      <c r="E363" s="6">
        <v>40813.53515625</v>
      </c>
      <c r="F363" t="s">
        <v>14</v>
      </c>
      <c r="G363">
        <f t="shared" si="36"/>
        <v>1</v>
      </c>
      <c r="H363" s="6">
        <f t="shared" si="37"/>
        <v>117.35941320293489</v>
      </c>
      <c r="I363" s="6">
        <f t="shared" si="38"/>
        <v>2.4449877750611249</v>
      </c>
      <c r="J363" s="8">
        <f t="shared" si="39"/>
        <v>45336</v>
      </c>
      <c r="K363" s="6">
        <f t="shared" si="40"/>
        <v>51709.3671875</v>
      </c>
      <c r="L363" s="6">
        <f t="shared" si="35"/>
        <v>0.46354703663747743</v>
      </c>
      <c r="M363" s="6">
        <f t="shared" si="41"/>
        <v>114.91442542787377</v>
      </c>
    </row>
    <row r="364" spans="1:13" x14ac:dyDescent="0.2">
      <c r="A364" s="8">
        <v>45289</v>
      </c>
      <c r="B364" s="6">
        <v>42614.64453125</v>
      </c>
      <c r="C364" s="6">
        <v>46368.5859375</v>
      </c>
      <c r="D364" s="6">
        <v>48969.37109375</v>
      </c>
      <c r="E364" s="6">
        <v>40813.53515625</v>
      </c>
      <c r="F364" t="s">
        <v>14</v>
      </c>
      <c r="G364">
        <f t="shared" si="36"/>
        <v>1</v>
      </c>
      <c r="H364" s="6">
        <f t="shared" si="37"/>
        <v>114.91442542787377</v>
      </c>
      <c r="I364" s="6">
        <f t="shared" si="38"/>
        <v>2.4449877750611249</v>
      </c>
      <c r="J364" s="8">
        <f t="shared" si="39"/>
        <v>45336</v>
      </c>
      <c r="K364" s="6">
        <f t="shared" si="40"/>
        <v>51709.3671875</v>
      </c>
      <c r="L364" s="6">
        <f t="shared" si="35"/>
        <v>0.52180385303452015</v>
      </c>
      <c r="M364" s="6">
        <f t="shared" si="41"/>
        <v>112.46943765281264</v>
      </c>
    </row>
    <row r="365" spans="1:13" x14ac:dyDescent="0.2">
      <c r="A365" s="8">
        <v>45290</v>
      </c>
      <c r="B365" s="6">
        <v>42091.75390625</v>
      </c>
      <c r="C365" s="6">
        <v>42853.16796875</v>
      </c>
      <c r="D365" s="6">
        <v>48969.37109375</v>
      </c>
      <c r="E365" s="6">
        <v>40813.53515625</v>
      </c>
      <c r="F365" t="s">
        <v>14</v>
      </c>
      <c r="G365">
        <f t="shared" si="36"/>
        <v>1</v>
      </c>
      <c r="H365" s="6">
        <f t="shared" si="37"/>
        <v>112.46943765281264</v>
      </c>
      <c r="I365" s="6">
        <f t="shared" si="38"/>
        <v>2.4449877750611249</v>
      </c>
      <c r="J365" s="8">
        <f t="shared" si="39"/>
        <v>45336</v>
      </c>
      <c r="K365" s="6">
        <f t="shared" si="40"/>
        <v>51709.3671875</v>
      </c>
      <c r="L365" s="6">
        <f t="shared" si="35"/>
        <v>0.55865923169407639</v>
      </c>
      <c r="M365" s="6">
        <f t="shared" si="41"/>
        <v>110.02444987775152</v>
      </c>
    </row>
    <row r="366" spans="1:13" x14ac:dyDescent="0.2">
      <c r="A366" s="8">
        <v>45291</v>
      </c>
      <c r="B366" s="6">
        <v>42152.09765625</v>
      </c>
      <c r="C366" s="6">
        <v>42842.3828125</v>
      </c>
      <c r="D366" s="6">
        <v>48969.37109375</v>
      </c>
      <c r="E366" s="6">
        <v>40813.53515625</v>
      </c>
      <c r="F366" t="s">
        <v>14</v>
      </c>
      <c r="G366">
        <f t="shared" si="36"/>
        <v>1</v>
      </c>
      <c r="H366" s="6">
        <f t="shared" si="37"/>
        <v>110.02444987775152</v>
      </c>
      <c r="I366" s="6">
        <f t="shared" si="38"/>
        <v>2.4449877750611249</v>
      </c>
      <c r="J366" s="8">
        <f t="shared" si="39"/>
        <v>45336</v>
      </c>
      <c r="K366" s="6">
        <f t="shared" si="40"/>
        <v>51709.3671875</v>
      </c>
      <c r="L366" s="6">
        <f t="shared" si="35"/>
        <v>0.55435929564956465</v>
      </c>
      <c r="M366" s="6">
        <f t="shared" si="41"/>
        <v>107.5794621026904</v>
      </c>
    </row>
    <row r="367" spans="1:13" x14ac:dyDescent="0.2">
      <c r="A367" s="8">
        <v>45292</v>
      </c>
      <c r="B367" s="6">
        <v>42280.234375</v>
      </c>
      <c r="C367" s="6">
        <v>41796.26953125</v>
      </c>
      <c r="D367" s="6">
        <v>48969.37109375</v>
      </c>
      <c r="E367" s="6">
        <v>40813.53515625</v>
      </c>
      <c r="F367" t="s">
        <v>14</v>
      </c>
      <c r="G367">
        <f t="shared" si="36"/>
        <v>1</v>
      </c>
      <c r="H367" s="6">
        <f t="shared" si="37"/>
        <v>107.5794621026904</v>
      </c>
      <c r="I367" s="6">
        <f t="shared" si="38"/>
        <v>2.4449877750611249</v>
      </c>
      <c r="J367" s="8">
        <f t="shared" si="39"/>
        <v>45336</v>
      </c>
      <c r="K367" s="6">
        <f t="shared" si="40"/>
        <v>51709.3671875</v>
      </c>
      <c r="L367" s="6">
        <f t="shared" si="35"/>
        <v>0.54526931548000013</v>
      </c>
      <c r="M367" s="6">
        <f t="shared" si="41"/>
        <v>105.13447432762928</v>
      </c>
    </row>
    <row r="368" spans="1:13" x14ac:dyDescent="0.2">
      <c r="A368" s="8">
        <v>45293</v>
      </c>
      <c r="B368" s="6">
        <v>44187.140625</v>
      </c>
      <c r="C368" s="6">
        <v>42511.96875</v>
      </c>
      <c r="D368" s="6">
        <v>48969.37109375</v>
      </c>
      <c r="E368" s="6">
        <v>40813.53515625</v>
      </c>
      <c r="F368" t="s">
        <v>14</v>
      </c>
      <c r="G368">
        <f t="shared" si="36"/>
        <v>1</v>
      </c>
      <c r="H368" s="6">
        <f t="shared" si="37"/>
        <v>105.13447432762928</v>
      </c>
      <c r="I368" s="6">
        <f t="shared" si="38"/>
        <v>2.4449877750611249</v>
      </c>
      <c r="J368" s="8">
        <f t="shared" si="39"/>
        <v>45336</v>
      </c>
      <c r="K368" s="6">
        <f t="shared" si="40"/>
        <v>51709.3671875</v>
      </c>
      <c r="L368" s="6">
        <f t="shared" si="35"/>
        <v>0.41622408072603295</v>
      </c>
      <c r="M368" s="6">
        <f t="shared" si="41"/>
        <v>102.68948655256816</v>
      </c>
    </row>
    <row r="369" spans="1:13" x14ac:dyDescent="0.2">
      <c r="A369" s="8">
        <v>45294</v>
      </c>
      <c r="B369" s="6">
        <v>44961.6015625</v>
      </c>
      <c r="C369" s="6">
        <v>43154.9453125</v>
      </c>
      <c r="D369" s="6">
        <v>48969.37109375</v>
      </c>
      <c r="E369" s="6">
        <v>40813.53515625</v>
      </c>
      <c r="F369" t="s">
        <v>14</v>
      </c>
      <c r="G369">
        <f t="shared" si="36"/>
        <v>1</v>
      </c>
      <c r="H369" s="6">
        <f t="shared" si="37"/>
        <v>102.68948655256816</v>
      </c>
      <c r="I369" s="6">
        <f t="shared" si="38"/>
        <v>2.4449877750611249</v>
      </c>
      <c r="J369" s="8">
        <f t="shared" si="39"/>
        <v>45336</v>
      </c>
      <c r="K369" s="6">
        <f t="shared" si="40"/>
        <v>51709.3671875</v>
      </c>
      <c r="L369" s="6">
        <f t="shared" si="35"/>
        <v>0.36693987511029713</v>
      </c>
      <c r="M369" s="6">
        <f t="shared" si="41"/>
        <v>100.24449877750703</v>
      </c>
    </row>
    <row r="370" spans="1:13" x14ac:dyDescent="0.2">
      <c r="A370" s="8">
        <v>45295</v>
      </c>
      <c r="B370" s="6">
        <v>42855.81640625</v>
      </c>
      <c r="C370" s="6">
        <v>42742.65234375</v>
      </c>
      <c r="D370" s="6">
        <v>48969.37109375</v>
      </c>
      <c r="E370" s="6">
        <v>41705.41796875</v>
      </c>
      <c r="F370" t="s">
        <v>14</v>
      </c>
      <c r="G370">
        <f t="shared" si="36"/>
        <v>1</v>
      </c>
      <c r="H370" s="6">
        <f t="shared" si="37"/>
        <v>100.24449877750703</v>
      </c>
      <c r="I370" s="6">
        <f t="shared" si="38"/>
        <v>2.4449877750611249</v>
      </c>
      <c r="J370" s="8">
        <f t="shared" si="39"/>
        <v>45336</v>
      </c>
      <c r="K370" s="6">
        <f t="shared" si="40"/>
        <v>51709.3671875</v>
      </c>
      <c r="L370" s="6">
        <f t="shared" si="35"/>
        <v>0.50510817996882673</v>
      </c>
      <c r="M370" s="6">
        <f t="shared" si="41"/>
        <v>97.799511002445911</v>
      </c>
    </row>
    <row r="371" spans="1:13" x14ac:dyDescent="0.2">
      <c r="A371" s="8">
        <v>45296</v>
      </c>
      <c r="B371" s="6">
        <v>44192.98046875</v>
      </c>
      <c r="C371" s="6">
        <v>41262.05859375</v>
      </c>
      <c r="D371" s="6">
        <v>48969.37109375</v>
      </c>
      <c r="E371" s="6">
        <v>40631.171875</v>
      </c>
      <c r="F371" t="s">
        <v>14</v>
      </c>
      <c r="G371">
        <f t="shared" si="36"/>
        <v>1</v>
      </c>
      <c r="H371" s="6">
        <f t="shared" si="37"/>
        <v>97.799511002445911</v>
      </c>
      <c r="I371" s="6">
        <f t="shared" si="38"/>
        <v>2.4449877750611249</v>
      </c>
      <c r="J371" s="8">
        <f t="shared" si="39"/>
        <v>45336</v>
      </c>
      <c r="K371" s="6">
        <f t="shared" si="40"/>
        <v>51709.3671875</v>
      </c>
      <c r="L371" s="6">
        <f t="shared" si="35"/>
        <v>0.41584598832320752</v>
      </c>
      <c r="M371" s="6">
        <f t="shared" si="41"/>
        <v>95.354523227384789</v>
      </c>
    </row>
    <row r="372" spans="1:13" x14ac:dyDescent="0.2">
      <c r="A372" s="8">
        <v>45297</v>
      </c>
      <c r="B372" s="6">
        <v>44178.953125</v>
      </c>
      <c r="C372" s="6">
        <v>41618.40625</v>
      </c>
      <c r="D372" s="6">
        <v>48969.37109375</v>
      </c>
      <c r="E372" s="6">
        <v>40297.45703125</v>
      </c>
      <c r="F372" t="s">
        <v>14</v>
      </c>
      <c r="G372">
        <f t="shared" si="36"/>
        <v>1</v>
      </c>
      <c r="H372" s="6">
        <f t="shared" si="37"/>
        <v>95.354523227384789</v>
      </c>
      <c r="I372" s="6">
        <f t="shared" si="38"/>
        <v>2.4449877750611249</v>
      </c>
      <c r="J372" s="8">
        <f t="shared" si="39"/>
        <v>45336</v>
      </c>
      <c r="K372" s="6">
        <f t="shared" si="40"/>
        <v>51709.3671875</v>
      </c>
      <c r="L372" s="6">
        <f t="shared" si="35"/>
        <v>0.41675433711311782</v>
      </c>
      <c r="M372" s="6">
        <f t="shared" si="41"/>
        <v>92.909535452323667</v>
      </c>
    </row>
    <row r="373" spans="1:13" x14ac:dyDescent="0.2">
      <c r="A373" s="8">
        <v>45298</v>
      </c>
      <c r="B373" s="6">
        <v>43998.46484375</v>
      </c>
      <c r="C373" s="6">
        <v>41665.5859375</v>
      </c>
      <c r="D373" s="6">
        <v>48969.37109375</v>
      </c>
      <c r="E373" s="6">
        <v>40297.45703125</v>
      </c>
      <c r="F373" t="s">
        <v>14</v>
      </c>
      <c r="G373">
        <f t="shared" si="36"/>
        <v>1</v>
      </c>
      <c r="H373" s="6">
        <f t="shared" si="37"/>
        <v>92.909535452323667</v>
      </c>
      <c r="I373" s="6">
        <f t="shared" si="38"/>
        <v>2.4449877750611249</v>
      </c>
      <c r="J373" s="8">
        <f t="shared" si="39"/>
        <v>45336</v>
      </c>
      <c r="K373" s="6">
        <f t="shared" si="40"/>
        <v>51709.3671875</v>
      </c>
      <c r="L373" s="6">
        <f t="shared" si="35"/>
        <v>0.42849363113261013</v>
      </c>
      <c r="M373" s="6">
        <f t="shared" si="41"/>
        <v>90.464547677262544</v>
      </c>
    </row>
    <row r="374" spans="1:13" x14ac:dyDescent="0.2">
      <c r="A374" s="8">
        <v>45299</v>
      </c>
      <c r="B374" s="6">
        <v>43948.70703125</v>
      </c>
      <c r="C374" s="6">
        <v>41545.78515625</v>
      </c>
      <c r="D374" s="6">
        <v>48969.37109375</v>
      </c>
      <c r="E374" s="6">
        <v>40297.45703125</v>
      </c>
      <c r="F374" t="s">
        <v>14</v>
      </c>
      <c r="G374">
        <f t="shared" si="36"/>
        <v>1</v>
      </c>
      <c r="H374" s="6">
        <f t="shared" si="37"/>
        <v>90.464547677262544</v>
      </c>
      <c r="I374" s="6">
        <f t="shared" si="38"/>
        <v>2.4449877750611249</v>
      </c>
      <c r="J374" s="8">
        <f t="shared" si="39"/>
        <v>45336</v>
      </c>
      <c r="K374" s="6">
        <f t="shared" si="40"/>
        <v>51709.3671875</v>
      </c>
      <c r="L374" s="6">
        <f t="shared" si="35"/>
        <v>0.43174692704709422</v>
      </c>
      <c r="M374" s="6">
        <f t="shared" si="41"/>
        <v>88.019559902201422</v>
      </c>
    </row>
    <row r="375" spans="1:13" x14ac:dyDescent="0.2">
      <c r="A375" s="8">
        <v>45300</v>
      </c>
      <c r="B375" s="6">
        <v>46987.640625</v>
      </c>
      <c r="C375" s="6">
        <v>39507.3671875</v>
      </c>
      <c r="D375" s="6">
        <v>48969.37109375</v>
      </c>
      <c r="E375" s="6">
        <v>39450.1171875</v>
      </c>
      <c r="F375" t="s">
        <v>14</v>
      </c>
      <c r="G375">
        <f t="shared" si="36"/>
        <v>1</v>
      </c>
      <c r="H375" s="6">
        <f t="shared" si="37"/>
        <v>88.019559902201422</v>
      </c>
      <c r="I375" s="6">
        <f t="shared" si="38"/>
        <v>2.4449877750611249</v>
      </c>
      <c r="J375" s="8">
        <f t="shared" si="39"/>
        <v>45336</v>
      </c>
      <c r="K375" s="6">
        <f t="shared" si="40"/>
        <v>51709.3671875</v>
      </c>
      <c r="L375" s="6">
        <f t="shared" si="35"/>
        <v>0.2456936243006751</v>
      </c>
      <c r="M375" s="6">
        <f t="shared" si="41"/>
        <v>85.5745721271403</v>
      </c>
    </row>
    <row r="376" spans="1:13" x14ac:dyDescent="0.2">
      <c r="A376" s="8">
        <v>45301</v>
      </c>
      <c r="B376" s="6">
        <v>46121.5390625</v>
      </c>
      <c r="C376" s="6">
        <v>39845.55078125</v>
      </c>
      <c r="D376" s="6">
        <v>48969.37109375</v>
      </c>
      <c r="E376" s="6">
        <v>38521.89453125</v>
      </c>
      <c r="F376" t="s">
        <v>14</v>
      </c>
      <c r="G376">
        <f t="shared" si="36"/>
        <v>1</v>
      </c>
      <c r="H376" s="6">
        <f t="shared" si="37"/>
        <v>85.5745721271403</v>
      </c>
      <c r="I376" s="6">
        <f t="shared" si="38"/>
        <v>2.4449877750611249</v>
      </c>
      <c r="J376" s="8">
        <f t="shared" si="39"/>
        <v>45336</v>
      </c>
      <c r="K376" s="6">
        <f t="shared" si="40"/>
        <v>51709.3671875</v>
      </c>
      <c r="L376" s="6">
        <f t="shared" si="35"/>
        <v>0.29622106574227519</v>
      </c>
      <c r="M376" s="6">
        <f t="shared" si="41"/>
        <v>83.129584352079178</v>
      </c>
    </row>
    <row r="377" spans="1:13" x14ac:dyDescent="0.2">
      <c r="A377" s="8">
        <v>45302</v>
      </c>
      <c r="B377" s="6">
        <v>46656.07421875</v>
      </c>
      <c r="C377" s="6">
        <v>40077.07421875</v>
      </c>
      <c r="D377" s="6">
        <v>48969.37109375</v>
      </c>
      <c r="E377" s="6">
        <v>38521.89453125</v>
      </c>
      <c r="F377" t="s">
        <v>14</v>
      </c>
      <c r="G377">
        <f t="shared" si="36"/>
        <v>1</v>
      </c>
      <c r="H377" s="6">
        <f t="shared" si="37"/>
        <v>83.129584352079178</v>
      </c>
      <c r="I377" s="6">
        <f t="shared" si="38"/>
        <v>2.4449877750611249</v>
      </c>
      <c r="J377" s="8">
        <f t="shared" si="39"/>
        <v>45336</v>
      </c>
      <c r="K377" s="6">
        <f t="shared" si="40"/>
        <v>51709.3671875</v>
      </c>
      <c r="L377" s="6">
        <f t="shared" si="35"/>
        <v>0.26481524087234076</v>
      </c>
      <c r="M377" s="6">
        <f t="shared" si="41"/>
        <v>80.684596577018056</v>
      </c>
    </row>
    <row r="378" spans="1:13" x14ac:dyDescent="0.2">
      <c r="A378" s="8">
        <v>45303</v>
      </c>
      <c r="B378" s="6">
        <v>46354.79296875</v>
      </c>
      <c r="C378" s="6">
        <v>39933.80859375</v>
      </c>
      <c r="D378" s="6">
        <v>46498.13671875</v>
      </c>
      <c r="E378" s="6">
        <v>38521.89453125</v>
      </c>
      <c r="F378" t="s">
        <v>14</v>
      </c>
      <c r="G378">
        <f t="shared" si="36"/>
        <v>1</v>
      </c>
      <c r="H378" s="6">
        <f t="shared" si="37"/>
        <v>80.684596577018056</v>
      </c>
      <c r="I378" s="6">
        <f t="shared" si="38"/>
        <v>2.4449877750611249</v>
      </c>
      <c r="J378" s="8">
        <f t="shared" si="39"/>
        <v>45336</v>
      </c>
      <c r="K378" s="6">
        <f t="shared" si="40"/>
        <v>51709.3671875</v>
      </c>
      <c r="L378" s="6">
        <f t="shared" si="35"/>
        <v>0.28242750462346111</v>
      </c>
      <c r="M378" s="6">
        <f t="shared" si="41"/>
        <v>78.239608801956933</v>
      </c>
    </row>
    <row r="379" spans="1:13" x14ac:dyDescent="0.2">
      <c r="A379" s="8">
        <v>45304</v>
      </c>
      <c r="B379" s="6">
        <v>42799.4453125</v>
      </c>
      <c r="C379" s="6">
        <v>41816.87109375</v>
      </c>
      <c r="D379" s="6">
        <v>43566.2734375</v>
      </c>
      <c r="E379" s="6">
        <v>38521.89453125</v>
      </c>
      <c r="F379" t="s">
        <v>14</v>
      </c>
      <c r="G379">
        <f t="shared" si="36"/>
        <v>1</v>
      </c>
      <c r="H379" s="6">
        <f t="shared" si="37"/>
        <v>78.239608801956933</v>
      </c>
      <c r="I379" s="6">
        <f t="shared" si="38"/>
        <v>2.4449877750611249</v>
      </c>
      <c r="J379" s="8">
        <f t="shared" si="39"/>
        <v>45336</v>
      </c>
      <c r="K379" s="6">
        <f t="shared" si="40"/>
        <v>51709.3671875</v>
      </c>
      <c r="L379" s="6">
        <f t="shared" si="35"/>
        <v>0.50899374751387894</v>
      </c>
      <c r="M379" s="6">
        <f t="shared" si="41"/>
        <v>75.794621026895811</v>
      </c>
    </row>
    <row r="380" spans="1:13" x14ac:dyDescent="0.2">
      <c r="A380" s="8">
        <v>45305</v>
      </c>
      <c r="B380" s="6">
        <v>42842.26171875</v>
      </c>
      <c r="C380" s="6">
        <v>42120.0546875</v>
      </c>
      <c r="D380" s="6">
        <v>43566.2734375</v>
      </c>
      <c r="E380" s="6">
        <v>38521.89453125</v>
      </c>
      <c r="F380" t="s">
        <v>14</v>
      </c>
      <c r="G380">
        <f t="shared" si="36"/>
        <v>1</v>
      </c>
      <c r="H380" s="6">
        <f t="shared" si="37"/>
        <v>75.794621026895811</v>
      </c>
      <c r="I380" s="6">
        <f t="shared" si="38"/>
        <v>2.4449877750611249</v>
      </c>
      <c r="J380" s="8">
        <f t="shared" si="39"/>
        <v>45336</v>
      </c>
      <c r="K380" s="6">
        <f t="shared" si="40"/>
        <v>51709.3671875</v>
      </c>
      <c r="L380" s="6">
        <f t="shared" si="35"/>
        <v>0.50604154873044704</v>
      </c>
      <c r="M380" s="6">
        <f t="shared" si="41"/>
        <v>73.349633251834689</v>
      </c>
    </row>
    <row r="381" spans="1:13" x14ac:dyDescent="0.2">
      <c r="A381" s="8">
        <v>45306</v>
      </c>
      <c r="B381" s="6">
        <v>41715.06640625</v>
      </c>
      <c r="C381" s="6">
        <v>42035.59375</v>
      </c>
      <c r="D381" s="6">
        <v>43566.2734375</v>
      </c>
      <c r="E381" s="6">
        <v>38521.89453125</v>
      </c>
      <c r="F381" t="s">
        <v>14</v>
      </c>
      <c r="G381">
        <f t="shared" si="36"/>
        <v>1</v>
      </c>
      <c r="H381" s="6">
        <f t="shared" si="37"/>
        <v>73.349633251834689</v>
      </c>
      <c r="I381" s="6">
        <f t="shared" si="38"/>
        <v>2.4449877750611249</v>
      </c>
      <c r="J381" s="8">
        <f t="shared" si="39"/>
        <v>45336</v>
      </c>
      <c r="K381" s="6">
        <f t="shared" si="40"/>
        <v>51709.3671875</v>
      </c>
      <c r="L381" s="6">
        <f t="shared" si="35"/>
        <v>0.5857821965921397</v>
      </c>
      <c r="M381" s="6">
        <f t="shared" si="41"/>
        <v>70.904645476773567</v>
      </c>
    </row>
    <row r="382" spans="1:13" x14ac:dyDescent="0.2">
      <c r="A382" s="8">
        <v>45307</v>
      </c>
      <c r="B382" s="6">
        <v>42499.3359375</v>
      </c>
      <c r="C382" s="6">
        <v>43288.24609375</v>
      </c>
      <c r="D382" s="6">
        <v>43566.2734375</v>
      </c>
      <c r="E382" s="6">
        <v>38521.89453125</v>
      </c>
      <c r="F382" t="s">
        <v>14</v>
      </c>
      <c r="G382">
        <f t="shared" si="36"/>
        <v>1</v>
      </c>
      <c r="H382" s="6">
        <f t="shared" si="37"/>
        <v>70.904645476773567</v>
      </c>
      <c r="I382" s="6">
        <f t="shared" si="38"/>
        <v>2.4449877750611249</v>
      </c>
      <c r="J382" s="8">
        <f t="shared" si="39"/>
        <v>45336</v>
      </c>
      <c r="K382" s="6">
        <f t="shared" si="40"/>
        <v>51709.3671875</v>
      </c>
      <c r="L382" s="6">
        <f t="shared" si="35"/>
        <v>0.52985330987987111</v>
      </c>
      <c r="M382" s="6">
        <f t="shared" si="41"/>
        <v>68.459657701712445</v>
      </c>
    </row>
    <row r="383" spans="1:13" x14ac:dyDescent="0.2">
      <c r="A383" s="8">
        <v>45308</v>
      </c>
      <c r="B383" s="6">
        <v>43132.1015625</v>
      </c>
      <c r="C383" s="6">
        <v>42952.609375</v>
      </c>
      <c r="D383" s="6">
        <v>43838.9453125</v>
      </c>
      <c r="E383" s="6">
        <v>38521.89453125</v>
      </c>
      <c r="F383" t="s">
        <v>14</v>
      </c>
      <c r="G383">
        <f t="shared" si="36"/>
        <v>1</v>
      </c>
      <c r="H383" s="6">
        <f t="shared" si="37"/>
        <v>68.459657701712445</v>
      </c>
      <c r="I383" s="6">
        <f t="shared" si="38"/>
        <v>2.4449877750611249</v>
      </c>
      <c r="J383" s="8">
        <f t="shared" si="39"/>
        <v>45336</v>
      </c>
      <c r="K383" s="6">
        <f t="shared" si="40"/>
        <v>51709.3671875</v>
      </c>
      <c r="L383" s="6">
        <f t="shared" si="35"/>
        <v>0.48621117072602693</v>
      </c>
      <c r="M383" s="6">
        <f t="shared" si="41"/>
        <v>66.014669926651322</v>
      </c>
    </row>
    <row r="384" spans="1:13" x14ac:dyDescent="0.2">
      <c r="A384" s="8">
        <v>45309</v>
      </c>
      <c r="B384" s="6">
        <v>42742.3125</v>
      </c>
      <c r="C384" s="6">
        <v>42582.60546875</v>
      </c>
      <c r="D384" s="6">
        <v>43838.9453125</v>
      </c>
      <c r="E384" s="6">
        <v>38521.89453125</v>
      </c>
      <c r="F384" t="s">
        <v>14</v>
      </c>
      <c r="G384">
        <f t="shared" si="36"/>
        <v>1</v>
      </c>
      <c r="H384" s="6">
        <f t="shared" si="37"/>
        <v>66.014669926651322</v>
      </c>
      <c r="I384" s="6">
        <f t="shared" si="38"/>
        <v>2.4449877750611249</v>
      </c>
      <c r="J384" s="8">
        <f t="shared" si="39"/>
        <v>45336</v>
      </c>
      <c r="K384" s="6">
        <f t="shared" si="40"/>
        <v>51709.3671875</v>
      </c>
      <c r="L384" s="6">
        <f t="shared" si="35"/>
        <v>0.51294227679520277</v>
      </c>
      <c r="M384" s="6">
        <f t="shared" si="41"/>
        <v>63.5696821515902</v>
      </c>
    </row>
    <row r="385" spans="1:13" x14ac:dyDescent="0.2">
      <c r="A385" s="8">
        <v>45310</v>
      </c>
      <c r="B385" s="6">
        <v>41278.4609375</v>
      </c>
      <c r="C385" s="6">
        <v>43075.7734375</v>
      </c>
      <c r="D385" s="6">
        <v>43838.9453125</v>
      </c>
      <c r="E385" s="6">
        <v>38521.89453125</v>
      </c>
      <c r="F385" t="s">
        <v>14</v>
      </c>
      <c r="G385">
        <f t="shared" si="36"/>
        <v>1</v>
      </c>
      <c r="H385" s="6">
        <f t="shared" si="37"/>
        <v>63.5696821515902</v>
      </c>
      <c r="I385" s="6">
        <f t="shared" si="38"/>
        <v>2.4449877750611249</v>
      </c>
      <c r="J385" s="8">
        <f t="shared" si="39"/>
        <v>45336</v>
      </c>
      <c r="K385" s="6">
        <f t="shared" si="40"/>
        <v>51709.3671875</v>
      </c>
      <c r="L385" s="6">
        <f t="shared" si="35"/>
        <v>0.61783888461039316</v>
      </c>
      <c r="M385" s="6">
        <f t="shared" si="41"/>
        <v>61.124694376529078</v>
      </c>
    </row>
    <row r="386" spans="1:13" x14ac:dyDescent="0.2">
      <c r="A386" s="8">
        <v>45311</v>
      </c>
      <c r="B386" s="6">
        <v>41624.58984375</v>
      </c>
      <c r="C386" s="6">
        <v>43185.859375</v>
      </c>
      <c r="D386" s="6">
        <v>43838.9453125</v>
      </c>
      <c r="E386" s="6">
        <v>38521.89453125</v>
      </c>
      <c r="F386" t="s">
        <v>14</v>
      </c>
      <c r="G386">
        <f t="shared" si="36"/>
        <v>1</v>
      </c>
      <c r="H386" s="6">
        <f t="shared" si="37"/>
        <v>61.124694376529078</v>
      </c>
      <c r="I386" s="6">
        <f t="shared" si="38"/>
        <v>2.4449877750611249</v>
      </c>
      <c r="J386" s="8">
        <f t="shared" si="39"/>
        <v>45336</v>
      </c>
      <c r="K386" s="6">
        <f t="shared" si="40"/>
        <v>51709.3671875</v>
      </c>
      <c r="L386" s="6">
        <f t="shared" ref="L386:L449" si="42">(K386-B386)/B386*I386</f>
        <v>0.5923699767911218</v>
      </c>
      <c r="M386" s="6">
        <f t="shared" si="41"/>
        <v>58.679706601467956</v>
      </c>
    </row>
    <row r="387" spans="1:13" x14ac:dyDescent="0.2">
      <c r="A387" s="8">
        <v>45312</v>
      </c>
      <c r="B387" s="6">
        <v>41671.48828125</v>
      </c>
      <c r="C387" s="6">
        <v>42992.25</v>
      </c>
      <c r="D387" s="6">
        <v>43838.9453125</v>
      </c>
      <c r="E387" s="6">
        <v>38521.89453125</v>
      </c>
      <c r="F387" t="s">
        <v>14</v>
      </c>
      <c r="G387">
        <f t="shared" ref="G387:G411" si="43">IF(F387="Long",1,IF(F387="Short",-1,0))</f>
        <v>1</v>
      </c>
      <c r="H387" s="6">
        <f t="shared" ref="H387:H410" si="44">M386</f>
        <v>58.679706601467956</v>
      </c>
      <c r="I387" s="6">
        <f t="shared" ref="I387:I411" si="45">($H$2/409)*G387</f>
        <v>2.4449877750611249</v>
      </c>
      <c r="J387" s="8">
        <f t="shared" ref="J387:J411" si="46">$A$411</f>
        <v>45336</v>
      </c>
      <c r="K387" s="6">
        <f t="shared" ref="K387:K411" si="47">$C$411</f>
        <v>51709.3671875</v>
      </c>
      <c r="L387" s="6">
        <f t="shared" si="42"/>
        <v>0.58895163637263293</v>
      </c>
      <c r="M387" s="6">
        <f t="shared" ref="M387:M411" si="48">H387-I387</f>
        <v>56.234718826406834</v>
      </c>
    </row>
    <row r="388" spans="1:13" x14ac:dyDescent="0.2">
      <c r="A388" s="8">
        <v>45313</v>
      </c>
      <c r="B388" s="6">
        <v>41553.65234375</v>
      </c>
      <c r="C388" s="6">
        <v>42583.58203125</v>
      </c>
      <c r="D388" s="6">
        <v>43838.9453125</v>
      </c>
      <c r="E388" s="6">
        <v>38521.89453125</v>
      </c>
      <c r="F388" t="s">
        <v>14</v>
      </c>
      <c r="G388">
        <f t="shared" si="43"/>
        <v>1</v>
      </c>
      <c r="H388" s="6">
        <f t="shared" si="44"/>
        <v>56.234718826406834</v>
      </c>
      <c r="I388" s="6">
        <f t="shared" si="45"/>
        <v>2.4449877750611249</v>
      </c>
      <c r="J388" s="8">
        <f t="shared" si="46"/>
        <v>45336</v>
      </c>
      <c r="K388" s="6">
        <f t="shared" si="47"/>
        <v>51709.3671875</v>
      </c>
      <c r="L388" s="6">
        <f t="shared" si="42"/>
        <v>0.59755514231495155</v>
      </c>
      <c r="M388" s="6">
        <f t="shared" si="48"/>
        <v>53.789731051345711</v>
      </c>
    </row>
    <row r="389" spans="1:13" x14ac:dyDescent="0.2">
      <c r="A389" s="8">
        <v>45314</v>
      </c>
      <c r="B389" s="6">
        <v>39518.71484375</v>
      </c>
      <c r="C389" s="6">
        <v>42658.66796875</v>
      </c>
      <c r="D389" s="6">
        <v>43838.9453125</v>
      </c>
      <c r="E389" s="6">
        <v>38521.89453125</v>
      </c>
      <c r="F389" t="s">
        <v>14</v>
      </c>
      <c r="G389">
        <f t="shared" si="43"/>
        <v>1</v>
      </c>
      <c r="H389" s="6">
        <f t="shared" si="44"/>
        <v>53.789731051345711</v>
      </c>
      <c r="I389" s="6">
        <f t="shared" si="45"/>
        <v>2.4449877750611249</v>
      </c>
      <c r="J389" s="8">
        <f t="shared" si="46"/>
        <v>45336</v>
      </c>
      <c r="K389" s="6">
        <f t="shared" si="47"/>
        <v>51709.3671875</v>
      </c>
      <c r="L389" s="6">
        <f t="shared" si="42"/>
        <v>0.75422482913061906</v>
      </c>
      <c r="M389" s="6">
        <f t="shared" si="48"/>
        <v>51.344743276284589</v>
      </c>
    </row>
    <row r="390" spans="1:13" x14ac:dyDescent="0.2">
      <c r="A390" s="8">
        <v>45315</v>
      </c>
      <c r="B390" s="6">
        <v>39877.59375</v>
      </c>
      <c r="C390" s="6">
        <v>43084.671875</v>
      </c>
      <c r="D390" s="6">
        <v>43838.9453125</v>
      </c>
      <c r="E390" s="6">
        <v>39508.796875</v>
      </c>
      <c r="F390" t="s">
        <v>14</v>
      </c>
      <c r="G390">
        <f t="shared" si="43"/>
        <v>1</v>
      </c>
      <c r="H390" s="6">
        <f t="shared" si="44"/>
        <v>51.344743276284589</v>
      </c>
      <c r="I390" s="6">
        <f t="shared" si="45"/>
        <v>2.4449877750611249</v>
      </c>
      <c r="J390" s="8">
        <f t="shared" si="46"/>
        <v>45336</v>
      </c>
      <c r="K390" s="6">
        <f t="shared" si="47"/>
        <v>51709.3671875</v>
      </c>
      <c r="L390" s="6">
        <f t="shared" si="42"/>
        <v>0.72543347508224321</v>
      </c>
      <c r="M390" s="6">
        <f t="shared" si="48"/>
        <v>48.899755501223467</v>
      </c>
    </row>
    <row r="391" spans="1:13" x14ac:dyDescent="0.2">
      <c r="A391" s="8">
        <v>45316</v>
      </c>
      <c r="B391" s="6">
        <v>40075.55078125</v>
      </c>
      <c r="C391" s="6">
        <v>44318.22265625</v>
      </c>
      <c r="D391" s="6">
        <v>44341.94921875</v>
      </c>
      <c r="E391" s="6">
        <v>39545.6640625</v>
      </c>
      <c r="F391" t="s">
        <v>14</v>
      </c>
      <c r="G391">
        <f t="shared" si="43"/>
        <v>1</v>
      </c>
      <c r="H391" s="6">
        <f t="shared" si="44"/>
        <v>48.899755501223467</v>
      </c>
      <c r="I391" s="6">
        <f t="shared" si="45"/>
        <v>2.4449877750611249</v>
      </c>
      <c r="J391" s="8">
        <f t="shared" si="46"/>
        <v>45336</v>
      </c>
      <c r="K391" s="6">
        <f t="shared" si="47"/>
        <v>51709.3671875</v>
      </c>
      <c r="L391" s="6">
        <f t="shared" si="42"/>
        <v>0.70977287488448049</v>
      </c>
      <c r="M391" s="6">
        <f t="shared" si="48"/>
        <v>46.454767726162345</v>
      </c>
    </row>
    <row r="392" spans="1:13" x14ac:dyDescent="0.2">
      <c r="A392" s="8">
        <v>45317</v>
      </c>
      <c r="B392" s="6">
        <v>39936.81640625</v>
      </c>
      <c r="C392" s="6">
        <v>45301.56640625</v>
      </c>
      <c r="D392" s="6">
        <v>45575.83984375</v>
      </c>
      <c r="E392" s="6">
        <v>39825.69140625</v>
      </c>
      <c r="F392" t="s">
        <v>14</v>
      </c>
      <c r="G392">
        <f t="shared" si="43"/>
        <v>1</v>
      </c>
      <c r="H392" s="6">
        <f t="shared" si="44"/>
        <v>46.454767726162345</v>
      </c>
      <c r="I392" s="6">
        <f t="shared" si="45"/>
        <v>2.4449877750611249</v>
      </c>
      <c r="J392" s="8">
        <f t="shared" si="46"/>
        <v>45336</v>
      </c>
      <c r="K392" s="6">
        <f t="shared" si="47"/>
        <v>51709.3671875</v>
      </c>
      <c r="L392" s="6">
        <f t="shared" si="42"/>
        <v>0.7207320295299745</v>
      </c>
      <c r="M392" s="6">
        <f t="shared" si="48"/>
        <v>44.009779951101223</v>
      </c>
    </row>
    <row r="393" spans="1:13" x14ac:dyDescent="0.2">
      <c r="A393" s="8">
        <v>45318</v>
      </c>
      <c r="B393" s="6">
        <v>41815.625</v>
      </c>
      <c r="C393" s="6">
        <v>47147.19921875</v>
      </c>
      <c r="D393" s="6">
        <v>48152.49609375</v>
      </c>
      <c r="E393" s="6">
        <v>41431.28125</v>
      </c>
      <c r="F393" t="s">
        <v>14</v>
      </c>
      <c r="G393">
        <f t="shared" si="43"/>
        <v>1</v>
      </c>
      <c r="H393" s="6">
        <f t="shared" si="44"/>
        <v>44.009779951101223</v>
      </c>
      <c r="I393" s="6">
        <f t="shared" si="45"/>
        <v>2.4449877750611249</v>
      </c>
      <c r="J393" s="8">
        <f t="shared" si="46"/>
        <v>45336</v>
      </c>
      <c r="K393" s="6">
        <f t="shared" si="47"/>
        <v>51709.3671875</v>
      </c>
      <c r="L393" s="6">
        <f t="shared" si="42"/>
        <v>0.57849377351274822</v>
      </c>
      <c r="M393" s="6">
        <f t="shared" si="48"/>
        <v>41.5647921760401</v>
      </c>
    </row>
    <row r="394" spans="1:13" x14ac:dyDescent="0.2">
      <c r="A394" s="8">
        <v>45319</v>
      </c>
      <c r="B394" s="6">
        <v>42126.125</v>
      </c>
      <c r="C394" s="6">
        <v>47771.27734375</v>
      </c>
      <c r="D394" s="6">
        <v>48152.49609375</v>
      </c>
      <c r="E394" s="6">
        <v>41696.91015625</v>
      </c>
      <c r="F394" t="s">
        <v>14</v>
      </c>
      <c r="G394">
        <f t="shared" si="43"/>
        <v>1</v>
      </c>
      <c r="H394" s="6">
        <f t="shared" si="44"/>
        <v>41.5647921760401</v>
      </c>
      <c r="I394" s="6">
        <f t="shared" si="45"/>
        <v>2.4449877750611249</v>
      </c>
      <c r="J394" s="8">
        <f t="shared" si="46"/>
        <v>45336</v>
      </c>
      <c r="K394" s="6">
        <f t="shared" si="47"/>
        <v>51709.3671875</v>
      </c>
      <c r="L394" s="6">
        <f t="shared" si="42"/>
        <v>0.55620852841051804</v>
      </c>
      <c r="M394" s="6">
        <f t="shared" si="48"/>
        <v>39.119804400978978</v>
      </c>
    </row>
    <row r="395" spans="1:13" x14ac:dyDescent="0.2">
      <c r="A395" s="8">
        <v>45320</v>
      </c>
      <c r="B395" s="6">
        <v>42030.9140625</v>
      </c>
      <c r="C395" s="6">
        <v>48293.91796875</v>
      </c>
      <c r="D395" s="6">
        <v>48535.9375</v>
      </c>
      <c r="E395" s="6">
        <v>41818.33203125</v>
      </c>
      <c r="F395" t="s">
        <v>14</v>
      </c>
      <c r="G395">
        <f t="shared" si="43"/>
        <v>1</v>
      </c>
      <c r="H395" s="6">
        <f t="shared" si="44"/>
        <v>39.119804400978978</v>
      </c>
      <c r="I395" s="6">
        <f t="shared" si="45"/>
        <v>2.4449877750611249</v>
      </c>
      <c r="J395" s="8">
        <f t="shared" si="46"/>
        <v>45336</v>
      </c>
      <c r="K395" s="6">
        <f t="shared" si="47"/>
        <v>51709.3671875</v>
      </c>
      <c r="L395" s="6">
        <f t="shared" si="42"/>
        <v>0.56300701757138105</v>
      </c>
      <c r="M395" s="6">
        <f t="shared" si="48"/>
        <v>36.674816625917856</v>
      </c>
    </row>
    <row r="396" spans="1:13" x14ac:dyDescent="0.2">
      <c r="A396" s="8">
        <v>45321</v>
      </c>
      <c r="B396" s="6">
        <v>43300.2265625</v>
      </c>
      <c r="C396" s="6">
        <v>49958.22265625</v>
      </c>
      <c r="D396" s="6">
        <v>50280.4765625</v>
      </c>
      <c r="E396" s="6">
        <v>41879.19140625</v>
      </c>
      <c r="F396" t="s">
        <v>14</v>
      </c>
      <c r="G396">
        <f t="shared" si="43"/>
        <v>1</v>
      </c>
      <c r="H396" s="6">
        <f t="shared" si="44"/>
        <v>36.674816625917856</v>
      </c>
      <c r="I396" s="6">
        <f t="shared" si="45"/>
        <v>2.4449877750611249</v>
      </c>
      <c r="J396" s="8">
        <f t="shared" si="46"/>
        <v>45336</v>
      </c>
      <c r="K396" s="6">
        <f t="shared" si="47"/>
        <v>51709.3671875</v>
      </c>
      <c r="L396" s="6">
        <f t="shared" si="42"/>
        <v>0.47482998725694869</v>
      </c>
      <c r="M396" s="6">
        <f t="shared" si="48"/>
        <v>34.229828850856734</v>
      </c>
    </row>
    <row r="397" spans="1:13" x14ac:dyDescent="0.2">
      <c r="A397" s="8">
        <v>45322</v>
      </c>
      <c r="B397" s="6">
        <v>42946.25</v>
      </c>
      <c r="C397" s="6">
        <v>49742.44140625</v>
      </c>
      <c r="D397" s="6">
        <v>50358.390625</v>
      </c>
      <c r="E397" s="6">
        <v>41879.19140625</v>
      </c>
      <c r="F397" t="s">
        <v>14</v>
      </c>
      <c r="G397">
        <f t="shared" si="43"/>
        <v>1</v>
      </c>
      <c r="H397" s="6">
        <f t="shared" si="44"/>
        <v>34.229828850856734</v>
      </c>
      <c r="I397" s="6">
        <f t="shared" si="45"/>
        <v>2.4449877750611249</v>
      </c>
      <c r="J397" s="8">
        <f t="shared" si="46"/>
        <v>45336</v>
      </c>
      <c r="K397" s="6">
        <f t="shared" si="47"/>
        <v>51709.3671875</v>
      </c>
      <c r="L397" s="6">
        <f t="shared" si="42"/>
        <v>0.49889604784737962</v>
      </c>
      <c r="M397" s="6">
        <f t="shared" si="48"/>
        <v>31.784841075795608</v>
      </c>
    </row>
    <row r="398" spans="1:13" x14ac:dyDescent="0.2">
      <c r="A398" s="8">
        <v>45323</v>
      </c>
      <c r="B398" s="6">
        <v>42569.76171875</v>
      </c>
      <c r="C398" s="6">
        <v>51709.3671875</v>
      </c>
      <c r="D398" s="6">
        <v>51953.66015625</v>
      </c>
      <c r="E398" s="6">
        <v>41879.19140625</v>
      </c>
      <c r="F398" t="s">
        <v>14</v>
      </c>
      <c r="G398">
        <f t="shared" si="43"/>
        <v>1</v>
      </c>
      <c r="H398" s="6">
        <f t="shared" si="44"/>
        <v>31.784841075795608</v>
      </c>
      <c r="I398" s="6">
        <f t="shared" si="45"/>
        <v>2.4449877750611249</v>
      </c>
      <c r="J398" s="8">
        <f t="shared" si="46"/>
        <v>45336</v>
      </c>
      <c r="K398" s="6">
        <f t="shared" si="47"/>
        <v>51709.3671875</v>
      </c>
      <c r="L398" s="6">
        <f t="shared" si="42"/>
        <v>0.52493184687320149</v>
      </c>
      <c r="M398" s="6">
        <f t="shared" si="48"/>
        <v>29.339853300734482</v>
      </c>
    </row>
    <row r="399" spans="1:13" x14ac:dyDescent="0.2">
      <c r="A399" s="8">
        <v>45324</v>
      </c>
      <c r="B399" s="6">
        <v>43077.640625</v>
      </c>
      <c r="C399" s="6">
        <v>51709.3671875</v>
      </c>
      <c r="D399" s="6">
        <v>51953.66015625</v>
      </c>
      <c r="E399" s="6">
        <v>42264.81640625</v>
      </c>
      <c r="F399" t="s">
        <v>14</v>
      </c>
      <c r="G399">
        <f t="shared" si="43"/>
        <v>1</v>
      </c>
      <c r="H399" s="6">
        <f t="shared" si="44"/>
        <v>29.339853300734482</v>
      </c>
      <c r="I399" s="6">
        <f t="shared" si="45"/>
        <v>2.4449877750611249</v>
      </c>
      <c r="J399" s="8">
        <f t="shared" si="46"/>
        <v>45336</v>
      </c>
      <c r="K399" s="6">
        <f t="shared" si="47"/>
        <v>51709.3671875</v>
      </c>
      <c r="L399" s="6">
        <f t="shared" si="42"/>
        <v>0.48991694105769951</v>
      </c>
      <c r="M399" s="6">
        <f t="shared" si="48"/>
        <v>26.894865525673357</v>
      </c>
    </row>
    <row r="400" spans="1:13" x14ac:dyDescent="0.2">
      <c r="A400" s="8">
        <v>45325</v>
      </c>
      <c r="B400" s="6">
        <v>43184.96484375</v>
      </c>
      <c r="C400" s="6">
        <v>51709.3671875</v>
      </c>
      <c r="D400" s="6">
        <v>51953.66015625</v>
      </c>
      <c r="E400" s="6">
        <v>42264.81640625</v>
      </c>
      <c r="F400" t="s">
        <v>14</v>
      </c>
      <c r="G400">
        <f t="shared" si="43"/>
        <v>1</v>
      </c>
      <c r="H400" s="6">
        <f t="shared" si="44"/>
        <v>26.894865525673357</v>
      </c>
      <c r="I400" s="6">
        <f t="shared" si="45"/>
        <v>2.4449877750611249</v>
      </c>
      <c r="J400" s="8">
        <f t="shared" si="46"/>
        <v>45336</v>
      </c>
      <c r="K400" s="6">
        <f t="shared" si="47"/>
        <v>51709.3671875</v>
      </c>
      <c r="L400" s="6">
        <f t="shared" si="42"/>
        <v>0.48262305169359293</v>
      </c>
      <c r="M400" s="6">
        <f t="shared" si="48"/>
        <v>24.449877750612231</v>
      </c>
    </row>
    <row r="401" spans="1:13" x14ac:dyDescent="0.2">
      <c r="A401" s="8">
        <v>45326</v>
      </c>
      <c r="B401" s="6">
        <v>42994.94140625</v>
      </c>
      <c r="C401" s="6">
        <v>51709.3671875</v>
      </c>
      <c r="D401" s="6">
        <v>51953.66015625</v>
      </c>
      <c r="E401" s="6">
        <v>42264.81640625</v>
      </c>
      <c r="F401" t="s">
        <v>14</v>
      </c>
      <c r="G401">
        <f t="shared" si="43"/>
        <v>1</v>
      </c>
      <c r="H401" s="6">
        <f t="shared" si="44"/>
        <v>24.449877750612231</v>
      </c>
      <c r="I401" s="6">
        <f t="shared" si="45"/>
        <v>2.4449877750611249</v>
      </c>
      <c r="J401" s="8">
        <f t="shared" si="46"/>
        <v>45336</v>
      </c>
      <c r="K401" s="6">
        <f t="shared" si="47"/>
        <v>51709.3671875</v>
      </c>
      <c r="L401" s="6">
        <f t="shared" si="42"/>
        <v>0.49556212440230185</v>
      </c>
      <c r="M401" s="6">
        <f t="shared" si="48"/>
        <v>22.004889975551105</v>
      </c>
    </row>
    <row r="402" spans="1:13" x14ac:dyDescent="0.2">
      <c r="A402" s="8">
        <v>45327</v>
      </c>
      <c r="B402" s="6">
        <v>42577.62109375</v>
      </c>
      <c r="C402" s="6">
        <v>51709.3671875</v>
      </c>
      <c r="D402" s="6">
        <v>51953.66015625</v>
      </c>
      <c r="E402" s="6">
        <v>42264.81640625</v>
      </c>
      <c r="F402" t="s">
        <v>14</v>
      </c>
      <c r="G402">
        <f t="shared" si="43"/>
        <v>1</v>
      </c>
      <c r="H402" s="6">
        <f t="shared" si="44"/>
        <v>22.004889975551105</v>
      </c>
      <c r="I402" s="6">
        <f t="shared" si="45"/>
        <v>2.4449877750611249</v>
      </c>
      <c r="J402" s="8">
        <f t="shared" si="46"/>
        <v>45336</v>
      </c>
      <c r="K402" s="6">
        <f t="shared" si="47"/>
        <v>51709.3671875</v>
      </c>
      <c r="L402" s="6">
        <f t="shared" si="42"/>
        <v>0.52438363136869404</v>
      </c>
      <c r="M402" s="6">
        <f t="shared" si="48"/>
        <v>19.559902200489979</v>
      </c>
    </row>
    <row r="403" spans="1:13" x14ac:dyDescent="0.2">
      <c r="A403" s="8">
        <v>45328</v>
      </c>
      <c r="B403" s="6">
        <v>42657.390625</v>
      </c>
      <c r="C403" s="6">
        <v>51709.3671875</v>
      </c>
      <c r="D403" s="6">
        <v>51953.66015625</v>
      </c>
      <c r="E403" s="6">
        <v>42529.01953125</v>
      </c>
      <c r="F403" t="s">
        <v>14</v>
      </c>
      <c r="G403">
        <f t="shared" si="43"/>
        <v>1</v>
      </c>
      <c r="H403" s="6">
        <f t="shared" si="44"/>
        <v>19.559902200489979</v>
      </c>
      <c r="I403" s="6">
        <f t="shared" si="45"/>
        <v>2.4449877750611249</v>
      </c>
      <c r="J403" s="8">
        <f t="shared" si="46"/>
        <v>45336</v>
      </c>
      <c r="K403" s="6">
        <f t="shared" si="47"/>
        <v>51709.3671875</v>
      </c>
      <c r="L403" s="6">
        <f t="shared" si="42"/>
        <v>0.51883089216623468</v>
      </c>
      <c r="M403" s="6">
        <f t="shared" si="48"/>
        <v>17.114914425428854</v>
      </c>
    </row>
    <row r="404" spans="1:13" x14ac:dyDescent="0.2">
      <c r="A404" s="8">
        <v>45329</v>
      </c>
      <c r="B404" s="6">
        <v>43090.01953125</v>
      </c>
      <c r="C404" s="6">
        <v>51709.3671875</v>
      </c>
      <c r="D404" s="6">
        <v>51953.66015625</v>
      </c>
      <c r="E404" s="6">
        <v>42775.95703125</v>
      </c>
      <c r="F404" t="s">
        <v>14</v>
      </c>
      <c r="G404">
        <f t="shared" si="43"/>
        <v>1</v>
      </c>
      <c r="H404" s="6">
        <f t="shared" si="44"/>
        <v>17.114914425428854</v>
      </c>
      <c r="I404" s="6">
        <f t="shared" si="45"/>
        <v>2.4449877750611249</v>
      </c>
      <c r="J404" s="8">
        <f t="shared" si="46"/>
        <v>45336</v>
      </c>
      <c r="K404" s="6">
        <f t="shared" si="47"/>
        <v>51709.3671875</v>
      </c>
      <c r="L404" s="6">
        <f t="shared" si="42"/>
        <v>0.48907380126039285</v>
      </c>
      <c r="M404" s="6">
        <f t="shared" si="48"/>
        <v>14.669926650367728</v>
      </c>
    </row>
    <row r="405" spans="1:13" x14ac:dyDescent="0.2">
      <c r="A405" s="8">
        <v>45330</v>
      </c>
      <c r="B405" s="6">
        <v>44332.125</v>
      </c>
      <c r="C405" s="6">
        <v>51709.3671875</v>
      </c>
      <c r="D405" s="6">
        <v>51953.66015625</v>
      </c>
      <c r="E405" s="6">
        <v>44332.125</v>
      </c>
      <c r="F405" t="s">
        <v>14</v>
      </c>
      <c r="G405">
        <f t="shared" si="43"/>
        <v>1</v>
      </c>
      <c r="H405" s="6">
        <f t="shared" si="44"/>
        <v>14.669926650367728</v>
      </c>
      <c r="I405" s="6">
        <f t="shared" si="45"/>
        <v>2.4449877750611249</v>
      </c>
      <c r="J405" s="8">
        <f t="shared" si="46"/>
        <v>45336</v>
      </c>
      <c r="K405" s="6">
        <f t="shared" si="47"/>
        <v>51709.3671875</v>
      </c>
      <c r="L405" s="6">
        <f t="shared" si="42"/>
        <v>0.40686673517460964</v>
      </c>
      <c r="M405" s="6">
        <f t="shared" si="48"/>
        <v>12.224938875306602</v>
      </c>
    </row>
    <row r="406" spans="1:13" x14ac:dyDescent="0.2">
      <c r="A406" s="8">
        <v>45331</v>
      </c>
      <c r="B406" s="6">
        <v>45297.3828125</v>
      </c>
      <c r="C406" s="6">
        <v>51709.3671875</v>
      </c>
      <c r="D406" s="6">
        <v>51953.66015625</v>
      </c>
      <c r="E406" s="6">
        <v>45260.82421875</v>
      </c>
      <c r="F406" t="s">
        <v>14</v>
      </c>
      <c r="G406">
        <f t="shared" si="43"/>
        <v>1</v>
      </c>
      <c r="H406" s="6">
        <f t="shared" si="44"/>
        <v>12.224938875306602</v>
      </c>
      <c r="I406" s="6">
        <f t="shared" si="45"/>
        <v>2.4449877750611249</v>
      </c>
      <c r="J406" s="8">
        <f t="shared" si="46"/>
        <v>45336</v>
      </c>
      <c r="K406" s="6">
        <f t="shared" si="47"/>
        <v>51709.3671875</v>
      </c>
      <c r="L406" s="6">
        <f t="shared" si="42"/>
        <v>0.34609556750002235</v>
      </c>
      <c r="M406" s="6">
        <f t="shared" si="48"/>
        <v>9.7799511002454764</v>
      </c>
    </row>
    <row r="407" spans="1:13" x14ac:dyDescent="0.2">
      <c r="A407" s="8">
        <v>45332</v>
      </c>
      <c r="B407" s="6">
        <v>47153.52734375</v>
      </c>
      <c r="C407" s="6">
        <v>51709.3671875</v>
      </c>
      <c r="D407" s="6">
        <v>51953.66015625</v>
      </c>
      <c r="E407" s="6">
        <v>46905.3203125</v>
      </c>
      <c r="F407" t="s">
        <v>14</v>
      </c>
      <c r="G407">
        <f t="shared" si="43"/>
        <v>1</v>
      </c>
      <c r="H407" s="6">
        <f t="shared" si="44"/>
        <v>9.7799511002454764</v>
      </c>
      <c r="I407" s="6">
        <f t="shared" si="45"/>
        <v>2.4449877750611249</v>
      </c>
      <c r="J407" s="8">
        <f t="shared" si="46"/>
        <v>45336</v>
      </c>
      <c r="K407" s="6">
        <f t="shared" si="47"/>
        <v>51709.3671875</v>
      </c>
      <c r="L407" s="6">
        <f t="shared" si="42"/>
        <v>0.23622777235522252</v>
      </c>
      <c r="M407" s="6">
        <f t="shared" si="48"/>
        <v>7.3349633251843516</v>
      </c>
    </row>
    <row r="408" spans="1:13" x14ac:dyDescent="0.2">
      <c r="A408" s="8">
        <v>45333</v>
      </c>
      <c r="B408" s="6">
        <v>47768.96875</v>
      </c>
      <c r="C408" s="6">
        <v>51709.3671875</v>
      </c>
      <c r="D408" s="6">
        <v>51953.66015625</v>
      </c>
      <c r="E408" s="6">
        <v>47617.40625</v>
      </c>
      <c r="F408" t="s">
        <v>14</v>
      </c>
      <c r="G408">
        <f t="shared" si="43"/>
        <v>1</v>
      </c>
      <c r="H408" s="6">
        <f t="shared" si="44"/>
        <v>7.3349633251843516</v>
      </c>
      <c r="I408" s="6">
        <f t="shared" si="45"/>
        <v>2.4449877750611249</v>
      </c>
      <c r="J408" s="8">
        <f t="shared" si="46"/>
        <v>45336</v>
      </c>
      <c r="K408" s="6">
        <f t="shared" si="47"/>
        <v>51709.3671875</v>
      </c>
      <c r="L408" s="6">
        <f t="shared" si="42"/>
        <v>0.20168377632304357</v>
      </c>
      <c r="M408" s="6">
        <f t="shared" si="48"/>
        <v>4.8899755501232267</v>
      </c>
    </row>
    <row r="409" spans="1:13" x14ac:dyDescent="0.2">
      <c r="A409" s="8">
        <v>45334</v>
      </c>
      <c r="B409" s="6">
        <v>48296.38671875</v>
      </c>
      <c r="C409" s="6">
        <v>51709.3671875</v>
      </c>
      <c r="D409" s="6">
        <v>51953.66015625</v>
      </c>
      <c r="E409" s="6">
        <v>47745.76171875</v>
      </c>
      <c r="F409" t="s">
        <v>14</v>
      </c>
      <c r="G409">
        <f t="shared" si="43"/>
        <v>1</v>
      </c>
      <c r="H409" s="6">
        <f t="shared" si="44"/>
        <v>4.8899755501232267</v>
      </c>
      <c r="I409" s="6">
        <f t="shared" si="45"/>
        <v>2.4449877750611249</v>
      </c>
      <c r="J409" s="8">
        <f t="shared" si="46"/>
        <v>45336</v>
      </c>
      <c r="K409" s="6">
        <f t="shared" si="47"/>
        <v>51709.3671875</v>
      </c>
      <c r="L409" s="6">
        <f t="shared" si="42"/>
        <v>0.17278094883600256</v>
      </c>
      <c r="M409" s="6">
        <f t="shared" si="48"/>
        <v>2.4449877750621019</v>
      </c>
    </row>
    <row r="410" spans="1:13" x14ac:dyDescent="0.2">
      <c r="A410" s="8">
        <v>45335</v>
      </c>
      <c r="B410" s="6">
        <v>49941.359375</v>
      </c>
      <c r="C410" s="6">
        <v>51709.3671875</v>
      </c>
      <c r="D410" s="6">
        <v>51953.66015625</v>
      </c>
      <c r="E410" s="6">
        <v>48406.49609375</v>
      </c>
      <c r="F410" t="s">
        <v>14</v>
      </c>
      <c r="G410">
        <f t="shared" si="43"/>
        <v>1</v>
      </c>
      <c r="H410" s="6">
        <f t="shared" si="44"/>
        <v>2.4449877750621019</v>
      </c>
      <c r="I410" s="6">
        <f t="shared" si="45"/>
        <v>2.4449877750611249</v>
      </c>
      <c r="J410" s="8">
        <f t="shared" si="46"/>
        <v>45336</v>
      </c>
      <c r="K410" s="6">
        <f t="shared" si="47"/>
        <v>51709.3671875</v>
      </c>
      <c r="L410" s="6">
        <f t="shared" si="42"/>
        <v>8.6556664493577601E-2</v>
      </c>
      <c r="M410" s="6">
        <f t="shared" si="48"/>
        <v>9.7699626167013776E-13</v>
      </c>
    </row>
    <row r="411" spans="1:13" x14ac:dyDescent="0.2">
      <c r="A411" s="8">
        <v>45336</v>
      </c>
      <c r="B411" s="6">
        <v>49733.4453125</v>
      </c>
      <c r="C411" s="6">
        <v>51709.3671875</v>
      </c>
      <c r="D411" s="6">
        <v>51953.66015625</v>
      </c>
      <c r="E411" s="6">
        <v>49343.6796875</v>
      </c>
      <c r="F411" s="5" t="s">
        <v>16</v>
      </c>
      <c r="G411">
        <f t="shared" si="43"/>
        <v>0</v>
      </c>
      <c r="H411" s="6">
        <f>SUM(I:I)+SUM(L:L)</f>
        <v>1796.207549883397</v>
      </c>
      <c r="I411" s="6">
        <f t="shared" si="45"/>
        <v>0</v>
      </c>
      <c r="J411" s="8">
        <f t="shared" si="46"/>
        <v>45336</v>
      </c>
      <c r="K411" s="6">
        <f t="shared" si="47"/>
        <v>51709.3671875</v>
      </c>
      <c r="L411" s="6">
        <f t="shared" si="42"/>
        <v>0</v>
      </c>
      <c r="M411" s="6">
        <f t="shared" si="48"/>
        <v>1796.207549883397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Pattern</vt:lpstr>
      <vt:lpstr>Sheet2</vt:lpstr>
      <vt:lpstr>Buy and 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Wilfred Chan</cp:lastModifiedBy>
  <dcterms:created xsi:type="dcterms:W3CDTF">2024-02-14T14:08:02Z</dcterms:created>
  <dcterms:modified xsi:type="dcterms:W3CDTF">2024-02-14T23:44:29Z</dcterms:modified>
</cp:coreProperties>
</file>