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Nicholas\Documents\GitHub\508-WCAG-Automation\data\results\"/>
    </mc:Choice>
  </mc:AlternateContent>
  <xr:revisionPtr revIDLastSave="0" documentId="13_ncr:40009_{56319F99-B058-44FC-A285-5D9B2F8B6075}" xr6:coauthVersionLast="45" xr6:coauthVersionMax="45" xr10:uidLastSave="{00000000-0000-0000-0000-000000000000}"/>
  <bookViews>
    <workbookView xWindow="-108" yWindow="-108" windowWidth="23256" windowHeight="12576"/>
  </bookViews>
  <sheets>
    <sheet name="Metadata" sheetId="2" r:id="rId1"/>
    <sheet name="CCR Analysis Results" sheetId="1" r:id="rId2"/>
    <sheet name="Summary Statistics" sheetId="9" r:id="rId3"/>
    <sheet name="National Comparisons" sheetId="10" r:id="rId4"/>
    <sheet name="Water Quality Perception" sheetId="5" r:id="rId5"/>
  </sheets>
  <externalReferences>
    <externalReference r:id="rId6"/>
  </externalReferences>
  <definedNames>
    <definedName name="_xlnm._FilterDatabase" localSheetId="1" hidden="1">'CCR Analysis Results'!$A$1:$AL$301</definedName>
  </definedNames>
  <calcPr calcId="0"/>
</workbook>
</file>

<file path=xl/calcChain.xml><?xml version="1.0" encoding="utf-8"?>
<calcChain xmlns="http://schemas.openxmlformats.org/spreadsheetml/2006/main">
  <c r="G18" i="9" l="1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B4" i="9"/>
  <c r="G4" i="9"/>
  <c r="F4" i="9"/>
  <c r="E4" i="9"/>
  <c r="D4" i="9"/>
  <c r="C4" i="9"/>
  <c r="G3" i="9"/>
  <c r="G2" i="9"/>
  <c r="F3" i="9"/>
  <c r="E3" i="9"/>
  <c r="D3" i="9"/>
  <c r="C3" i="9"/>
  <c r="B3" i="9"/>
  <c r="F2" i="9"/>
  <c r="E2" i="9"/>
  <c r="D2" i="9"/>
  <c r="C2" i="9"/>
  <c r="B2" i="9"/>
  <c r="E6" i="5"/>
  <c r="E5" i="5"/>
  <c r="E4" i="5"/>
  <c r="E3" i="5"/>
  <c r="E2" i="5"/>
</calcChain>
</file>

<file path=xl/sharedStrings.xml><?xml version="1.0" encoding="utf-8"?>
<sst xmlns="http://schemas.openxmlformats.org/spreadsheetml/2006/main" count="5019" uniqueCount="1694">
  <si>
    <t>ID</t>
  </si>
  <si>
    <t>State Code</t>
  </si>
  <si>
    <t>County Code</t>
  </si>
  <si>
    <t>Name</t>
  </si>
  <si>
    <t>State Name</t>
  </si>
  <si>
    <t>PWS ID</t>
  </si>
  <si>
    <t>PWS Name</t>
  </si>
  <si>
    <t>EPA Region</t>
  </si>
  <si>
    <t>PWS Type</t>
  </si>
  <si>
    <t>Population Served Count</t>
  </si>
  <si>
    <t>Cities Served</t>
  </si>
  <si>
    <t>Census Place Served</t>
  </si>
  <si>
    <t>Size</t>
  </si>
  <si>
    <t>Oversample</t>
  </si>
  <si>
    <t>URL of CCR</t>
  </si>
  <si>
    <t>Most recent year?</t>
  </si>
  <si>
    <t>Translation available?</t>
  </si>
  <si>
    <t>Translation Score</t>
  </si>
  <si>
    <t>Readability Score</t>
  </si>
  <si>
    <t>Adjusted Readability</t>
  </si>
  <si>
    <t>Readability Tags</t>
  </si>
  <si>
    <t>Pages</t>
  </si>
  <si>
    <t>Total Tests</t>
  </si>
  <si>
    <t>Failed</t>
  </si>
  <si>
    <t>Warning</t>
  </si>
  <si>
    <t>Passed</t>
  </si>
  <si>
    <t>User Verify</t>
  </si>
  <si>
    <t>Not Applicable</t>
  </si>
  <si>
    <t>WCAG Score</t>
  </si>
  <si>
    <t>Accessibility Index Score</t>
  </si>
  <si>
    <t>Access Tags</t>
  </si>
  <si>
    <t>EPA CCR Link</t>
  </si>
  <si>
    <t>EPA Link Correct?</t>
  </si>
  <si>
    <t>% White</t>
  </si>
  <si>
    <t>% Urban</t>
  </si>
  <si>
    <t>% Renters</t>
  </si>
  <si>
    <t>Blount</t>
  </si>
  <si>
    <t>Alabama</t>
  </si>
  <si>
    <t>AL0000103</t>
  </si>
  <si>
    <t>ONEONTA UTILITIES BOARD</t>
  </si>
  <si>
    <t>Region 4</t>
  </si>
  <si>
    <t>Community water system</t>
  </si>
  <si>
    <t>ONEONTA</t>
  </si>
  <si>
    <t>Oneonta city, Alabama</t>
  </si>
  <si>
    <t>Large</t>
  </si>
  <si>
    <t>https://oneontautilities.com/2019_oneonta_ccr.html</t>
  </si>
  <si>
    <t>No</t>
  </si>
  <si>
    <t>Acceptable</t>
  </si>
  <si>
    <t>Autotagged</t>
  </si>
  <si>
    <t>None</t>
  </si>
  <si>
    <t>Missing</t>
  </si>
  <si>
    <t>Colbert</t>
  </si>
  <si>
    <t>AL0000316</t>
  </si>
  <si>
    <t>HAWK PRIDE MT WATER SYSTEM</t>
  </si>
  <si>
    <t>TUSCUMBIA</t>
  </si>
  <si>
    <t>Tuscumbia city, Alabama</t>
  </si>
  <si>
    <t>Medium</t>
  </si>
  <si>
    <t>N/A</t>
  </si>
  <si>
    <t>Dallas</t>
  </si>
  <si>
    <t>AL0000482</t>
  </si>
  <si>
    <t>NORTH DALLAS WATER AUTHORITY</t>
  </si>
  <si>
    <t>SELMA</t>
  </si>
  <si>
    <t>Selma city, Alabama</t>
  </si>
  <si>
    <t>https://northdallaswater.net/documents/1185/North_Dallas_Co_2020_CCR.pdf</t>
  </si>
  <si>
    <t>AL0000463</t>
  </si>
  <si>
    <t>DALLAS COUNTY WATER &amp; SEWER AUTHORITY</t>
  </si>
  <si>
    <t>Tallapoosa</t>
  </si>
  <si>
    <t>AL0001265</t>
  </si>
  <si>
    <t>ALEXANDER CITY WATER DEPARTMENT</t>
  </si>
  <si>
    <t>ALEXANDER CITY</t>
  </si>
  <si>
    <t>Alexander City city, Alabama</t>
  </si>
  <si>
    <t>https://alexandercityal.gov/sites/default/files/fileattachments/utilities/page/8241/alexander_city_2019_annual_water_quality_report.pdf</t>
  </si>
  <si>
    <t>Original</t>
  </si>
  <si>
    <t>Walker</t>
  </si>
  <si>
    <t>AL0001326</t>
  </si>
  <si>
    <t>CORDOVA WATER WORKS &amp; GAS BOARD</t>
  </si>
  <si>
    <t>CORDOVA</t>
  </si>
  <si>
    <t>Cordova city, Alabama</t>
  </si>
  <si>
    <t>Fairbanks North Star Borough</t>
  </si>
  <si>
    <t>Alaska</t>
  </si>
  <si>
    <t>AK2310900</t>
  </si>
  <si>
    <t>COLLEGE UTILITIES CORPORATION</t>
  </si>
  <si>
    <t>Region 10</t>
  </si>
  <si>
    <t>FAIRBANKS</t>
  </si>
  <si>
    <t>Fairbanks city, Alaska</t>
  </si>
  <si>
    <t>http://www.akwater.com/cuc-ccr.pdf</t>
  </si>
  <si>
    <t xml:space="preserve">http://www.akwater.com/water_quality.shtml </t>
  </si>
  <si>
    <t>Yes</t>
  </si>
  <si>
    <t>Matanuska-Susitna Borough</t>
  </si>
  <si>
    <t>AK2224646</t>
  </si>
  <si>
    <t>WASILLA WATER SYSTEM</t>
  </si>
  <si>
    <t>WASILLA</t>
  </si>
  <si>
    <t>Wasilla city, Alaska</t>
  </si>
  <si>
    <t>https://www.cityofwasilla.com/home/showdocument?id=23060</t>
  </si>
  <si>
    <t>Cochise</t>
  </si>
  <si>
    <t>Arizona</t>
  </si>
  <si>
    <t>AZ0402004</t>
  </si>
  <si>
    <t>ARIZONA WATER CO - SIERRA VISTA</t>
  </si>
  <si>
    <t>Region 9</t>
  </si>
  <si>
    <t>SIERRA VISTA</t>
  </si>
  <si>
    <t>Sierra Vista city, Arizona</t>
  </si>
  <si>
    <t>https://www.azwater.com/files/water-quality/ccr-sierra-vista-2019.pdf</t>
  </si>
  <si>
    <t>Maricopa</t>
  </si>
  <si>
    <t>AZ0407056</t>
  </si>
  <si>
    <t>EPCOR WATER - PARADISE VALLEY/SCOTTSDALE</t>
  </si>
  <si>
    <t>PARADISE VALLEY</t>
  </si>
  <si>
    <t>Paradise Valley town, Arizona</t>
  </si>
  <si>
    <t>https://www.epcor.com/products-services/water/water-quality/water-quality-reports-usa/wqreports/wq-paradise-valley-2019.pdf</t>
  </si>
  <si>
    <t>AZ0407070</t>
  </si>
  <si>
    <t>SUNRISE WATER COMPANY</t>
  </si>
  <si>
    <t>PEORIA</t>
  </si>
  <si>
    <t>Peoria city, Arizona</t>
  </si>
  <si>
    <t>https://jdcwater.com/documents/563/Sunrise_Water_Quality_Report_2019.pdf</t>
  </si>
  <si>
    <t>Greene</t>
  </si>
  <si>
    <t>Arkansas</t>
  </si>
  <si>
    <t>AR0000722</t>
  </si>
  <si>
    <t>CLAY CO REG WATER DISTRICT</t>
  </si>
  <si>
    <t>Region 6</t>
  </si>
  <si>
    <t>-</t>
  </si>
  <si>
    <t>McDougal town, Arkansas</t>
  </si>
  <si>
    <t>https://www.ark.org/health/eng/ccr/722.pdf</t>
  </si>
  <si>
    <t>Faulkner</t>
  </si>
  <si>
    <t>AR0000101</t>
  </si>
  <si>
    <t>COMMUNITY WATER SYSTEM</t>
  </si>
  <si>
    <t>Greers Ferry city, Arkansas</t>
  </si>
  <si>
    <t>https://www.ark.org/health/eng/ccr/101.pdf</t>
  </si>
  <si>
    <t>Benton</t>
  </si>
  <si>
    <t>AR0000349</t>
  </si>
  <si>
    <t>MADISON CO WATER FACILITIES BD</t>
  </si>
  <si>
    <t>Huntsville city, Arkansas</t>
  </si>
  <si>
    <t>https://www.mcwfb.com/documents/925/CCR19_Madison_Co_WFB_349.pdf</t>
  </si>
  <si>
    <t>Cleburne</t>
  </si>
  <si>
    <t>AR0000579</t>
  </si>
  <si>
    <t>TUMBLING SHOALS WATER ASSOC</t>
  </si>
  <si>
    <t>Tumbling Shoals CDP, Arkansas</t>
  </si>
  <si>
    <t>https://tsws.myruralwater.com/documents/1048/CCF06022020.pdf</t>
  </si>
  <si>
    <t>Error</t>
  </si>
  <si>
    <t>AR0000735</t>
  </si>
  <si>
    <t>WEST STONE COUNTY WATER ASSN</t>
  </si>
  <si>
    <t>Mountain View city, Arkansas</t>
  </si>
  <si>
    <t>https://www.ark.org/health/eng/ccr/735.pdf</t>
  </si>
  <si>
    <t>Craighead</t>
  </si>
  <si>
    <t>AR0000688</t>
  </si>
  <si>
    <t>LAWRENCE CO REG WATER DIST</t>
  </si>
  <si>
    <t>Portia town, Arkansas</t>
  </si>
  <si>
    <t>https://lawrencecountyregionalwater.myruralwater.com/documents/481/2019_Annual_Drinking_Water_Quality_Report.pdf</t>
  </si>
  <si>
    <t>AR0000844</t>
  </si>
  <si>
    <t>BEAVERFORK VOLUNTEER FD WSD</t>
  </si>
  <si>
    <t>Conway city, Arkansas</t>
  </si>
  <si>
    <t>https://www.ark.org/health/eng/ccr/844.pdf</t>
  </si>
  <si>
    <t>Sebastian</t>
  </si>
  <si>
    <t>AR0000512</t>
  </si>
  <si>
    <t>BARLING WATERWORKS</t>
  </si>
  <si>
    <t>Barling city, Arkansas</t>
  </si>
  <si>
    <t>https://www.ark.org/health/eng/ccr/512.pdf</t>
  </si>
  <si>
    <t>White</t>
  </si>
  <si>
    <t>AR0000185</t>
  </si>
  <si>
    <t>SW WHITE COUNTY WATER ASSN</t>
  </si>
  <si>
    <t>Searcy city, Arkansas</t>
  </si>
  <si>
    <t>https://www.ark.org/health/eng/ccr/185.pdf</t>
  </si>
  <si>
    <t>Yell</t>
  </si>
  <si>
    <t>AR0000697</t>
  </si>
  <si>
    <t>NE YELL COUNTY WATER ASSOC</t>
  </si>
  <si>
    <t>Dardanelle city, Arkansas</t>
  </si>
  <si>
    <t>https://neycw.myruralwater.com/documents/470/697.pdf</t>
  </si>
  <si>
    <t>Alameda</t>
  </si>
  <si>
    <t>California</t>
  </si>
  <si>
    <t>CA0110006</t>
  </si>
  <si>
    <t>CITY OF HAYWARD</t>
  </si>
  <si>
    <t>HAYWARD</t>
  </si>
  <si>
    <t>Hayward city, California</t>
  </si>
  <si>
    <t>Very Large</t>
  </si>
  <si>
    <t>https://www.hayward-ca.gov/sites/default/files/2019%20CCR%20%28Water%20Quality%20Report%29%20-%20Final%20Cover.pdf</t>
  </si>
  <si>
    <t>http://user.govoutreach.com/hayward/faq.php?cid=11195</t>
  </si>
  <si>
    <t>El Dorado</t>
  </si>
  <si>
    <t>CA0910013</t>
  </si>
  <si>
    <t>GEORGETOWN DIVIDE PUD</t>
  </si>
  <si>
    <t>Georgetown CDP, California</t>
  </si>
  <si>
    <t>https://www.gd-pud.org/files/5c86aa1e3/2019+CCR+-+GDPUD_Final.pdf</t>
  </si>
  <si>
    <t>Fresno</t>
  </si>
  <si>
    <t>CA1010021</t>
  </si>
  <si>
    <t>MENDOTA, CITY OF</t>
  </si>
  <si>
    <t>MENDOTA</t>
  </si>
  <si>
    <t>Mendota city, California</t>
  </si>
  <si>
    <t>http://ci.mendota.ca.us/wp-content/uploads/2014/06/2018-Mendota-Water-Consumer-Confidence-Report.pdf</t>
  </si>
  <si>
    <t>Kern</t>
  </si>
  <si>
    <t>CA1510020</t>
  </si>
  <si>
    <t>TEHACHAPI, CITY OF</t>
  </si>
  <si>
    <t>TEHACHAPI</t>
  </si>
  <si>
    <t>Tehachapi city, California</t>
  </si>
  <si>
    <t>https://www.liveuptehachapi.com/DocumentCenter/View/5558/2019-Water-Quality-Report?bidId=</t>
  </si>
  <si>
    <t>Los Angeles</t>
  </si>
  <si>
    <t>CA1910030</t>
  </si>
  <si>
    <t>GSWC - CULVER CITY</t>
  </si>
  <si>
    <t>SANTA FE SPRINGS</t>
  </si>
  <si>
    <t>Santa Fe Springs city, California</t>
  </si>
  <si>
    <t>https://www.gswater.com/sites/main/files/file-attachments/water-quality-2019-culver-city.pdf?1591302565</t>
  </si>
  <si>
    <t>CA1910194</t>
  </si>
  <si>
    <t>ROWLAND WATER DISTRICT</t>
  </si>
  <si>
    <t>Rowland Heights CDP, California</t>
  </si>
  <si>
    <t>https://www.rowlandwater.com/wp-content/uploads/2020/06/RWD_CCR_20_FINAL_WEB.pdf</t>
  </si>
  <si>
    <t>CA1910017</t>
  </si>
  <si>
    <t>SANTA CLARITA VALLEY W.A.-SANTA CLARITA</t>
  </si>
  <si>
    <t>Santa Clarita city, California</t>
  </si>
  <si>
    <t>https://yourscvwater.com/wp-content/uploads/2020/05/2020-SCV-Water-Quality-Report.pdf</t>
  </si>
  <si>
    <t>http://www.scwater.org/publications.cfm</t>
  </si>
  <si>
    <t>Merced</t>
  </si>
  <si>
    <t>CA2410005</t>
  </si>
  <si>
    <t>CITY OF LOS BANOS</t>
  </si>
  <si>
    <t>LOS BANOS</t>
  </si>
  <si>
    <t>Los Banos city, California</t>
  </si>
  <si>
    <t>http://www.losbanos.org/wp-content/uploads/2020/06/2410005-CityofLosBanos-2019-CCR.pdf</t>
  </si>
  <si>
    <t>Placer</t>
  </si>
  <si>
    <t>CA3110003</t>
  </si>
  <si>
    <t>FORESTHILL PUBLIC UTILITY DIST</t>
  </si>
  <si>
    <t>Foresthill CDP, California</t>
  </si>
  <si>
    <t>https://www.foresthillpud.com/pdf_files/Annual-Water-Quality-Reports/CCR-2019-FPUD.PDF</t>
  </si>
  <si>
    <t>CA3110026</t>
  </si>
  <si>
    <t>NEVADA ID - NORTH AUBURN</t>
  </si>
  <si>
    <t>Grass Valley city, California</t>
  </si>
  <si>
    <t>https://nidwater.com/wp-content/uploads/2020/06/NID-WQR-2019.pdf</t>
  </si>
  <si>
    <t>Plumas</t>
  </si>
  <si>
    <t>CA3210006</t>
  </si>
  <si>
    <t>LAKE ALMANOR COUNTRY CLUB MWC</t>
  </si>
  <si>
    <t>Almanor CDP, California</t>
  </si>
  <si>
    <t>http://www.laccmutualwater.org/uploads/9/6/4/8/9648300/2019_water_quality_report.pdf</t>
  </si>
  <si>
    <t>Sacramento</t>
  </si>
  <si>
    <t>CA3410013</t>
  </si>
  <si>
    <t>CALAM - LINCOLN OAKS</t>
  </si>
  <si>
    <t>Citrus Heights city, California</t>
  </si>
  <si>
    <t>https://www.amwater.com/ccr/lincolnoaks.pdf</t>
  </si>
  <si>
    <t>CA3410031</t>
  </si>
  <si>
    <t>CALAM - ANTELOPE</t>
  </si>
  <si>
    <t>Antelope CDP, California</t>
  </si>
  <si>
    <t>https://www.amwater.com/ccr/antelope.pdf</t>
  </si>
  <si>
    <t>CA3410008</t>
  </si>
  <si>
    <t>ELK GROVE WATER SERVICE</t>
  </si>
  <si>
    <t>Elk Grove city, California</t>
  </si>
  <si>
    <t>https://www.egwd.org/wp-content/uploads/FINAL-Elk-Grove-Water-District-6.5.19.pdf</t>
  </si>
  <si>
    <t>http://www.egwd.org/pdf/2012CCR.pdf</t>
  </si>
  <si>
    <t>San Diego</t>
  </si>
  <si>
    <t>CA3710015</t>
  </si>
  <si>
    <t>POWAY, CITY OF</t>
  </si>
  <si>
    <t>POWAY</t>
  </si>
  <si>
    <t>Poway city, California</t>
  </si>
  <si>
    <t>https://poway.org/DocumentCenter/View/6430/2018-Poway-Annual-Water-Quality-Report</t>
  </si>
  <si>
    <t>Corrupted</t>
  </si>
  <si>
    <t>http://www.poway.org/Index.aspx?page=326</t>
  </si>
  <si>
    <t>San Luis Obispo</t>
  </si>
  <si>
    <t>CA4010002</t>
  </si>
  <si>
    <t>ATASCADERO MUTUAL WATER CO</t>
  </si>
  <si>
    <t>Atascadero city, California</t>
  </si>
  <si>
    <t>https://web.amwc.us/resources/CCR.pdf</t>
  </si>
  <si>
    <t>CA4010832</t>
  </si>
  <si>
    <t>ATASCADERO STATE HOSPITAL</t>
  </si>
  <si>
    <t>Santa Barbara</t>
  </si>
  <si>
    <t>CA4210020</t>
  </si>
  <si>
    <t>SANTA YNEZ RIVER WATER CONS. DIST. ID#1</t>
  </si>
  <si>
    <t>Santa Ynez CDP, California</t>
  </si>
  <si>
    <t>https://s3.amazonaws.com/siteninja/multitenant/assets/30524/files/original/ID1_2019_Annual_WQ_Report_Final.pdf</t>
  </si>
  <si>
    <t>Tulare</t>
  </si>
  <si>
    <t>CA5410016</t>
  </si>
  <si>
    <t>CWS - VISALIA</t>
  </si>
  <si>
    <t>Visalia city, California</t>
  </si>
  <si>
    <t>https://www.calwater.com/docs/ccr/2019/vis-vis-2019.pdf</t>
  </si>
  <si>
    <t>http://calwater.com/wq/ccr/2009/index.php</t>
  </si>
  <si>
    <t>Ventura</t>
  </si>
  <si>
    <t>CA5610008</t>
  </si>
  <si>
    <t>PLEASANT VALLEY MUTUAL WATER CO</t>
  </si>
  <si>
    <t>Camarillo city, California</t>
  </si>
  <si>
    <t>https://www.pvmwc.com/reports</t>
  </si>
  <si>
    <t>El Paso</t>
  </si>
  <si>
    <t>Colorado</t>
  </si>
  <si>
    <t>CO0121455</t>
  </si>
  <si>
    <t>MERIDIAN SERVICE MD</t>
  </si>
  <si>
    <t>Region 8</t>
  </si>
  <si>
    <t>Peyton CDP, Colorado</t>
  </si>
  <si>
    <t>https://www.meridianranchmetro.org/documents/waterQualityReports/2020ConsumerConfidenceReport.pdf</t>
  </si>
  <si>
    <t>Jefferson</t>
  </si>
  <si>
    <t>CO0130105</t>
  </si>
  <si>
    <t>NORTH TABLE MOUNTAIN WSD</t>
  </si>
  <si>
    <t>Golden city, Colorado</t>
  </si>
  <si>
    <t>https://www.ntmwater.org/wp-ntm-content/uploads/2020/05/CCR_2020.pdf</t>
  </si>
  <si>
    <t>Larimer</t>
  </si>
  <si>
    <t>CO0135291</t>
  </si>
  <si>
    <t>FT COLLINS CITY OF</t>
  </si>
  <si>
    <t>Fort Collins city, Colorado</t>
  </si>
  <si>
    <t>https://www.fcgov.com/utilities/img/site_specific/uploads/20-22248-2019-water-quality-report-final.pdf?1592426353</t>
  </si>
  <si>
    <t>http://www.fcgov.com/utilities/what-we-do/water/water-quality</t>
  </si>
  <si>
    <t>Hartford</t>
  </si>
  <si>
    <t>Connecticut</t>
  </si>
  <si>
    <t>CT0473011</t>
  </si>
  <si>
    <t>CTWC - NORTHERN REG-WESTERN SYSTEM</t>
  </si>
  <si>
    <t>Region 1</t>
  </si>
  <si>
    <t>EAST GRANBY, EAST WINDSOR, ELLINGTON, ENFIELD, MANCHESTER, MANSFIELD, SOUTH WINDSOR, SUFFIELD, TOLLAND, VERNON, WINDSOR LOCKS</t>
  </si>
  <si>
    <t>Mansfield Center CDP, Connecticut</t>
  </si>
  <si>
    <t>https://www.ctwater.com/media/2371/northern-western2019.pdf</t>
  </si>
  <si>
    <t>New London</t>
  </si>
  <si>
    <t>CT0590011</t>
  </si>
  <si>
    <t>GROTON UTILITIES</t>
  </si>
  <si>
    <t>GROTON, LEDYARD</t>
  </si>
  <si>
    <t>Groton city, Connecticut</t>
  </si>
  <si>
    <t>https://grotonutilities.com/download/water/water_quality_reports/2019.pdf</t>
  </si>
  <si>
    <t>Sussex</t>
  </si>
  <si>
    <t>Delaware</t>
  </si>
  <si>
    <t>DE0000557</t>
  </si>
  <si>
    <t>SUSSEX SHORES WATER COMPANY</t>
  </si>
  <si>
    <t>Region 3</t>
  </si>
  <si>
    <t>BETHANY BEACH</t>
  </si>
  <si>
    <t>Bethany Beach town, Delaware</t>
  </si>
  <si>
    <t>https://www.sussexshoreswater.com/media/CCR%202020.pdf</t>
  </si>
  <si>
    <t>District of Columbia</t>
  </si>
  <si>
    <t>DC0000002</t>
  </si>
  <si>
    <t>D.C. WATER AND SEWER AUTHORITY</t>
  </si>
  <si>
    <t>Washington city, District of Columbia</t>
  </si>
  <si>
    <t>https://www.dcwater.com/sites/default/files/2020_dcwater_water_quality_report_0.pdf</t>
  </si>
  <si>
    <t>http://www.dcwater.com/waterreport</t>
  </si>
  <si>
    <t>Baker</t>
  </si>
  <si>
    <t>Florida</t>
  </si>
  <si>
    <t>FL2020204</t>
  </si>
  <si>
    <t>MACCLENNY WTP</t>
  </si>
  <si>
    <t>MACCLENNY</t>
  </si>
  <si>
    <t>Macclenny city, Florida</t>
  </si>
  <si>
    <t>http://www.cityofmacclenny.com/images/2018_CCR_City.pdf</t>
  </si>
  <si>
    <t>Broward</t>
  </si>
  <si>
    <t>FL4060573</t>
  </si>
  <si>
    <t>HALLANDALE BEACH, CITY OF</t>
  </si>
  <si>
    <t>HALLANDALE BEACH</t>
  </si>
  <si>
    <t>Hallandale Beach city, Florida</t>
  </si>
  <si>
    <t>https://hallandalebeachfl.gov/DocumentCenter/View/20424/2019-Water-Quality-Report</t>
  </si>
  <si>
    <t>http://www.hallandalebeachfl.gov/DocumentView.aspx?DID=108</t>
  </si>
  <si>
    <t>Calhoun</t>
  </si>
  <si>
    <t>FL1070685</t>
  </si>
  <si>
    <t>BLOUNTSTOWN, CITY OF</t>
  </si>
  <si>
    <t>BLOUNTSTOWN</t>
  </si>
  <si>
    <t>Blountstown city, Florida</t>
  </si>
  <si>
    <t>Lake</t>
  </si>
  <si>
    <t>FL3350346</t>
  </si>
  <si>
    <t>EUSTIS, CITY OF (4 WPS)</t>
  </si>
  <si>
    <t>EUSTIS</t>
  </si>
  <si>
    <t>Eustis city, Florida</t>
  </si>
  <si>
    <t>http://cms5.revize.com/revize/eustisfl/Eustis_FL_CCR-2019_WEB.pdf</t>
  </si>
  <si>
    <t>Marion</t>
  </si>
  <si>
    <t>FL6421144</t>
  </si>
  <si>
    <t>MARION OAKS SUBDIVISION (5 WTPS)</t>
  </si>
  <si>
    <t>OCALA</t>
  </si>
  <si>
    <t>Ocala city, Florida</t>
  </si>
  <si>
    <t>https://www.marioncountyfl.org/home/showdocument?id=18782</t>
  </si>
  <si>
    <t>FL6424630</t>
  </si>
  <si>
    <t>OAK RUN ESTATES (6 WTPS)</t>
  </si>
  <si>
    <t>https://www.marioncountyfl.org/home/showdocument?id=18784</t>
  </si>
  <si>
    <t>Miami-Dade</t>
  </si>
  <si>
    <t>FL4134365</t>
  </si>
  <si>
    <t>HIALEAH GARDENS</t>
  </si>
  <si>
    <t>Hialeah Gardens city, Florida</t>
  </si>
  <si>
    <t>https://www.cityofhialeahgardens.com/Home/ShowDocument?id=1544</t>
  </si>
  <si>
    <t>Osceola</t>
  </si>
  <si>
    <t>FL3494428</t>
  </si>
  <si>
    <t>ENTERPRISE CDD (CONSECUTIVE)</t>
  </si>
  <si>
    <t>CELEBRATION</t>
  </si>
  <si>
    <t>Celebration CDP, Florida</t>
  </si>
  <si>
    <t>http://www.enterprisecdd.org/wp-content/uploads/2010/09/2019-water-quality-report.pdf</t>
  </si>
  <si>
    <t>Palm Beach</t>
  </si>
  <si>
    <t>FL4501559</t>
  </si>
  <si>
    <t>WEST PALM BEACH WTP</t>
  </si>
  <si>
    <t>WEST PALM BEACH</t>
  </si>
  <si>
    <t>West Palm Beach city, Florida</t>
  </si>
  <si>
    <t>https://www.wpb.org/home/showdocument?id=2296</t>
  </si>
  <si>
    <t>http://www.cityofwpb.com/utilities/quality.html</t>
  </si>
  <si>
    <t>Pasco</t>
  </si>
  <si>
    <t>FL6510424</t>
  </si>
  <si>
    <t>DADE CITY WATER DEPT</t>
  </si>
  <si>
    <t>DADE CITY</t>
  </si>
  <si>
    <t>Dade City city, Florida</t>
  </si>
  <si>
    <t>https://www.dadecityfl.com/2019%20Dade%20City%20CCR.docx</t>
  </si>
  <si>
    <t>Polk</t>
  </si>
  <si>
    <t>FL6535055</t>
  </si>
  <si>
    <t>UIF - CYPRESS LAKES</t>
  </si>
  <si>
    <t>LAKELAND</t>
  </si>
  <si>
    <t>Lakeland city, Florida</t>
  </si>
  <si>
    <t>https://www.myutility.us/docs/default-source/florida/2019/cypress-lakes-19ccr-095.pdf?sfvrsn=4</t>
  </si>
  <si>
    <t>Seminole</t>
  </si>
  <si>
    <t>FL3594107</t>
  </si>
  <si>
    <t>SEMINOLE COUNTY NORTHWEST</t>
  </si>
  <si>
    <t>SANFORD</t>
  </si>
  <si>
    <t>Sanford city, Florida</t>
  </si>
  <si>
    <t>http://www.seminolecountyfl.gov/core/fileparse.php/3234/urlt/Water-Quality-Report-for-2019-ADA.pdf</t>
  </si>
  <si>
    <t>FL3590205</t>
  </si>
  <si>
    <t>SANFORD, CITY OF (2 WPS)</t>
  </si>
  <si>
    <t>https://www.sanfordfl.gov/home/showdocument?id=21251</t>
  </si>
  <si>
    <t>Sumter</t>
  </si>
  <si>
    <t>FL6604862</t>
  </si>
  <si>
    <t>LITTLE SUMTER UTILITIES 3WPS</t>
  </si>
  <si>
    <t>THE VILLAGES</t>
  </si>
  <si>
    <t>The Villages CDP, Florida</t>
  </si>
  <si>
    <t>https://www.districtgov.org/departments/utilities/LSSA-2019-Water-Quality-Report.pdf</t>
  </si>
  <si>
    <t>Baldwin</t>
  </si>
  <si>
    <t>Georgia</t>
  </si>
  <si>
    <t>GA0090000</t>
  </si>
  <si>
    <t>BALDWIN COUNTY</t>
  </si>
  <si>
    <t>Milledgeville city, Georgia</t>
  </si>
  <si>
    <t>https://www.baldwincountyga.com/wp-content/uploads/2019/05/Water-Quality-Report.pdf</t>
  </si>
  <si>
    <t>Camden</t>
  </si>
  <si>
    <t>GA0390001</t>
  </si>
  <si>
    <t>ST. MARYS</t>
  </si>
  <si>
    <t>St. Marys city, Georgia</t>
  </si>
  <si>
    <t>http://www.stmarysga.gov/department/public_works/docs/Water_Quality_Reports/2019%20STMARY%20CCR.pdf</t>
  </si>
  <si>
    <t>Chatham</t>
  </si>
  <si>
    <t>GA0510229</t>
  </si>
  <si>
    <t>SAVANNAH-WILMINGTON ISLAND</t>
  </si>
  <si>
    <t>Savannah city, Georgia</t>
  </si>
  <si>
    <t>http://savannahwaterquality.com/reports/2020/savannah-main/</t>
  </si>
  <si>
    <t>Crisp</t>
  </si>
  <si>
    <t>GA0810001</t>
  </si>
  <si>
    <t>CORDELE</t>
  </si>
  <si>
    <t>Cordele city, Georgia</t>
  </si>
  <si>
    <t>https://nebula.wsimg.com/9b12eba5bedb983b21291e1146fc6892?AccessKeyId=5DE3111E17997895EBA3&amp;disposition=0&amp;alloworigin=1</t>
  </si>
  <si>
    <t>Elbert</t>
  </si>
  <si>
    <t>GA1050001</t>
  </si>
  <si>
    <t>ELBERTON</t>
  </si>
  <si>
    <t>Elberton city, Georgia</t>
  </si>
  <si>
    <t>https://elbertonutilities.net/water-wastewater/forms-documents/Water%20Quality%20Report%202019.pdf</t>
  </si>
  <si>
    <t>Habersham</t>
  </si>
  <si>
    <t>GA1370002</t>
  </si>
  <si>
    <t>CLARKESVILLE</t>
  </si>
  <si>
    <t>Clarkesville city, Georgia</t>
  </si>
  <si>
    <t>https://www.clarkesvillega.com/uploads/pdfs/CCR_report1.pdf</t>
  </si>
  <si>
    <t>Henry</t>
  </si>
  <si>
    <t>GA1510000</t>
  </si>
  <si>
    <t>HAMPTON</t>
  </si>
  <si>
    <t>Hampton city, Georgia</t>
  </si>
  <si>
    <t>https://www.hcwa.com/skins/userfiles/files/HCWA_2020_CCR_web%20HQ.pdf</t>
  </si>
  <si>
    <t>Lowndes</t>
  </si>
  <si>
    <t>GA1850016</t>
  </si>
  <si>
    <t>LOWNDES CO.-NORTH LOWNDES CO. WS</t>
  </si>
  <si>
    <t>LAKE PARK</t>
  </si>
  <si>
    <t>Lake Park city, Georgia</t>
  </si>
  <si>
    <t>https://www.lowndescounty.com/DocumentCenter/View/1339/Consumer-Confidence-Reports-2019</t>
  </si>
  <si>
    <t>Muscogee</t>
  </si>
  <si>
    <t>GA2150000</t>
  </si>
  <si>
    <t>COLUMBUS</t>
  </si>
  <si>
    <t>Columbus city, Georgia</t>
  </si>
  <si>
    <t>http://www.cwwga.org/documentlibrary/598_Print%20Final.pdf</t>
  </si>
  <si>
    <t>http://www.cwwga.org/subpages1.asp?pageid=10</t>
  </si>
  <si>
    <t>Rabun</t>
  </si>
  <si>
    <t>GA2410118</t>
  </si>
  <si>
    <t>RABUN COUNTY WATER &amp; SEWER AUTHORITY</t>
  </si>
  <si>
    <t>CLAYTON</t>
  </si>
  <si>
    <t>Clayton city, Georgia</t>
  </si>
  <si>
    <t>https://cityofclaytonga.gov/wp-content/uploads/2018/03/confidencereport.pdf</t>
  </si>
  <si>
    <t>Gooding</t>
  </si>
  <si>
    <t>Idaho</t>
  </si>
  <si>
    <t>ID5240009</t>
  </si>
  <si>
    <t>GOODING CITY OF</t>
  </si>
  <si>
    <t>Gooding city, Idaho</t>
  </si>
  <si>
    <t>http://www.goodingidaho.org/departments/water-department/ccr-2017-report-is-my-water-safe/</t>
  </si>
  <si>
    <t>Minidoka</t>
  </si>
  <si>
    <t>ID5340017</t>
  </si>
  <si>
    <t>RUPERT CITY OF</t>
  </si>
  <si>
    <t>Rupert city, Idaho</t>
  </si>
  <si>
    <t>http://www.rupert-idaho.com/wp-content/uploads/2019/06/CCR2018.pdf</t>
  </si>
  <si>
    <t>Twin Falls</t>
  </si>
  <si>
    <t>ID5420058</t>
  </si>
  <si>
    <t>TWIN FALLS CITY OF</t>
  </si>
  <si>
    <t>Twin Falls city, Idaho</t>
  </si>
  <si>
    <t>https://www.tfid.org/DocumentCenter/View/4612/2020-CCR-Report?bidId=</t>
  </si>
  <si>
    <t>Coles</t>
  </si>
  <si>
    <t>Illinois</t>
  </si>
  <si>
    <t>IL0290250</t>
  </si>
  <si>
    <t>MATTOON</t>
  </si>
  <si>
    <t>Region 5</t>
  </si>
  <si>
    <t>Mattoon city, Illinois</t>
  </si>
  <si>
    <t>http://mattoon.illinois.gov/wp-content/uploads/CurrentCCR.pdf</t>
  </si>
  <si>
    <t>http://mattoon.illinois.gov/sites/default/files/page_attachments/Consumer%20Confidence%20Report%202010.pdf</t>
  </si>
  <si>
    <t>Cook</t>
  </si>
  <si>
    <t>IL0312880</t>
  </si>
  <si>
    <t>SKOKIE</t>
  </si>
  <si>
    <t>Skokie village, Illinois</t>
  </si>
  <si>
    <t>https://www.skokie.org/DocumentCenter/View/3640/Skokie-2019-Water-Quality-Report-PDF</t>
  </si>
  <si>
    <t>IL0310450</t>
  </si>
  <si>
    <t>CHICAGO HEIGHTS</t>
  </si>
  <si>
    <t>Chicago Heights city, Illinois</t>
  </si>
  <si>
    <t>http://cityofchicagoheights.org/DocumentCenter/View/2343/Consumer-Confidence-Report-2020</t>
  </si>
  <si>
    <t>IL0311860</t>
  </si>
  <si>
    <t>MELROSE PARK</t>
  </si>
  <si>
    <t>Melrose Park village, Illinois</t>
  </si>
  <si>
    <t>http://www.melrosepark.org/wp-content/uploads/2020/06/2019-Annual-Water-Quality-Report.pdf</t>
  </si>
  <si>
    <t>IL0314740</t>
  </si>
  <si>
    <t>PARK FOREST</t>
  </si>
  <si>
    <t>Park Forest village, Illinois</t>
  </si>
  <si>
    <t>http://www.vopfwaterreport.com/</t>
  </si>
  <si>
    <t>IL0314180</t>
  </si>
  <si>
    <t>BUFFALO GROVE</t>
  </si>
  <si>
    <t>Buffalo Grove village, Illinois</t>
  </si>
  <si>
    <t>https://issuu.com/vbg0/docs/waterccr_2019?fr=sMDdiZDU0MzE5</t>
  </si>
  <si>
    <t>IL0312730</t>
  </si>
  <si>
    <t>ROLLING MEADOWS</t>
  </si>
  <si>
    <t>Rolling Meadows city, Illinois</t>
  </si>
  <si>
    <t>https://www.cityrm.org/ArchiveCenter/ViewFile/Item/6534</t>
  </si>
  <si>
    <t>IL0315350</t>
  </si>
  <si>
    <t>AQUA ILLINOIS-NORTH MAINE UTILITIES</t>
  </si>
  <si>
    <t>Glenview village, Illinois</t>
  </si>
  <si>
    <t>https://www.aquaamerica.com/WaterQualityReports/2019/IL/IL0315350.pdf</t>
  </si>
  <si>
    <t>IL0312520</t>
  </si>
  <si>
    <t>POSEN</t>
  </si>
  <si>
    <t>Posen village, Illinois</t>
  </si>
  <si>
    <t>https://www.villageofposen.org/vop/wp-content/uploads/2020/05/2020-CCR-Water-Report-PPW.pdf</t>
  </si>
  <si>
    <t>IL0312760</t>
  </si>
  <si>
    <t>ROSEMONT</t>
  </si>
  <si>
    <t>Rosemont village, Illinois</t>
  </si>
  <si>
    <t>https://www.rosemont.com/assets/1/7/2019_Water_Quality_Report.pdf</t>
  </si>
  <si>
    <t>IL0970840</t>
  </si>
  <si>
    <t>LAKE VILLA</t>
  </si>
  <si>
    <t>Lake Villa village, Illinois</t>
  </si>
  <si>
    <t>https://www.lake-villa.org/egov/documents/1588346710_40685.pdf</t>
  </si>
  <si>
    <t>Madison</t>
  </si>
  <si>
    <t>IL1195110</t>
  </si>
  <si>
    <t>HOLIDAY SHORES SD</t>
  </si>
  <si>
    <t>Holiday Shores CDP, Illinois</t>
  </si>
  <si>
    <t>http://water.epa.state.il.us/dww/JSP/SearchDispatch?number=&amp;name=&amp;county=All&amp;WaterSystemType=All&amp;SourceWaterType=All&amp;PointOfContactType=None&amp;SampleType=null&amp;begin_date=1%2F24%2F2014&amp;end_date=1%2F24%2F2016&amp;action3=Review+Consumer+Confidence+Data</t>
  </si>
  <si>
    <t>Peoria</t>
  </si>
  <si>
    <t>IL1430200</t>
  </si>
  <si>
    <t>CHILLICOTHE</t>
  </si>
  <si>
    <t>Chillicothe city, Illinois</t>
  </si>
  <si>
    <t>http://www.cityofchillicotheil.com/contact_us/public_works/docs/2019%20CCR%20report%20-%20Cleaned.pdf</t>
  </si>
  <si>
    <t>St. Clair</t>
  </si>
  <si>
    <t>IL1630850</t>
  </si>
  <si>
    <t>MILLSTADT</t>
  </si>
  <si>
    <t>Millstadt village, Illinois</t>
  </si>
  <si>
    <t>http://www.villageofmillstadt.org/documents/2019-CCR.pdf</t>
  </si>
  <si>
    <t>Will</t>
  </si>
  <si>
    <t>IL1970450</t>
  </si>
  <si>
    <t>JOLIET</t>
  </si>
  <si>
    <t>Joliet city, Illinois</t>
  </si>
  <si>
    <t>https://www.joliet.gov/Home/ShowDocument?id=26006</t>
  </si>
  <si>
    <t>http://www.cityofjoliet.info/for-residents/Water.htm</t>
  </si>
  <si>
    <t>Adams</t>
  </si>
  <si>
    <t>Indiana</t>
  </si>
  <si>
    <t>IN5201002</t>
  </si>
  <si>
    <t>DECATUR WATER DEPARTMENT</t>
  </si>
  <si>
    <t>DECATUR</t>
  </si>
  <si>
    <t>Decatur city, Indiana</t>
  </si>
  <si>
    <t>http://www.decaturin.org/Documents/2020%20Drinking%20Water%20Quality%20Report.pdf</t>
  </si>
  <si>
    <t>Fayette</t>
  </si>
  <si>
    <t>IN5221001</t>
  </si>
  <si>
    <t>CONNERSVILLE UTILITIES</t>
  </si>
  <si>
    <t>CONNERSVILLE</t>
  </si>
  <si>
    <t>Connersville city, Indiana</t>
  </si>
  <si>
    <t>http://connersvillecommunity.com/Portals/0/Documents/Utilities/CCR%202020.pdf</t>
  </si>
  <si>
    <t>http://www.connersvilleutilities.com/</t>
  </si>
  <si>
    <t>Jay</t>
  </si>
  <si>
    <t>IN5238007</t>
  </si>
  <si>
    <t>PORTLAND MUNICIPAL WATER PLANT</t>
  </si>
  <si>
    <t>PORTLAND</t>
  </si>
  <si>
    <t>Portland city, Indiana</t>
  </si>
  <si>
    <t>IN5245015</t>
  </si>
  <si>
    <t>INDIANA AMERICAN WATER - NORTHWEST</t>
  </si>
  <si>
    <t>GARY, MERRILLVILLE</t>
  </si>
  <si>
    <t>Gary city, Indiana</t>
  </si>
  <si>
    <t>https://www.amwater.com/ccr/greatergaryarea.pdf</t>
  </si>
  <si>
    <t>http://www.amwater.com/inaw/ensuring-water-quality/water-quality-reports.html</t>
  </si>
  <si>
    <t>Lawrence</t>
  </si>
  <si>
    <t>IN5247004</t>
  </si>
  <si>
    <t>NORTH LAWRENCE WATER AUTHORITY</t>
  </si>
  <si>
    <t>BEDFORD</t>
  </si>
  <si>
    <t>Bedford city, Indiana</t>
  </si>
  <si>
    <t>https://northlawrencewater.com/documents/770/CCR_2019.pdf</t>
  </si>
  <si>
    <t>Montgomery</t>
  </si>
  <si>
    <t>IN5254005</t>
  </si>
  <si>
    <t>INDIANA AMERICAN WATER - CRAWFORDSVILLE</t>
  </si>
  <si>
    <t>CRAWFORDSVILLE</t>
  </si>
  <si>
    <t>Crawfordsville city, Indiana</t>
  </si>
  <si>
    <t>https://www.amwater.com/ccr/crawfordsville.pdf</t>
  </si>
  <si>
    <t>Noble</t>
  </si>
  <si>
    <t>IN5257008</t>
  </si>
  <si>
    <t>KENDALLVILLE WATER DEPARTMENT</t>
  </si>
  <si>
    <t>KENDALLVILLE</t>
  </si>
  <si>
    <t>Kendallville city, Indiana</t>
  </si>
  <si>
    <t>https://www.kendallville-in.org/pdf/water/ccr.pdf</t>
  </si>
  <si>
    <t>Tippecanoe</t>
  </si>
  <si>
    <t>IN5279015</t>
  </si>
  <si>
    <t>PURDUE UNIV. WATER WORKS</t>
  </si>
  <si>
    <t>WEST LAFAYETTE</t>
  </si>
  <si>
    <t>West Lafayette city, Indiana</t>
  </si>
  <si>
    <t>https://www.purdue.edu/physicalfacilities/units/energy-utilities/ccr-report.pdf</t>
  </si>
  <si>
    <t>Warrick</t>
  </si>
  <si>
    <t>IN5287004</t>
  </si>
  <si>
    <t>INDIANA AMERICAN WATER - NEWBURGH</t>
  </si>
  <si>
    <t>NEWBURGH</t>
  </si>
  <si>
    <t>Newburgh town, Indiana</t>
  </si>
  <si>
    <t>https://www.amwater.com/ccr/newburgh.pdf</t>
  </si>
  <si>
    <t>IN5287001</t>
  </si>
  <si>
    <t>VEOLIA WATER OF BOONVILLE</t>
  </si>
  <si>
    <t>BOONVILLE</t>
  </si>
  <si>
    <t>Boonville city, Indiana</t>
  </si>
  <si>
    <t>http://cms4.revize.com/revize/boonville/Veolia%20Water%20CCR%20Updated%206.12.2020.pdf</t>
  </si>
  <si>
    <t>Dickinson</t>
  </si>
  <si>
    <t>Iowa</t>
  </si>
  <si>
    <t>IA3070078</t>
  </si>
  <si>
    <t>SPIRIT LAKE WATERWORKS</t>
  </si>
  <si>
    <t>Region 7</t>
  </si>
  <si>
    <t>SPIRIT LAKE</t>
  </si>
  <si>
    <t>Spirit Lake city, Iowa</t>
  </si>
  <si>
    <t>https://www.cityofspiritlake.org/wp-content/uploads/2020/06/2020-Water-Quality-Report.pdf</t>
  </si>
  <si>
    <t>Floyd</t>
  </si>
  <si>
    <t>IA3405012</t>
  </si>
  <si>
    <t>CHARLES CITY WATER SUPPLY</t>
  </si>
  <si>
    <t>CHARLES CITY</t>
  </si>
  <si>
    <t>Charles City city, Iowa</t>
  </si>
  <si>
    <t>https://www.cityofcharlescity.org/ArchiveCenter/ViewFile/Item/690</t>
  </si>
  <si>
    <t>https://www.cityofcharlescity.org/ArchiveCenter/ViewFile/Item/639</t>
  </si>
  <si>
    <t>Marshall</t>
  </si>
  <si>
    <t>IA6469042</t>
  </si>
  <si>
    <t>MARSHALLTOWN WATER WORKS</t>
  </si>
  <si>
    <t>MARSHALLTOWN</t>
  </si>
  <si>
    <t>Marshalltown city, Iowa</t>
  </si>
  <si>
    <t>https://img1.wsimg.com/blobby/go/777f8fed-58b1-435c-9425-41060b00131f/downloads/Marsahalltown%20CCR%202020%20English.pdf?ver=1592003311649</t>
  </si>
  <si>
    <t>http://www.marshalltownwater.com/QUALITY.htm</t>
  </si>
  <si>
    <t>Sioux</t>
  </si>
  <si>
    <t>IA8486053</t>
  </si>
  <si>
    <t>SIOUX CENTER MUNICIPAL WATER DEPARTMENT</t>
  </si>
  <si>
    <t>SIOUX CENTER</t>
  </si>
  <si>
    <t>Sioux Center city, Iowa</t>
  </si>
  <si>
    <t>https://www.siouxcenter.org/DocumentCenter/View/624/Annual-Water-Quality-Report?bidId=</t>
  </si>
  <si>
    <t>Story</t>
  </si>
  <si>
    <t>IA8584000</t>
  </si>
  <si>
    <t>STORY CITY WATER DEPT</t>
  </si>
  <si>
    <t>STORY CITY</t>
  </si>
  <si>
    <t>Story City city, Iowa</t>
  </si>
  <si>
    <t>https://cityofstorycity.org/wp-content/uploads/2020/03/2019-Water-Quality-Report.pdf</t>
  </si>
  <si>
    <t>Douglas</t>
  </si>
  <si>
    <t>Kansas</t>
  </si>
  <si>
    <t>KS2004503</t>
  </si>
  <si>
    <t>LAWRENCE, CITY OF</t>
  </si>
  <si>
    <t>LAWRENCE</t>
  </si>
  <si>
    <t>Lawrence city, Kansas</t>
  </si>
  <si>
    <t>https://assets.lawrenceks.org/utilities/ccr-2020.pdf</t>
  </si>
  <si>
    <t>Leavenworth</t>
  </si>
  <si>
    <t>KS2010312</t>
  </si>
  <si>
    <t>LANSING CORRECTIONAL FACILITY</t>
  </si>
  <si>
    <t>LANSING</t>
  </si>
  <si>
    <t>Lansing city, Kansas</t>
  </si>
  <si>
    <t>https://www.kdheks.gov/pws/2020_CCRs/LANSING_CORRECTIONAL_FACILITY-KS2010312.docx</t>
  </si>
  <si>
    <t>KS2010313</t>
  </si>
  <si>
    <t>LAN DEL WATER DISTRICT</t>
  </si>
  <si>
    <t>http://lan-del.com/Lan-Del%20Water%20Quality%20Report%202019.pdf</t>
  </si>
  <si>
    <t>Edmonson</t>
  </si>
  <si>
    <t>Kentucky</t>
  </si>
  <si>
    <t>KY0310114</t>
  </si>
  <si>
    <t>EDMONSON CO WATER DISTRICT</t>
  </si>
  <si>
    <t>Brownsville city, Kentucky</t>
  </si>
  <si>
    <t>https://ecwdwater.com/wp-content/uploads/2020/06/2019-CCR-Edmonson-Co.pdf</t>
  </si>
  <si>
    <t>Hopkins</t>
  </si>
  <si>
    <t>KY0540936</t>
  </si>
  <si>
    <t>MADISONVILLE LIGHT &amp; WATER</t>
  </si>
  <si>
    <t>Madisonville city, Kentucky</t>
  </si>
  <si>
    <t>http://www.krwa.org/2019ccr/madisonville.pdf</t>
  </si>
  <si>
    <t>Pendleton</t>
  </si>
  <si>
    <t>KY0960126</t>
  </si>
  <si>
    <t>FALMOUTH WATER DEPARTMENT</t>
  </si>
  <si>
    <t>Falmouth city, Kentucky</t>
  </si>
  <si>
    <t>http://www.krwa.org/2019ccr/falmouth.pdf</t>
  </si>
  <si>
    <t>Union</t>
  </si>
  <si>
    <t>KY1130422</t>
  </si>
  <si>
    <t>STURGIS WATER WORKS</t>
  </si>
  <si>
    <t>Sturgis city, Kentucky</t>
  </si>
  <si>
    <t>http://krwa.org/2019ccr/sturgis.pdf</t>
  </si>
  <si>
    <t>Washington</t>
  </si>
  <si>
    <t>KY1150415</t>
  </si>
  <si>
    <t>SPRINGFIELD WATER WORKS</t>
  </si>
  <si>
    <t>Springfield city, Kentucky</t>
  </si>
  <si>
    <t>http://www.krwa.org/2019ccr/springfield.pdf</t>
  </si>
  <si>
    <t>Whitley</t>
  </si>
  <si>
    <t>KY1180468</t>
  </si>
  <si>
    <t>WHITLEY CO WATER DISTRICT</t>
  </si>
  <si>
    <t>Williamsburg city, Kentucky</t>
  </si>
  <si>
    <t>http://krwa.org/2019ccr/whitley.pdf</t>
  </si>
  <si>
    <t>Bossier Parish</t>
  </si>
  <si>
    <t>Louisiana</t>
  </si>
  <si>
    <t>LA1015040</t>
  </si>
  <si>
    <t>CYPRESS BLACK BAYOU WATER SYSTEM</t>
  </si>
  <si>
    <t>Benton town, Louisiana</t>
  </si>
  <si>
    <t>http://ldh.la.gov/assets/oph/Center-EH/engineering/CCR/2019/Bossier/LA1015040.docx</t>
  </si>
  <si>
    <t>Cameron Parish</t>
  </si>
  <si>
    <t>LA1023011</t>
  </si>
  <si>
    <t>CAMERON PARISH WW DISTRICT 11-SWEET LAKE</t>
  </si>
  <si>
    <t>Lake Charles city, Louisiana</t>
  </si>
  <si>
    <t>http://ldh.la.gov/assets/oph/Center-EH/engineering/CCR/2019/Cameron/LA1023011.docx</t>
  </si>
  <si>
    <t>Franklin Parish</t>
  </si>
  <si>
    <t>LA1041006</t>
  </si>
  <si>
    <t>WINNSBORO WATER SYSTEM</t>
  </si>
  <si>
    <t>Winnsboro city, Louisiana</t>
  </si>
  <si>
    <t>http://ldh.la.gov/assets/oph/Center-EH/engineering/CCR/2019/Franklin/LA1041006.docx</t>
  </si>
  <si>
    <t>Jefferson Davis Parish</t>
  </si>
  <si>
    <t>LA1053013</t>
  </si>
  <si>
    <t>JEFF DAVIS WATER DISTRICT 4</t>
  </si>
  <si>
    <t>Jennings city, Louisiana</t>
  </si>
  <si>
    <t>http://ldh.la.gov/assets/oph/Center-EH/engineering/CCR/2019/JeffersonDavis/LA1053013.docx</t>
  </si>
  <si>
    <t>Ouachita Parish</t>
  </si>
  <si>
    <t>LA1073046</t>
  </si>
  <si>
    <t>SOUTH MONROE WS GOWC</t>
  </si>
  <si>
    <t>Monroe city, Louisiana</t>
  </si>
  <si>
    <t>http://ldh.la.gov/assets/oph/Center-EH/engineering/CCR/2019/Ouachita/LA1073046.docx</t>
  </si>
  <si>
    <t>St. Mary Parish</t>
  </si>
  <si>
    <t>LA1101011</t>
  </si>
  <si>
    <t>WATER &amp; SEWER COMMISSION 4 OF ST MARY</t>
  </si>
  <si>
    <t>Amelia CDP, Louisiana</t>
  </si>
  <si>
    <t>https://ccrwater.net/stmarywscomm4-71055</t>
  </si>
  <si>
    <t>Allegany</t>
  </si>
  <si>
    <t>Maryland</t>
  </si>
  <si>
    <t>MD0010009</t>
  </si>
  <si>
    <t>WESTERN REGION ALLEGANY DISTRIB. SYSTEM</t>
  </si>
  <si>
    <t>Frostburg city, Maryland</t>
  </si>
  <si>
    <t>https://www.alleganygov.org/DocumentCenter/View/794</t>
  </si>
  <si>
    <t>MD0010005</t>
  </si>
  <si>
    <t>EASTERN REGION ALLEGANY DISTRIB. SYSTEM</t>
  </si>
  <si>
    <t>Cumberland city, Maryland</t>
  </si>
  <si>
    <t>https://www.alleganygov.org/DocumentCenter/View/793</t>
  </si>
  <si>
    <t>Carroll</t>
  </si>
  <si>
    <t>MD0060012</t>
  </si>
  <si>
    <t>CITY OF TANEYTOWN</t>
  </si>
  <si>
    <t>Taneytown city, Maryland</t>
  </si>
  <si>
    <t>http://cms6.revize.com/revize/taneytown/departments/public_works/docs/2019%20-%20Water%20Quality%20Report.pdf</t>
  </si>
  <si>
    <t>Frederick</t>
  </si>
  <si>
    <t>MD0100025</t>
  </si>
  <si>
    <t>TOWN OF WALKERSVILLE</t>
  </si>
  <si>
    <t>Walkersville town, Maryland</t>
  </si>
  <si>
    <t>http://walkersville-md.com/wp-content/uploads/2020/06/Annual-Drinking-Water-Quality-Report-.doc</t>
  </si>
  <si>
    <t>Queen Anne's</t>
  </si>
  <si>
    <t>MD0170001</t>
  </si>
  <si>
    <t>TOWN OF CENTREVILLE</t>
  </si>
  <si>
    <t>Centreville town, Maryland</t>
  </si>
  <si>
    <t>https://www.townofcentreville.org/wp-content/uploads/2020/06/2019-CCR-Report.pdf</t>
  </si>
  <si>
    <t>Essex</t>
  </si>
  <si>
    <t>Massachusetts</t>
  </si>
  <si>
    <t>MA3254000</t>
  </si>
  <si>
    <t>ROWLEY WATER DEPARTMENT</t>
  </si>
  <si>
    <t>ROWLEY</t>
  </si>
  <si>
    <t>Rowley CDP, Massachusetts</t>
  </si>
  <si>
    <t>https://1oua063xni9w4aubv61y61x2-wpengine.netdna-ssl.com/wp-content/uploads/sites/165/2020/06/2019-CCR.pdf</t>
  </si>
  <si>
    <t>Middlesex</t>
  </si>
  <si>
    <t>MA3274000</t>
  </si>
  <si>
    <t>SOMERVILLE WATER DEPT. (MWRA)</t>
  </si>
  <si>
    <t>SOMERVILLE</t>
  </si>
  <si>
    <t>Somerville city, Massachusetts</t>
  </si>
  <si>
    <t>https://www.somervillema.gov/sites/default/files/mwra-water-test-results.pdf</t>
  </si>
  <si>
    <t>http://www.mwra.com/water/html/awqr.htm</t>
  </si>
  <si>
    <t>MA2002000</t>
  </si>
  <si>
    <t>ACTON WATER SUPPLY DISTRICT</t>
  </si>
  <si>
    <t>ACTON</t>
  </si>
  <si>
    <t>Lowell city, Massachusetts</t>
  </si>
  <si>
    <t>https://www.actonwater.com/assets/media/documents/WaterWords/2020%20Summer%20Water%20Words.pdf</t>
  </si>
  <si>
    <t>MA3344000</t>
  </si>
  <si>
    <t>WINCHESTER WATER DEPT</t>
  </si>
  <si>
    <t>WINCHESTER</t>
  </si>
  <si>
    <t>Winchester CDP, Massachusetts</t>
  </si>
  <si>
    <t>http://www.mwra.com/annual/waterreport/2019results/partially-supplied/winchester.pdf</t>
  </si>
  <si>
    <t>MA3342000</t>
  </si>
  <si>
    <t>WILMINGTON WATER DEPT</t>
  </si>
  <si>
    <t>WILMINGTON</t>
  </si>
  <si>
    <t>Wilmington CDP, Massachusetts</t>
  </si>
  <si>
    <t>https://www.wilmingtonma.gov/sites/g/files/vyhlif5221/f/uploads/2019_ccr.pdf</t>
  </si>
  <si>
    <t>Plymouth</t>
  </si>
  <si>
    <t>MA4219000</t>
  </si>
  <si>
    <t>NORWELL WATER DEPARTMENT</t>
  </si>
  <si>
    <t>NORWELL</t>
  </si>
  <si>
    <t>Plymouth CDP, Massachusetts</t>
  </si>
  <si>
    <t>https://www.townofnorwell.net/sites/g/files/vyhlif1011/f/uploads/norwell_2019_final_-_600_dpi.pdf</t>
  </si>
  <si>
    <t>Worcester</t>
  </si>
  <si>
    <t>MA2151001</t>
  </si>
  <si>
    <t>CHERRY VALLEY/ ROCHDALE WATER DISTRICT</t>
  </si>
  <si>
    <t>LEICESTER</t>
  </si>
  <si>
    <t>Worcester city, Massachusetts</t>
  </si>
  <si>
    <t>http://www.cvrwd.com/images/2019_CCR.pdf</t>
  </si>
  <si>
    <t>MA2316000</t>
  </si>
  <si>
    <t>WEBSTER WATER DEPARTMENT</t>
  </si>
  <si>
    <t>WEBSTER</t>
  </si>
  <si>
    <t>Webster CDP, Massachusetts</t>
  </si>
  <si>
    <t>https://www.webster-ma.gov/DocumentCenter/View/9485/CCR-2019?bidId=</t>
  </si>
  <si>
    <t>MA2153000</t>
  </si>
  <si>
    <t>LEOMINSTER WATER DIVISION</t>
  </si>
  <si>
    <t>LEOMINSTER</t>
  </si>
  <si>
    <t>Leominster city, Massachusetts</t>
  </si>
  <si>
    <t>https://www.leominster-ma.gov/civicax/filebank/blobdload.aspx?BlobID=31076</t>
  </si>
  <si>
    <t>Ingham</t>
  </si>
  <si>
    <t>Michigan</t>
  </si>
  <si>
    <t>MI0003760</t>
  </si>
  <si>
    <t>LANSING BOARD OF WATER &amp; LIGHT</t>
  </si>
  <si>
    <t>Lansing city, Michigan</t>
  </si>
  <si>
    <t>https://www.lbwl.com/sites/default/files/documents/2020-05/wqr2020.pdf</t>
  </si>
  <si>
    <t>http://www.lbwl.com/WaterQualityReport</t>
  </si>
  <si>
    <t>Kent</t>
  </si>
  <si>
    <t>MI0007220</t>
  </si>
  <si>
    <t>WYOMING</t>
  </si>
  <si>
    <t>Wyoming city, Michigan</t>
  </si>
  <si>
    <t>https://www.wyomingmi.gov/Portals/0/Documents/Departments/Utilities/Water_Quality_Report_2019.pdf</t>
  </si>
  <si>
    <t>Lapeer</t>
  </si>
  <si>
    <t>MI0003780</t>
  </si>
  <si>
    <t>LAPEER, CITY OF</t>
  </si>
  <si>
    <t>LAPEER</t>
  </si>
  <si>
    <t>Lapeer city, Michigan</t>
  </si>
  <si>
    <t>https://cms4.revize.com/revize/lapeer/DPWAnnualWaterQualityReports/Consumer%20Confidence%20Report%20-%202018.pdf</t>
  </si>
  <si>
    <t>Oakland</t>
  </si>
  <si>
    <t>MI0005440</t>
  </si>
  <si>
    <t>PONTIAC</t>
  </si>
  <si>
    <t>Pontiac city, Michigan</t>
  </si>
  <si>
    <t>http://www.pontiac.mi.us/WRC_AnnualReport2018.pdf</t>
  </si>
  <si>
    <t>MI0004090</t>
  </si>
  <si>
    <t>MARINE CITY</t>
  </si>
  <si>
    <t>Marine City city, Michigan</t>
  </si>
  <si>
    <t>https://www.cityofmarinecity.org/sites/g/files/vyhlif851/f/uploads/2019_ccr_-_marine_city.pdf</t>
  </si>
  <si>
    <t>Wayne</t>
  </si>
  <si>
    <t>MI0001740</t>
  </si>
  <si>
    <t>DEARBORN HEIGHTS</t>
  </si>
  <si>
    <t>Dearborn Heights city, Michigan</t>
  </si>
  <si>
    <t>http://www.ci.dearborn-heights.mi.us/DHT%202017%20CCR%20Report.pdf</t>
  </si>
  <si>
    <t>Anoka</t>
  </si>
  <si>
    <t>Minnesota</t>
  </si>
  <si>
    <t>MN1020016</t>
  </si>
  <si>
    <t>Columbia Heights</t>
  </si>
  <si>
    <t>Columbia Heights city, Minnesota</t>
  </si>
  <si>
    <t>https://cms5.revize.com/revize/columbiaheightsmn/document_center/Sewer%20&amp;%20Water/2019CCR.pdf</t>
  </si>
  <si>
    <t>MN1020013</t>
  </si>
  <si>
    <t>Circle Pines</t>
  </si>
  <si>
    <t>Circle Pines city, Minnesota</t>
  </si>
  <si>
    <t>https://www.centennialutilities.com/vertical/sites/%7B8FB5412B-3187-4073-A77B-E6FF861B1AAB%7D/uploads/2019_CCR_Water_Report.pdf</t>
  </si>
  <si>
    <t>Scott</t>
  </si>
  <si>
    <t>MN1700007</t>
  </si>
  <si>
    <t>Prior Lake</t>
  </si>
  <si>
    <t>Prior Lake city, Minnesota</t>
  </si>
  <si>
    <t>https://www.cityofpriorlake.com/documents/drinking2019.pdf</t>
  </si>
  <si>
    <t>Harrison</t>
  </si>
  <si>
    <t>Mississippi</t>
  </si>
  <si>
    <t>MS0240084</t>
  </si>
  <si>
    <t>CITY OF BILOXI-NORTH</t>
  </si>
  <si>
    <t>BILOXI</t>
  </si>
  <si>
    <t>Biloxi city, Mississippi</t>
  </si>
  <si>
    <t>https://biloxi.ms.us/wp-content/uploads/2020/05/Water-Quality-Report.pdf</t>
  </si>
  <si>
    <t>Hinds</t>
  </si>
  <si>
    <t>MS0250021</t>
  </si>
  <si>
    <t>REEDTOWN WATER ASSN</t>
  </si>
  <si>
    <t>Utica town, Mississippi</t>
  </si>
  <si>
    <t>https://msdh.ms.gov/ccr/2018/135768.pdf#page=1</t>
  </si>
  <si>
    <t>MS0450007</t>
  </si>
  <si>
    <t>EAST MADISON WATER ASSN-WEST</t>
  </si>
  <si>
    <t>Canton city, Mississippi</t>
  </si>
  <si>
    <t>https://msdh.ms.gov/ccr/2019/147546.pdf#page=1</t>
  </si>
  <si>
    <t>Rankin</t>
  </si>
  <si>
    <t>MS0610013</t>
  </si>
  <si>
    <t>LEESBURG WATER ASSOCIATION</t>
  </si>
  <si>
    <t>Brandon city, Mississippi</t>
  </si>
  <si>
    <t>http://www.leesburgwater.com/wp-content/uploads/2020/05/2019CCR.pdf</t>
  </si>
  <si>
    <t>MS0770003</t>
  </si>
  <si>
    <t>CITY OF WAYNESBORO</t>
  </si>
  <si>
    <t>WAYNESBORO</t>
  </si>
  <si>
    <t>Waynesboro city, Mississippi</t>
  </si>
  <si>
    <t>https://msdh.ms.gov/ccr/2019/146840.pdf#page=1</t>
  </si>
  <si>
    <t>Butler</t>
  </si>
  <si>
    <t>Missouri</t>
  </si>
  <si>
    <t>MO4010656</t>
  </si>
  <si>
    <t>POPLAR BLUFF PWS</t>
  </si>
  <si>
    <t>POPLAR BLUFF</t>
  </si>
  <si>
    <t>Poplar Bluff city, Missouri</t>
  </si>
  <si>
    <t>https://dnr.mo.gov/ccr/MO4010656.pdf</t>
  </si>
  <si>
    <t>Cass</t>
  </si>
  <si>
    <t>MO1024111</t>
  </si>
  <si>
    <t>CASS COUNTY PWSD 7</t>
  </si>
  <si>
    <t>FREEMAN</t>
  </si>
  <si>
    <t>Freeman city, Missouri</t>
  </si>
  <si>
    <t>https://dnr.mo.gov/ccr/MO1024111.pdf</t>
  </si>
  <si>
    <t>Christian</t>
  </si>
  <si>
    <t>MO5010576</t>
  </si>
  <si>
    <t>NIXA PWS</t>
  </si>
  <si>
    <t>NIXA</t>
  </si>
  <si>
    <t>Nixa city, Missouri</t>
  </si>
  <si>
    <t>https://dnr.mo.gov/ccr/MO5010576.pdf</t>
  </si>
  <si>
    <t>Franklin</t>
  </si>
  <si>
    <t>MO6024211</t>
  </si>
  <si>
    <t>FRANKLIN COUNTY PWSD 1</t>
  </si>
  <si>
    <t>WASHINGTON</t>
  </si>
  <si>
    <t>Washington city, Missouri</t>
  </si>
  <si>
    <t>https://dnr.mo.gov/ccr/MO6024211.pdf</t>
  </si>
  <si>
    <t>MO6024213</t>
  </si>
  <si>
    <t>FRANKLIN COUNTY PWSD 3</t>
  </si>
  <si>
    <t>GRAY SUMMIT, LABADIE, VILLA RIDGE</t>
  </si>
  <si>
    <t>Gray Summit CDP, Missouri</t>
  </si>
  <si>
    <t>https://dnr.mo.gov/ccr/MO6024213.pdf</t>
  </si>
  <si>
    <t>MO1010177</t>
  </si>
  <si>
    <t>HENRY COUNTY WATER COMPANY</t>
  </si>
  <si>
    <t>CLINTON</t>
  </si>
  <si>
    <t>Clinton city, Missouri</t>
  </si>
  <si>
    <t>https://dnr.mo.gov/ccr/MO1010177.pdf</t>
  </si>
  <si>
    <t>MO6024300</t>
  </si>
  <si>
    <t>JEFFERSON CO PWSD  8</t>
  </si>
  <si>
    <t>CEDAR HILL</t>
  </si>
  <si>
    <t>Cedar Hill CDP, Missouri</t>
  </si>
  <si>
    <t>https://dnr.mo.gov/ccr/MO6024300.pdf</t>
  </si>
  <si>
    <t>Yellowstone</t>
  </si>
  <si>
    <t>Montana</t>
  </si>
  <si>
    <t>MT0000153</t>
  </si>
  <si>
    <t>BILLINGS  CITY OF</t>
  </si>
  <si>
    <t>BILLINGS</t>
  </si>
  <si>
    <t>Billings city, Montana</t>
  </si>
  <si>
    <t>https://www.billingsmtpublicworks.gov/DocumentCenter/View/262/CCR-2019</t>
  </si>
  <si>
    <t>Colfax</t>
  </si>
  <si>
    <t>Nebraska</t>
  </si>
  <si>
    <t>NE3103701</t>
  </si>
  <si>
    <t>SCHUYLER, CITY OF</t>
  </si>
  <si>
    <t>SCHUYLER</t>
  </si>
  <si>
    <t>Schuyler city, Nebraska</t>
  </si>
  <si>
    <t>Nemaha</t>
  </si>
  <si>
    <t>NE3112703</t>
  </si>
  <si>
    <t>AUBURN, CITY OF</t>
  </si>
  <si>
    <t>AUBURN</t>
  </si>
  <si>
    <t>Auburn city, Nebraska</t>
  </si>
  <si>
    <t>https://auburnbpw.com/wp-content/uploads/2020-Quality-on-Tap-report-2019-FY.pdf</t>
  </si>
  <si>
    <t>Sarpy</t>
  </si>
  <si>
    <t>NE3115303</t>
  </si>
  <si>
    <t>GRETNA, CITY OF</t>
  </si>
  <si>
    <t>GRETNA</t>
  </si>
  <si>
    <t>Gretna city, Nebraska</t>
  </si>
  <si>
    <t>https://www.gretnane.org/DocumentCenter/View/1730/2019-Quality-Water-Report-PDF?bidId=</t>
  </si>
  <si>
    <t>Clark</t>
  </si>
  <si>
    <t>Nevada</t>
  </si>
  <si>
    <t>NV0000011</t>
  </si>
  <si>
    <t>BOULDER CITY</t>
  </si>
  <si>
    <t>Boulder City city, Nevada</t>
  </si>
  <si>
    <t>http://www.bcnv.org/280/Water-Quality-Consumer-Confidence-Report</t>
  </si>
  <si>
    <t>http://www.bcnv.org/?q=waterreport</t>
  </si>
  <si>
    <t>Lyon</t>
  </si>
  <si>
    <t>NV0000255</t>
  </si>
  <si>
    <t>YERINGTON CITY OF</t>
  </si>
  <si>
    <t>Yerington city, Nevada</t>
  </si>
  <si>
    <t>http://www.coypw.com/ccr2019/pdf/ccr_2019_rev_a_yerington_nv.pdf</t>
  </si>
  <si>
    <t>Bergen</t>
  </si>
  <si>
    <t>New Jersey</t>
  </si>
  <si>
    <t>NJ0232001</t>
  </si>
  <si>
    <t>LYNDHURST WATER DEPARTMENT</t>
  </si>
  <si>
    <t>Region 2</t>
  </si>
  <si>
    <t>LYNDHURST TWP-0232</t>
  </si>
  <si>
    <t>Rutherford borough, New Jersey</t>
  </si>
  <si>
    <t>http://www.lyndhurstnj.org/CCR.pdf</t>
  </si>
  <si>
    <t>Cumberland</t>
  </si>
  <si>
    <t>NJ0610001</t>
  </si>
  <si>
    <t>MILLVILLE WATER DEPARTMENT</t>
  </si>
  <si>
    <t>MILLVILLE CITY-0610</t>
  </si>
  <si>
    <t>Millville city, New Jersey</t>
  </si>
  <si>
    <t>http://www.millvillenj.gov/DocumentCenter/View/2589/2019-CCR</t>
  </si>
  <si>
    <t>Gloucester</t>
  </si>
  <si>
    <t>NJ0808001</t>
  </si>
  <si>
    <t>NJ AMERICAN WATER - HARRISON</t>
  </si>
  <si>
    <t>HARRISON TWP.-0808</t>
  </si>
  <si>
    <t>Harrison town, New Jersey</t>
  </si>
  <si>
    <t>https://www.amwater.com/ccr/harrison.pdf</t>
  </si>
  <si>
    <t>Monmouth</t>
  </si>
  <si>
    <t>NJ1340001</t>
  </si>
  <si>
    <t>RED BANK WATER DEPT</t>
  </si>
  <si>
    <t>FAIR HAVEN BORO-1313, LITTLE SILVER BORO-1323, RED BANK BORO-1340</t>
  </si>
  <si>
    <t>Fair Haven borough, New Jersey</t>
  </si>
  <si>
    <t>https://www.redbanknj.org/DocumentCenter/View/11018/Water-Quality-Report-for-the-Year-2019</t>
  </si>
  <si>
    <t>Morris</t>
  </si>
  <si>
    <t>NJ1424001</t>
  </si>
  <si>
    <t>SOUTHEAST MORRIS COUNTY MUA</t>
  </si>
  <si>
    <t>CHATHAM BORO-1404, HANOVER TWP.-1412, HARDING TWP.-1413, MENDHAM TWP.-1419, MORRIS PLAINS BORO-1423, MORRIS TWP.-1422, MORRISTOWN TOWN-1424</t>
  </si>
  <si>
    <t>Chatham borough, New Jersey</t>
  </si>
  <si>
    <t>https://smcmua.org/2019WaterQualityReport.pdf</t>
  </si>
  <si>
    <t>Ocean</t>
  </si>
  <si>
    <t>NJ1525001</t>
  </si>
  <si>
    <t>POINT PLEASANT BEACH WATER DEPARTMENT</t>
  </si>
  <si>
    <t>POINT P. BEACH BORO-1525</t>
  </si>
  <si>
    <t>Point Pleasant Beach borough, New Jersey</t>
  </si>
  <si>
    <t>https://pointpleasantbeach.org/wp-content/uploads/2020/06/WaterReport-2020.pdf</t>
  </si>
  <si>
    <t>Somerset</t>
  </si>
  <si>
    <t>NJ0712001</t>
  </si>
  <si>
    <t>NJ AMERICAN WATER - SHORT HILLS</t>
  </si>
  <si>
    <t>BEDMINSTER TWP.-1801, BELVIDERE TOWN-2103, BERKELEY HEIGHTS TWP.-2001, BERNARDS TWP.-1802, BERNARDSVILLE BORO-1803, CHATHAM BORO-1404, CHESTER TWP.-1407, FAR HILLS BORO-1807, FLORHAM PARK BORO-1411, FRANKLIN TWP.-2105, FRENCHTOWN BORO-1011, HARDING TWP.-1413, HILLSIDE TWP.-2007, IRVINGTON TOWN-0709, LITTLE FALLS TWP.-1605, LIVINGSTON TWP.-0710, MAPLEWOOD TWP.-0711, MENDHAM BORO-1418, MENDHAM TWP.-1419, MILLBURN TWP.-0712, MOUNT OLIVE TWP.-1427, NEW PROVIDENCE BORO-2011, NORTH CALDWELL BORO-0715, OXFORD TWP.-2117, SOUTH ORANGE VILLAGE-0719, SPRINGFIELD TWP.-2017, SUMMIT CITY-2018, UNION TWP-.2019, WARREN TWP.-1820</t>
  </si>
  <si>
    <t>Short Hills CDP, New Jersey</t>
  </si>
  <si>
    <t>https://www.amwater.com/ccr/shorthills.pdf</t>
  </si>
  <si>
    <t>http://www.amwater.com/njaw/ensuring-water-quality/water-quality-reports.html</t>
  </si>
  <si>
    <t>Warren</t>
  </si>
  <si>
    <t>NJ2108001</t>
  </si>
  <si>
    <t>HACKETTSTOWN MUA</t>
  </si>
  <si>
    <t>HACKETTSTOWN TOWN-2108</t>
  </si>
  <si>
    <t>Hackettstown town, New Jersey</t>
  </si>
  <si>
    <t>http://hmua.com/doc/2019-water-quality-report.pdf</t>
  </si>
  <si>
    <t>Clinton</t>
  </si>
  <si>
    <t>New York</t>
  </si>
  <si>
    <t>NY0904192</t>
  </si>
  <si>
    <t>CLINTON CORRECTIONAL FACILITY</t>
  </si>
  <si>
    <t>DANNEMORA (V)</t>
  </si>
  <si>
    <t>Dannemora village, New York</t>
  </si>
  <si>
    <t>NY1600012</t>
  </si>
  <si>
    <t>TUPPER LAKE V</t>
  </si>
  <si>
    <t>TUPPER LAKE (V)</t>
  </si>
  <si>
    <t>Tupper Lake village, New York</t>
  </si>
  <si>
    <t>https://www.tupperlakeny.gov/vertical/sites/%7BE08972AB-854D-4CB7-B840-09015FB2A25A%7D/uploads/Annual_Water_Quality_Report_2019.pdf</t>
  </si>
  <si>
    <t>NY2602371</t>
  </si>
  <si>
    <t>CAZENOVIA VILLAGE</t>
  </si>
  <si>
    <t>CAZENOVIA (V)</t>
  </si>
  <si>
    <t>Cazenovia village, New York</t>
  </si>
  <si>
    <t>http://villageofcazenovia.com/wp-content/uploads/2020/03/Village-of-Caz-2019-AWQR-.doc</t>
  </si>
  <si>
    <t>Monroe</t>
  </si>
  <si>
    <t>NY2704518</t>
  </si>
  <si>
    <t>ROCHESTER CITY</t>
  </si>
  <si>
    <t>ROCHESTER (C)</t>
  </si>
  <si>
    <t>Rochester city, New York</t>
  </si>
  <si>
    <t>https://www.cityofrochester.gov/WorkArea/DownloadAsset.aspx?id=21474844274</t>
  </si>
  <si>
    <t>http://www.cityofrochester.gov/article.aspx?id=8589936856</t>
  </si>
  <si>
    <t>Nassau</t>
  </si>
  <si>
    <t>NY2902822</t>
  </si>
  <si>
    <t>FRANKLIN SQUARE WD</t>
  </si>
  <si>
    <t>HEMPSTEAD (T), STEWART MANOR (V)</t>
  </si>
  <si>
    <t>Hempstead village, New York</t>
  </si>
  <si>
    <t>http://www.fswd.org/wp-content/uploads/2020/06/2019-Water-Quality-Report.pdf</t>
  </si>
  <si>
    <t>Orange</t>
  </si>
  <si>
    <t>NY3503531</t>
  </si>
  <si>
    <t>HARRIMAN VILLAGE</t>
  </si>
  <si>
    <t>HARRIMAN (V)</t>
  </si>
  <si>
    <t>Harriman village, New York</t>
  </si>
  <si>
    <t>https://www.villageofharriman.org/uploads/4/2/9/6/42961709/harriman_awqr_19.pdf</t>
  </si>
  <si>
    <t>NY3503554</t>
  </si>
  <si>
    <t>PORT JERVIS CITY</t>
  </si>
  <si>
    <t>PORT JERVIS (C)</t>
  </si>
  <si>
    <t>Port Jervis city, New York</t>
  </si>
  <si>
    <t>https://www.portjervisny.org/wp-content/uploads/2020/05/2019-AWQR-Final.pdf</t>
  </si>
  <si>
    <t>NY3511338</t>
  </si>
  <si>
    <t>U.S.M.A. - STONEY LONESOME SYS</t>
  </si>
  <si>
    <t>HIGHLANDS (T)</t>
  </si>
  <si>
    <t>West Point CDP, New York</t>
  </si>
  <si>
    <t>Rensselaer</t>
  </si>
  <si>
    <t>NY4100041</t>
  </si>
  <si>
    <t>HOOSICK FALLS (V) PWS</t>
  </si>
  <si>
    <t>HOOSICK FALLS (V)</t>
  </si>
  <si>
    <t>Hoosick Falls village, New York</t>
  </si>
  <si>
    <t>https://www.villageofhoosickfalls.com/Media/PDF/WaterQualityReport2016.pdf</t>
  </si>
  <si>
    <t>Steuben</t>
  </si>
  <si>
    <t>NY5001212</t>
  </si>
  <si>
    <t>MORNINGSIDE HEIGHTS WD / ERWIN (T)</t>
  </si>
  <si>
    <t>ERWIN (T)</t>
  </si>
  <si>
    <t>New York city, New York</t>
  </si>
  <si>
    <t>https://www.erwinny.org/AnnualWaterReport.pdf</t>
  </si>
  <si>
    <t>Suffolk</t>
  </si>
  <si>
    <t>NY5103705</t>
  </si>
  <si>
    <t>RIVERHEAD WD</t>
  </si>
  <si>
    <t>RIVERHEAD (T)</t>
  </si>
  <si>
    <t>Riverhead CDP, New York</t>
  </si>
  <si>
    <t>https://www.townofriverheadny.gov/files/documents/2019AnnualWaterQualityReport958080430052920AM.pdf</t>
  </si>
  <si>
    <t>Tompkins</t>
  </si>
  <si>
    <t>NY5404416</t>
  </si>
  <si>
    <t>ITHACA CITY</t>
  </si>
  <si>
    <t>ITHACA (C)</t>
  </si>
  <si>
    <t>Ithaca city, New York</t>
  </si>
  <si>
    <t>https://www.cityofithaca.org/ArchiveCenter/ViewFile/Item/2093</t>
  </si>
  <si>
    <t>NY5821130</t>
  </si>
  <si>
    <t>ARCADIA-LYONS CSA</t>
  </si>
  <si>
    <t>LYONS (T)</t>
  </si>
  <si>
    <t>Lyons village, New York</t>
  </si>
  <si>
    <t>http://www.wcwsa.org/wqr/arc-lyons.pdf</t>
  </si>
  <si>
    <t>Westchester</t>
  </si>
  <si>
    <t>NY5903425</t>
  </si>
  <si>
    <t>CROTON-ON-HUDSON VILLAGE</t>
  </si>
  <si>
    <t>CROTON-ON-HUDSON (V)</t>
  </si>
  <si>
    <t>Croton-on-Hudson village, New York</t>
  </si>
  <si>
    <t>https://www.crotononhudson-ny.gov/sites/g/files/vyhlif441/f/uploads/ny000109_wr.pdf</t>
  </si>
  <si>
    <t>Wyoming</t>
  </si>
  <si>
    <t>NY6000618</t>
  </si>
  <si>
    <t>WARSAW VILLAGE</t>
  </si>
  <si>
    <t>WARSAW (T), WARSAW (V)</t>
  </si>
  <si>
    <t>Warsaw village, New York</t>
  </si>
  <si>
    <t>Caldwell</t>
  </si>
  <si>
    <t>North Carolina</t>
  </si>
  <si>
    <t>NC0114030</t>
  </si>
  <si>
    <t>GRANITE FALLS, TOWN OF</t>
  </si>
  <si>
    <t>GRANITE FALLS</t>
  </si>
  <si>
    <t>Granite Falls town, North Carolina</t>
  </si>
  <si>
    <t>https://granitefallsnc.govoffice3.com/vertical/Sites/%7B4576E5AF-4719-425A-8B42-427EECA78B10%7D/uploads/Granite_Falls__Town_of.pdf</t>
  </si>
  <si>
    <t>Carteret</t>
  </si>
  <si>
    <t>NC0416028</t>
  </si>
  <si>
    <t>BOGUE BANKS WATER CORPORATION</t>
  </si>
  <si>
    <t>EMERALD ISLE</t>
  </si>
  <si>
    <t>Emerald Isle town, North Carolina</t>
  </si>
  <si>
    <t>https://boguebankswater.com/documents/175/2019_Water_Quality_Report.pdf</t>
  </si>
  <si>
    <t>NC5026027</t>
  </si>
  <si>
    <t>EASTOVER SANITARY DISTRICT</t>
  </si>
  <si>
    <t>EASTOVER</t>
  </si>
  <si>
    <t>Eastover town, North Carolina</t>
  </si>
  <si>
    <t>https://eastoversanitarydistrict.com/documents/336/CCR_2019.pdf</t>
  </si>
  <si>
    <t>Transylvania</t>
  </si>
  <si>
    <t>NC0188010</t>
  </si>
  <si>
    <t>BREVARD, CITY OF</t>
  </si>
  <si>
    <t>BREVARD</t>
  </si>
  <si>
    <t>Brevard city, North Carolina</t>
  </si>
  <si>
    <t>https://www.cityofbrevard.com/DocumentCenter/View/2899/2019-Consumer-Confidence-Report-PDF</t>
  </si>
  <si>
    <t>NC0190413</t>
  </si>
  <si>
    <t>UNION COUNTY WATER SYSTEM</t>
  </si>
  <si>
    <t>MONROE</t>
  </si>
  <si>
    <t>Monroe city, North Carolina</t>
  </si>
  <si>
    <t>https://online.fliphtml5.com/sogm/ekqi/</t>
  </si>
  <si>
    <t>North Dakota</t>
  </si>
  <si>
    <t>ND0901483</t>
  </si>
  <si>
    <t>CASS RURAL WATER DISTRICT FARGO</t>
  </si>
  <si>
    <t>Fargo city, North Dakota</t>
  </si>
  <si>
    <t>https://www.cassruralwater.com/wp-content/uploads/2019-Water-Quality-Report.pdf</t>
  </si>
  <si>
    <t>Grand Forks</t>
  </si>
  <si>
    <t>ND1801056</t>
  </si>
  <si>
    <t>AGASSIZ WATER USERS DISTRICT</t>
  </si>
  <si>
    <t>Gilby city, North Dakota</t>
  </si>
  <si>
    <t>http://awud.org/data/_uploaded/reports/2018-water-report.pdf</t>
  </si>
  <si>
    <t>Ohio</t>
  </si>
  <si>
    <t>OH1400111</t>
  </si>
  <si>
    <t>BLANCHESTER VILLAGE PWS</t>
  </si>
  <si>
    <t>Blanchester village, Ohio</t>
  </si>
  <si>
    <t>Cuyahoga</t>
  </si>
  <si>
    <t>OH1801003</t>
  </si>
  <si>
    <t>LAKEWOOD CITY PWS</t>
  </si>
  <si>
    <t>Lakewood city, Ohio</t>
  </si>
  <si>
    <t>http://www.onelakewood.com/wp-content/uploads/2019/05/WaterQualityReport2018.pdf</t>
  </si>
  <si>
    <t>Defiance</t>
  </si>
  <si>
    <t>OH2000212</t>
  </si>
  <si>
    <t>HICKSVILLE VILLAGE</t>
  </si>
  <si>
    <t>Hicksville village, Ohio</t>
  </si>
  <si>
    <t>https://www.villageofhicksville.com/gov/wp-content/uploads/2020/06/Hicksville-CCR-2019.pdf</t>
  </si>
  <si>
    <t>Erie</t>
  </si>
  <si>
    <t>OH2201411</t>
  </si>
  <si>
    <t>SANDUSKY CITY</t>
  </si>
  <si>
    <t>Sandusky city, Ohio</t>
  </si>
  <si>
    <t>http://www.ci.sandusky.oh.us/Public%20Works/Water%20Quality%20Report%202019.pdf</t>
  </si>
  <si>
    <t>Hamilton</t>
  </si>
  <si>
    <t>OH3102212</t>
  </si>
  <si>
    <t>WYOMING CITY PWS</t>
  </si>
  <si>
    <t>Wyoming city, Ohio</t>
  </si>
  <si>
    <t>https://wyomingohio.gov/download/Water%20Department/Consumer%20Confidence%20Report/2019-Consumer-Confidence-Report.pdf</t>
  </si>
  <si>
    <t>Highland</t>
  </si>
  <si>
    <t>OH3600614</t>
  </si>
  <si>
    <t>HILLSBORO CITY</t>
  </si>
  <si>
    <t>Hillsboro city, Ohio</t>
  </si>
  <si>
    <t>https://www.hillsboroohio.net/egov/documents/1588597994_26398.pdf</t>
  </si>
  <si>
    <t>OH5701212</t>
  </si>
  <si>
    <t>MIAMISBURG CITY PWS</t>
  </si>
  <si>
    <t>Miamisburg city, Ohio</t>
  </si>
  <si>
    <t>http://www.ci.miamisburg.oh.us/index.php?option=com_docman&amp;task=doc_download&amp;gid=532&amp;Itemid=119</t>
  </si>
  <si>
    <t>Trumbull</t>
  </si>
  <si>
    <t>OH7803203</t>
  </si>
  <si>
    <t>TRUMBULL CO.-SOUTHEAST PWS</t>
  </si>
  <si>
    <t>Warren city, Ohio</t>
  </si>
  <si>
    <t>http://www.sanengr.co.trumbull.oh.us/ccr/SE.pdf</t>
  </si>
  <si>
    <t>Cherokee</t>
  </si>
  <si>
    <t>Oklahoma</t>
  </si>
  <si>
    <t>OK1221637</t>
  </si>
  <si>
    <t>CHEROKEE CO. RWD #11</t>
  </si>
  <si>
    <t>Hulbert town, Oklahoma</t>
  </si>
  <si>
    <t>http://nebula.wsimg.com/8813102e8ca07d7f15f8dd89dc82c238?AccessKeyId=4AAD35A3C610A37FA19B&amp;disposition=0alloworigin=1</t>
  </si>
  <si>
    <t>Le Flore</t>
  </si>
  <si>
    <t>OK3004001</t>
  </si>
  <si>
    <t>LEFLORE CO. RWD #14</t>
  </si>
  <si>
    <t>Spiro town, Oklahoma</t>
  </si>
  <si>
    <t>http://sdwis.deq.state.ok.us/DWW/CCReports/OK3004001.pdf</t>
  </si>
  <si>
    <t>Pittsburg</t>
  </si>
  <si>
    <t>OK3006112</t>
  </si>
  <si>
    <t>ADAMSON RWD #8</t>
  </si>
  <si>
    <t>Hartshorne city, Oklahoma</t>
  </si>
  <si>
    <t>https://adamsonwater.com/documents/1019/OK3006112.pdf</t>
  </si>
  <si>
    <t>Tulsa</t>
  </si>
  <si>
    <t>OK3007223</t>
  </si>
  <si>
    <t>GLENPOOL WATER</t>
  </si>
  <si>
    <t>Glenpool city, Oklahoma</t>
  </si>
  <si>
    <t>http://www.cityofglenpool.com/DocumentCenter/View/824/2018-Annual-Water-Quality-Report?bidId=</t>
  </si>
  <si>
    <t>Deschutes</t>
  </si>
  <si>
    <t>Oregon</t>
  </si>
  <si>
    <t>OR4100693</t>
  </si>
  <si>
    <t>REDMOND WATER DEPARTMENT</t>
  </si>
  <si>
    <t>Redmond city, Oregon</t>
  </si>
  <si>
    <t>https://www.redmondoregon.gov/home/showdocument?id=21327</t>
  </si>
  <si>
    <t>OR4100957</t>
  </si>
  <si>
    <t>WINSTON-DILLARD WATER DISTRICT</t>
  </si>
  <si>
    <t>Winston city, Oregon</t>
  </si>
  <si>
    <t>https://www.wdwd.us/uploads/3/4/5/2/34525748/ccr_2013.pdf</t>
  </si>
  <si>
    <t>Lane</t>
  </si>
  <si>
    <t>OR4100246</t>
  </si>
  <si>
    <t>CRESWELL, CITY OF</t>
  </si>
  <si>
    <t>Creswell city, Oregon</t>
  </si>
  <si>
    <t>https://www.ci.creswell.or.us/sites/default/files/fileattachments/public_works/page/781/water_quailty_report_2019.pdf</t>
  </si>
  <si>
    <t>Lincoln</t>
  </si>
  <si>
    <t>OR4100566</t>
  </si>
  <si>
    <t>NEWPORT, CITY OF</t>
  </si>
  <si>
    <t>Newport city, Oregon</t>
  </si>
  <si>
    <t>https://www.newportoregon.gov/dept/pwk/documents/2019_Water_Quality_Report.pdf</t>
  </si>
  <si>
    <t>OR4100798</t>
  </si>
  <si>
    <t>SEAL ROCK WATER DISTRICT</t>
  </si>
  <si>
    <t>https://www.srwd.org/files/bd7748a0b/SRWD+2019+CCR+200615.pdf</t>
  </si>
  <si>
    <t>Umatilla</t>
  </si>
  <si>
    <t>OR4100914</t>
  </si>
  <si>
    <t>UMATILLA, CITY OF</t>
  </si>
  <si>
    <t>Umatilla city, Oregon</t>
  </si>
  <si>
    <t>https://www.umatilla-city.org/sites/default/files/fileattachments/utilities/page/711/year2019_ccr_whole.pdf</t>
  </si>
  <si>
    <t>Berks</t>
  </si>
  <si>
    <t>Pennsylvania</t>
  </si>
  <si>
    <t>PA3060052</t>
  </si>
  <si>
    <t>CAERNARVON TWP AUTH</t>
  </si>
  <si>
    <t>Morgantown CDP, Pennsylvania</t>
  </si>
  <si>
    <t>http://www.caernarvonwater.com/Documents/CTA2019notice.pdf</t>
  </si>
  <si>
    <t>Bucks</t>
  </si>
  <si>
    <t>PA1090128</t>
  </si>
  <si>
    <t>DTMA MAIN SYSTEM</t>
  </si>
  <si>
    <t>Hershey CDP, Pennsylvania</t>
  </si>
  <si>
    <t>https://doylestownpa.org/wp-content/uploads/2020/06/Water-Quality-Report-PWS1090128-2019.pdf</t>
  </si>
  <si>
    <t>PA5300005</t>
  </si>
  <si>
    <t>MUN AUTH BORO OF CARMICHAELS</t>
  </si>
  <si>
    <t>Carmichaels borough, Pennsylvania</t>
  </si>
  <si>
    <t>http://www.carmichaelswaterauthority.com/wp-content/uploads/2020/05/2019CCR.pdf</t>
  </si>
  <si>
    <t>Lancaster</t>
  </si>
  <si>
    <t>PA7360113</t>
  </si>
  <si>
    <t>EAST COCALICO TOWNSHIP</t>
  </si>
  <si>
    <t>Reading city, Pennsylvania</t>
  </si>
  <si>
    <t>https://www.eastcocalicotownship.com/sites/eastcocalicopa/files/uploads/ccr2017.pdf</t>
  </si>
  <si>
    <t>PA7360143</t>
  </si>
  <si>
    <t>WEST EARL WATER AUTHORITY</t>
  </si>
  <si>
    <t>Brownstown CDP, Pennsylvania</t>
  </si>
  <si>
    <t>http://www.westearltwp.org/documents/2019-CCR.pdf</t>
  </si>
  <si>
    <t>McKean</t>
  </si>
  <si>
    <t>PA6420019</t>
  </si>
  <si>
    <t>PA AMERICAN WATER CO KANE</t>
  </si>
  <si>
    <t>Kane borough, Pennsylvania</t>
  </si>
  <si>
    <t>https://www.amwater.com/ccr/kane.pdf</t>
  </si>
  <si>
    <t>Northumberland</t>
  </si>
  <si>
    <t>PA4490023</t>
  </si>
  <si>
    <t>PA AMERICAN WHITE DEER</t>
  </si>
  <si>
    <t>Northumberland borough, Pennsylvania</t>
  </si>
  <si>
    <t>https://www.amwater.com/ccr/whitedeer.pdf</t>
  </si>
  <si>
    <t>Greenwood</t>
  </si>
  <si>
    <t>South Carolina</t>
  </si>
  <si>
    <t>SC2410001</t>
  </si>
  <si>
    <t>GREENWOOD CPW (2410001)</t>
  </si>
  <si>
    <t>GREENWOOD</t>
  </si>
  <si>
    <t>Greenwood city, South Carolina</t>
  </si>
  <si>
    <t>http://greenwoodcpw.com/waterqualityreport.pdf</t>
  </si>
  <si>
    <t>Lexington</t>
  </si>
  <si>
    <t>SC3220003</t>
  </si>
  <si>
    <t>JOINT MUNICIPAL WSC (3220003)</t>
  </si>
  <si>
    <t>LEXINGTON</t>
  </si>
  <si>
    <t>Lexington town, South Carolina</t>
  </si>
  <si>
    <t>http://lcjmwsc.com/Data/Sites/1/media/water-quality-report-2019.pdf</t>
  </si>
  <si>
    <t>SC3320001</t>
  </si>
  <si>
    <t>MARCO RURAL WATER CO (SC3320001)</t>
  </si>
  <si>
    <t>MARION</t>
  </si>
  <si>
    <t>Marion city, South Carolina</t>
  </si>
  <si>
    <t>https://marcoruralwater.org/documents/269/2019_CCR.pdf</t>
  </si>
  <si>
    <t>Pickens</t>
  </si>
  <si>
    <t>SC3910003</t>
  </si>
  <si>
    <t>LIBERTY CITY OF (SC3910003)</t>
  </si>
  <si>
    <t>LIBERTY</t>
  </si>
  <si>
    <t>Liberty city, South Carolina</t>
  </si>
  <si>
    <t>https://www.libertysc.com/sites/default/files/uploads/internal/ccr_liberty_2019.pdf</t>
  </si>
  <si>
    <t>SC4320001</t>
  </si>
  <si>
    <t>DALZELL WATER DISTRICT (SC4320001)</t>
  </si>
  <si>
    <t>DALZELL</t>
  </si>
  <si>
    <t>Dalzell CDP, South Carolina</t>
  </si>
  <si>
    <t>https://www.sumtersc.gov/sites/default/files/uploads/Departments/Water/annual_water_quality_report.pdf</t>
  </si>
  <si>
    <t>York</t>
  </si>
  <si>
    <t>SC4610002</t>
  </si>
  <si>
    <t>ROCK HILL CITY OF (SC4610002)</t>
  </si>
  <si>
    <t>ROCK HILL</t>
  </si>
  <si>
    <t>Rock Hill city, South Carolina</t>
  </si>
  <si>
    <t>https://www.cityofrockhill.com/home/showdocument?id=26616</t>
  </si>
  <si>
    <t>South Dakota</t>
  </si>
  <si>
    <t>SD4600304</t>
  </si>
  <si>
    <t>LINCOLN COUNTY RURAL WATER SYSTEM</t>
  </si>
  <si>
    <t>HARRISBURG, SIOUX FALLS</t>
  </si>
  <si>
    <t>Sioux Falls city, South Dakota</t>
  </si>
  <si>
    <t>http://www.lincolncoruralwater.com/wp-content/uploads/2020/03/Consumer-Confidence-Report-for-2019.pdf</t>
  </si>
  <si>
    <t>Dyer</t>
  </si>
  <si>
    <t>Tennessee</t>
  </si>
  <si>
    <t>TN0000518</t>
  </si>
  <si>
    <t>NORTHWEST DYERSBURG U D</t>
  </si>
  <si>
    <t>DYERSBURG</t>
  </si>
  <si>
    <t>Dyersburg city, Tennessee</t>
  </si>
  <si>
    <t>Fentress</t>
  </si>
  <si>
    <t>TN0000324</t>
  </si>
  <si>
    <t>JAMESTOWN WATER DEPT</t>
  </si>
  <si>
    <t>JAMESTOWN</t>
  </si>
  <si>
    <t>Jamestown city, Tennessee</t>
  </si>
  <si>
    <t>Gibson</t>
  </si>
  <si>
    <t>TN0000813</t>
  </si>
  <si>
    <t>GIBSON CO MUN WATER DIST #4</t>
  </si>
  <si>
    <t>TRENTON</t>
  </si>
  <si>
    <t>Trenton city, Tennessee</t>
  </si>
  <si>
    <t>https://www.gibsoncountywater.com/documents/311/2019_CCR.pdf</t>
  </si>
  <si>
    <t>TN0000037</t>
  </si>
  <si>
    <t>UNION FORK-BAKEWELL UTILITY DISTRICT</t>
  </si>
  <si>
    <t>BAKEWELL</t>
  </si>
  <si>
    <t>Sale Creek CDP, Tennessee</t>
  </si>
  <si>
    <t>http://ufbud.com/wp-content/uploads/2020/06/UFBUDccr2019.pdf</t>
  </si>
  <si>
    <t>Sullivan</t>
  </si>
  <si>
    <t>TN0000073</t>
  </si>
  <si>
    <t>BRISTOL DEPTARTMENT OF UTILITIES</t>
  </si>
  <si>
    <t>BRISTOL</t>
  </si>
  <si>
    <t>Bristol city, Tennessee</t>
  </si>
  <si>
    <t>https://www.bristoltn.org/DocumentCenter/View/8665/CCR-final-version</t>
  </si>
  <si>
    <t>TN0000349</t>
  </si>
  <si>
    <t>KINGSPORT WATER DEPT</t>
  </si>
  <si>
    <t>KINGSPORT</t>
  </si>
  <si>
    <t>Kingsport city, Tennessee</t>
  </si>
  <si>
    <t>https://www.kingsporttn.gov/wp-content/uploads/2020/03/ccr2019.pdf</t>
  </si>
  <si>
    <t>TN0000569</t>
  </si>
  <si>
    <t>QUEBECK WALLING UTILITY DIST</t>
  </si>
  <si>
    <t>Sparta city, Tennessee</t>
  </si>
  <si>
    <t>http://www.qwudtn.com/wp-content/uploads/2020/03/CCF_000044.pdf</t>
  </si>
  <si>
    <t>Williamson</t>
  </si>
  <si>
    <t>TN0000511</t>
  </si>
  <si>
    <t>NOLENSVILLE-COLLEGE GROVE UD</t>
  </si>
  <si>
    <t>NOLENSVILLE</t>
  </si>
  <si>
    <t>Nolensville town, Tennessee</t>
  </si>
  <si>
    <t>https://www.ncgud.com/wp-content/uploads/2020/06/2019-CCR.pdf</t>
  </si>
  <si>
    <t>Angelina</t>
  </si>
  <si>
    <t>Texas</t>
  </si>
  <si>
    <t>TX0030016</t>
  </si>
  <si>
    <t>ANGELINA WSC</t>
  </si>
  <si>
    <t>Lufkin city, Texas</t>
  </si>
  <si>
    <t>https://www.angelinawater.com/files/2019_CCR.pdf</t>
  </si>
  <si>
    <t>Brazoria</t>
  </si>
  <si>
    <t>TX0200645</t>
  </si>
  <si>
    <t>BRAZORIA COUNTY MUD 31</t>
  </si>
  <si>
    <t>Rosharon CDP, Texas</t>
  </si>
  <si>
    <t>http://www.bcmud21.com/wp-content/uploads/2019/06/bcmud21_ccr_2018.pdf</t>
  </si>
  <si>
    <t>Cameron</t>
  </si>
  <si>
    <t>TX0310002</t>
  </si>
  <si>
    <t>HARLINGEN WATER WORKS SYSTEM</t>
  </si>
  <si>
    <t>Harlingen city, Texas</t>
  </si>
  <si>
    <t>https://www.hwws.com/wp-content/uploads/2020/06/CCR_2019.pdf</t>
  </si>
  <si>
    <t>Denton</t>
  </si>
  <si>
    <t>TX0610080</t>
  </si>
  <si>
    <t>CITY OF HIGHLAND VILLAGE</t>
  </si>
  <si>
    <t>Highland Village city, Texas</t>
  </si>
  <si>
    <t>https://www.highlandvillage.org/ArchiveCenter/ViewFile/Item/2274</t>
  </si>
  <si>
    <t>Ellis</t>
  </si>
  <si>
    <t>TX0700031</t>
  </si>
  <si>
    <t>CITY OF RED OAK</t>
  </si>
  <si>
    <t>Red Oak city, Texas</t>
  </si>
  <si>
    <t>TX0710018</t>
  </si>
  <si>
    <t>EL PASO COUNTY WCID 4 FABENS</t>
  </si>
  <si>
    <t>Fabens CDP, Texas</t>
  </si>
  <si>
    <t>http://epcwcid4.org/wp-content/uploads/2019/06/CCR_Report.pdf</t>
  </si>
  <si>
    <t>Fort Bend</t>
  </si>
  <si>
    <t>TX0790324</t>
  </si>
  <si>
    <t>CINCO MUD 8</t>
  </si>
  <si>
    <t>Katy city, Texas</t>
  </si>
  <si>
    <t>http://www.cincomud8.com/wp-content/uploads/2019/06/cincomud8_annual_drinking_water_quality_report_2018.pdf</t>
  </si>
  <si>
    <t>TX0790085</t>
  </si>
  <si>
    <t>TDCJ JESTER 1 UNIT</t>
  </si>
  <si>
    <t>Richmond city, Texas</t>
  </si>
  <si>
    <t>Galveston</t>
  </si>
  <si>
    <t>TX0840002</t>
  </si>
  <si>
    <t>CITY OF FRIENDSWOOD</t>
  </si>
  <si>
    <t>Friendswood city, Texas</t>
  </si>
  <si>
    <t>https://www.ci.friendswood.tx.us/CCR</t>
  </si>
  <si>
    <t>Harris</t>
  </si>
  <si>
    <t>TX1010159</t>
  </si>
  <si>
    <t>HARRIS COUNTY WCID 1</t>
  </si>
  <si>
    <t>Highlands CDP, Texas</t>
  </si>
  <si>
    <t>https://www.hcwcid1.com/wp-content/uploads/2020/06/2019-HCWCID-1-Water-Quality-Report.pdf</t>
  </si>
  <si>
    <t>http://hcwcid1.com</t>
  </si>
  <si>
    <t>TX1010062</t>
  </si>
  <si>
    <t>CITY OF SEABROOK</t>
  </si>
  <si>
    <t>Seabrook city, Texas</t>
  </si>
  <si>
    <t>https://www.seabrooktx.gov/DocumentCenter/View/9323/Water-Quality-Report-2019-PDF?bidId=</t>
  </si>
  <si>
    <t>TX1011256</t>
  </si>
  <si>
    <t>NORTHWEST FREEWAY MUD</t>
  </si>
  <si>
    <t>Houston city, Texas</t>
  </si>
  <si>
    <t>http://www.wq-report.com/nwf.pdf</t>
  </si>
  <si>
    <t>TX1010539</t>
  </si>
  <si>
    <t>HARRIS COUNTY MUD 1</t>
  </si>
  <si>
    <t>https://www.hcmud1.com/wp-content/uploads/2019/09/hcmud1_ccr_2018.pdf</t>
  </si>
  <si>
    <t>TX1013178</t>
  </si>
  <si>
    <t>HARRIS COUNTY MUD 281</t>
  </si>
  <si>
    <t>https://www.wdmtexas.com/wp-content/uploads/HCMUD281_2019_FINAL.pdf</t>
  </si>
  <si>
    <t>TX1010554</t>
  </si>
  <si>
    <t>GREENWOOD UTILITY DISTRICT</t>
  </si>
  <si>
    <t>http://www.greenwoodud.com/wp-content/uploads/2019/05/greenwoodud_ccr_2018.pdf</t>
  </si>
  <si>
    <t>TX1011585</t>
  </si>
  <si>
    <t>CITY OF HOUSTON DISTRICT 73</t>
  </si>
  <si>
    <t>TX1011809</t>
  </si>
  <si>
    <t>HARRIS COUNTY MUD 189</t>
  </si>
  <si>
    <t>TX1010572</t>
  </si>
  <si>
    <t>HARRIS COUNTY MUD 24</t>
  </si>
  <si>
    <t>TX1020002</t>
  </si>
  <si>
    <t>CITY OF MARSHALL</t>
  </si>
  <si>
    <t>Marshall city, Texas</t>
  </si>
  <si>
    <t>http://www.marshalltexas.net/uploads/pdf/Water%20Report%20-%202019.pdf</t>
  </si>
  <si>
    <t>Hays</t>
  </si>
  <si>
    <t>TX1050002</t>
  </si>
  <si>
    <t>CITY OF KYLE</t>
  </si>
  <si>
    <t>Kyle city, Texas</t>
  </si>
  <si>
    <t>https://www.cityofkyle.com/publicworks/2019-water-quality-report</t>
  </si>
  <si>
    <t>Hidalgo</t>
  </si>
  <si>
    <t>TX1080234</t>
  </si>
  <si>
    <t>MILITARY HWY WSC PROGRESO</t>
  </si>
  <si>
    <t>Mercedes city, Texas</t>
  </si>
  <si>
    <t>https://www.militaryhighwaywsc.org/files.php?id=IdgsKG3KAYXwYwwrDFFQmsoDvmb7UCTJy3GfE5IHn_kYgvpDzAmOX3jSysyYvKXJ8O9ddKJBbcu_SPjQKmsIjjG-RA5UcMFrvIS6hbEPxLYXCtM90m9c7d5GY77qpujyS42WXixUabekopv0R2JBygGhKNv7Ma0K1pLoBUSFhSqyhytWfGkTAm7eJ4vpD08.</t>
  </si>
  <si>
    <t>TX1080006</t>
  </si>
  <si>
    <t>MCALLEN PUBLIC UTILITY</t>
  </si>
  <si>
    <t>McAllen city, Texas</t>
  </si>
  <si>
    <t>http://mcallenpublicutility.com/wp-content/uploads/2020/04/2019-Water-Quality-Report-Booklet.pdf</t>
  </si>
  <si>
    <t>http://www.mcallen.net/mpu/reports.aspx</t>
  </si>
  <si>
    <t>TX1080010</t>
  </si>
  <si>
    <t>CITY OF SAN JUAN</t>
  </si>
  <si>
    <t>San Juan city, Texas</t>
  </si>
  <si>
    <t>https://www.cityofsanjuantexas.com/cosj2/wp-content/uploads/2020/06/CCR_REPORT_2019-3.pdf</t>
  </si>
  <si>
    <t>TX1080005</t>
  </si>
  <si>
    <t>CITY OF ELSA</t>
  </si>
  <si>
    <t>Elsa city, Texas</t>
  </si>
  <si>
    <t>Medina</t>
  </si>
  <si>
    <t>TX1630010</t>
  </si>
  <si>
    <t>EAST MEDINA COUNTY SUD UNIT 1</t>
  </si>
  <si>
    <t>Devine city, Texas</t>
  </si>
  <si>
    <t>https://www.emcsud.dst.tx.us/documents/837/2019_CCR_Report_for_1630010__20___30-converted.pdf</t>
  </si>
  <si>
    <t>TX1720001</t>
  </si>
  <si>
    <t>CITY OF DAINGERFIELD</t>
  </si>
  <si>
    <t>Daingerfield city, Texas</t>
  </si>
  <si>
    <t>Parker</t>
  </si>
  <si>
    <t>TX1840079</t>
  </si>
  <si>
    <t>PARKER COUNTY SUD SURFACE</t>
  </si>
  <si>
    <t>Millsap town, Texas</t>
  </si>
  <si>
    <t>https://parkercountywater.com/documents/87/2019_Ground_CCR.pdf</t>
  </si>
  <si>
    <t>Red River</t>
  </si>
  <si>
    <t>TX1940002</t>
  </si>
  <si>
    <t>CITY OF CLARKSVILLE</t>
  </si>
  <si>
    <t>Clarksville city, Texas</t>
  </si>
  <si>
    <t>http://clarksvilletx.com/wp-content/uploads/2018/06/2017-Consumer-Confidence-Report.pdf</t>
  </si>
  <si>
    <t>Tarrant</t>
  </si>
  <si>
    <t>TX2200060</t>
  </si>
  <si>
    <t>CITY OF LAKE WORTH</t>
  </si>
  <si>
    <t>Lake Worth city, Texas</t>
  </si>
  <si>
    <t>https://lakeworthbeachfl.gov/download/2019-annual-drinking-water-quality-report/</t>
  </si>
  <si>
    <t>Travis</t>
  </si>
  <si>
    <t>TX2270001</t>
  </si>
  <si>
    <t>CITY OF AUSTIN WATER &amp; WASTEWATER</t>
  </si>
  <si>
    <t>Austin city, Texas</t>
  </si>
  <si>
    <t>https://www.austintexas.gov/sites/default/files/files/Water/WaterQualityReports/AW_WaterQuality_Report_Austin_2019_FINAL.pdf</t>
  </si>
  <si>
    <t>http://www.austintexas.gov/department/drinking-water-quality-report</t>
  </si>
  <si>
    <t>TX2270012</t>
  </si>
  <si>
    <t>LAKEWAY MUD</t>
  </si>
  <si>
    <t>Lakeway city, Texas</t>
  </si>
  <si>
    <t>https://179349-522195-raikfcquaxqncofqfm.stackpathdns.com/wp-content/uploads/LMUD-CCR2019.pdf</t>
  </si>
  <si>
    <t>Davis</t>
  </si>
  <si>
    <t>Utah</t>
  </si>
  <si>
    <t>UTAH06020</t>
  </si>
  <si>
    <t>WEST POINT CITY WATER SYSTEM</t>
  </si>
  <si>
    <t>West Point city, Utah</t>
  </si>
  <si>
    <t>Salt Lake</t>
  </si>
  <si>
    <t>UTAH18010</t>
  </si>
  <si>
    <t>HOLLIDAY WATER COMPANY</t>
  </si>
  <si>
    <t>Salt Lake City city, Utah</t>
  </si>
  <si>
    <t>https://hollidaywatercompany.com/documents/817/WQR-HollidayUT-Web.pdf</t>
  </si>
  <si>
    <t>Wasatch</t>
  </si>
  <si>
    <t>UTAH26086</t>
  </si>
  <si>
    <t>JORDANELLE SSD</t>
  </si>
  <si>
    <t>Heber city, Utah</t>
  </si>
  <si>
    <t>http://cdn.sqhk.co/jordanelle/gcnxchb/JordanelleSSD2019CCR.pdf</t>
  </si>
  <si>
    <t>Campbell</t>
  </si>
  <si>
    <t>Virginia</t>
  </si>
  <si>
    <t>VA5031150</t>
  </si>
  <si>
    <t>CAMPBELL COUNTY CENTRAL SYSTEM</t>
  </si>
  <si>
    <t>Rustburg CDP, Virginia</t>
  </si>
  <si>
    <t>https://www.ccusa-water.com/images/stories/documents/CCUSA2019WaterQualityReport.pdf</t>
  </si>
  <si>
    <t>Dickenson</t>
  </si>
  <si>
    <t>VA1051737</t>
  </si>
  <si>
    <t>DCPSA - BIG CANEY</t>
  </si>
  <si>
    <t>Clintwood town, Virginia</t>
  </si>
  <si>
    <t>James City</t>
  </si>
  <si>
    <t>VA3095490</t>
  </si>
  <si>
    <t>JCSA - CENTRAL SYSTEM</t>
  </si>
  <si>
    <t>Williamsburg city, Virginia</t>
  </si>
  <si>
    <t>https://jamescitycountyva.gov/DocumentCenter/View/16430/Central-Water-Quality-Report-2017-PDF?bidId=</t>
  </si>
  <si>
    <t>VA6137500</t>
  </si>
  <si>
    <t>ORANGE, TOWN OF</t>
  </si>
  <si>
    <t>Orange town, Virginia</t>
  </si>
  <si>
    <t>https://www.townoforangeva.org/civicalerts.aspx?aid=337</t>
  </si>
  <si>
    <t>VA6137999</t>
  </si>
  <si>
    <t>WILDERNESS WTP</t>
  </si>
  <si>
    <t>Pittsylvania</t>
  </si>
  <si>
    <t>VA5143396</t>
  </si>
  <si>
    <t>MOUNT HERMON - (PCSA)</t>
  </si>
  <si>
    <t>Chatham town, Virginia</t>
  </si>
  <si>
    <t>https://pcsa.co/sites/pcsa.co/files/water-quality-reports/Mount%20Hermon-5143396-2016%20CCR.pdf</t>
  </si>
  <si>
    <t>Rockingham</t>
  </si>
  <si>
    <t>VA2165525</t>
  </si>
  <si>
    <t>MASSANUTTEN VILLAGE</t>
  </si>
  <si>
    <t>Massanutten CDP, Virginia</t>
  </si>
  <si>
    <t>https://www.uiwater.com/docs/default-source/virginia-m/2018/massanutten-18ccr-257.pdf?sfvrsn=4</t>
  </si>
  <si>
    <t>Shenandoah</t>
  </si>
  <si>
    <t>VA2171850</t>
  </si>
  <si>
    <t>WOODSTOCK, TOWN OF</t>
  </si>
  <si>
    <t>Woodstock town, Virginia</t>
  </si>
  <si>
    <t>https://www.townofwoodstockva.gov/DocumentCenter/View/1777/CCR-Brochure-2019-Final?bidId=</t>
  </si>
  <si>
    <t>King</t>
  </si>
  <si>
    <t>WA5339800</t>
  </si>
  <si>
    <t>KING COUNTY WATER DISTRICT #49</t>
  </si>
  <si>
    <t>Burien city, Washington</t>
  </si>
  <si>
    <t>http://www.wd49.com/pdf/ccrCurrent.pdf</t>
  </si>
  <si>
    <t>WA5375560</t>
  </si>
  <si>
    <t>SALLAL WATER ASSOCIATION INC</t>
  </si>
  <si>
    <t>Tanner CDP, Washington</t>
  </si>
  <si>
    <t>https://sallal.com/wp-content/uploads/2020/06/Sallal-CCR-Water-Quality-Report-2019.pdf</t>
  </si>
  <si>
    <t>WA5340900</t>
  </si>
  <si>
    <t>SAMMAMISH PLATEAU WATER &amp; SEWER</t>
  </si>
  <si>
    <t>Sammamish city, Washington</t>
  </si>
  <si>
    <t>https://spwater.org/ArchiveCenter/ViewFile/Item/117</t>
  </si>
  <si>
    <t>Pierce</t>
  </si>
  <si>
    <t>WA5356820</t>
  </si>
  <si>
    <t>MOUNTAIN VIEW-EDGEWOOD WATER CO</t>
  </si>
  <si>
    <t>Edgewood city, Washington</t>
  </si>
  <si>
    <t>https://img1.wsimg.com/blobby/go/5e84723b-4989-4b14-83e0-35cf8aec8d95/downloads/2019%20Water%20Quality%20Report.pdf?ver=1529031493N9o4 4766</t>
  </si>
  <si>
    <t>WA5385050</t>
  </si>
  <si>
    <t>SUMMIT WATER &amp; SUPPLY CO</t>
  </si>
  <si>
    <t>Summit CDP, Washington</t>
  </si>
  <si>
    <t>http://summitwater.org/documents/ccr%20report%202017.pdf</t>
  </si>
  <si>
    <t>Spokane</t>
  </si>
  <si>
    <t>WA5391450</t>
  </si>
  <si>
    <t>VERA WATER &amp; POWER</t>
  </si>
  <si>
    <t>Spokane Valley city, Washington</t>
  </si>
  <si>
    <t>https://verawaterandpower.com/wp-content/uploads/Vera-2019-Water-Quality-Report.pdf</t>
  </si>
  <si>
    <t>WA5393353</t>
  </si>
  <si>
    <t>SPO CO WATER DIST 3 SYS 3</t>
  </si>
  <si>
    <t>Spokane city, Washington</t>
  </si>
  <si>
    <t>https://scwd3.org/wp-content/uploads/2020/06/System-3-North-Spokane-Valley-PWS-93353P-2019.pdf</t>
  </si>
  <si>
    <t>Walla Walla</t>
  </si>
  <si>
    <t>WA5300710</t>
  </si>
  <si>
    <t>Snake River Housing Water System</t>
  </si>
  <si>
    <t>Prescott city, Washington</t>
  </si>
  <si>
    <t>http://www.snakeriverwater.com/wp-content/uploads/2019/05/SNAKE-RIVER-WD-CO0159105-2019-CCR-Port.pdf</t>
  </si>
  <si>
    <t>Yakima</t>
  </si>
  <si>
    <t>WA5329000</t>
  </si>
  <si>
    <t>GRANGER WATER DEPARTMENT</t>
  </si>
  <si>
    <t>Granger city, Washington</t>
  </si>
  <si>
    <t>West Virginia</t>
  </si>
  <si>
    <t>WV3301042</t>
  </si>
  <si>
    <t>GAULEY RIVER PSD</t>
  </si>
  <si>
    <t>BELVA</t>
  </si>
  <si>
    <t>Belva CDP, West Virginia</t>
  </si>
  <si>
    <t>WV3302502</t>
  </si>
  <si>
    <t>FAIRMONT CITY OF</t>
  </si>
  <si>
    <t>FAIRMONT</t>
  </si>
  <si>
    <t>Fairmont city, West Virginia</t>
  </si>
  <si>
    <t>https://www.fairmontwv.gov/DocumentCenter/View/2500/CCR-2019-Approved</t>
  </si>
  <si>
    <t>Mercer</t>
  </si>
  <si>
    <t>WV3302804</t>
  </si>
  <si>
    <t>BLUEWELL PSD</t>
  </si>
  <si>
    <t>BLUEWELL</t>
  </si>
  <si>
    <t>Bluewell CDP, West Virginia</t>
  </si>
  <si>
    <t>WV3303516</t>
  </si>
  <si>
    <t>WHEELING WATER</t>
  </si>
  <si>
    <t>WHEELING</t>
  </si>
  <si>
    <t>Wheeling city, West Virginia</t>
  </si>
  <si>
    <t>https://www.wheelingwv.gov/media/Public%20Works/Consumer%20Confidence%20Report%202012.pdf</t>
  </si>
  <si>
    <t>Wood</t>
  </si>
  <si>
    <t>WV3305411</t>
  </si>
  <si>
    <t>VIENNA</t>
  </si>
  <si>
    <t>Vienna city, West Virginia</t>
  </si>
  <si>
    <t>http://vienna-wv.com/documentsandforms/ccr/CCR_2019.pdf</t>
  </si>
  <si>
    <t>Chippewa</t>
  </si>
  <si>
    <t>Wisconsin</t>
  </si>
  <si>
    <t>WI6090462</t>
  </si>
  <si>
    <t>STANLEY WATERWORKS</t>
  </si>
  <si>
    <t>STANLEY</t>
  </si>
  <si>
    <t>Stanley city, Wisconsin</t>
  </si>
  <si>
    <t>https://stanleywisconsin.us/wp-content/uploads/2020/06/ANNUAL-DRINKING-WATER-QUALITY-REPORT-2019.pdf</t>
  </si>
  <si>
    <t>Fond du Lac</t>
  </si>
  <si>
    <t>WI4200476</t>
  </si>
  <si>
    <t>RIPON WATER UTILITY</t>
  </si>
  <si>
    <t>RIPON</t>
  </si>
  <si>
    <t>Ripon city, Wisconsin</t>
  </si>
  <si>
    <t>https://www.cityofripon.com/vertical/sites/%7BC9DFD7DB-82C0-4C05-87F7-C5A541F2A609%7D/uploads/2019_CCR_DR.pdf</t>
  </si>
  <si>
    <t>La Crosse</t>
  </si>
  <si>
    <t>WI6320306</t>
  </si>
  <si>
    <t>HOLMEN WATERWORKS</t>
  </si>
  <si>
    <t>HOLMEN</t>
  </si>
  <si>
    <t>Holmen village, Wisconsin</t>
  </si>
  <si>
    <t>https://www.holmenwi.com/vertical/sites/%7BDAE55C32-2E5F-4FF9-8788-A1933CE34B1B%7D/uploads/CCR_2019_2.pd</t>
  </si>
  <si>
    <t>Milwaukee</t>
  </si>
  <si>
    <t>WI2410556</t>
  </si>
  <si>
    <t>BROWN DEER WATERWORKS</t>
  </si>
  <si>
    <t>BROWN DEER</t>
  </si>
  <si>
    <t>Brown Deer village, Wisconsin</t>
  </si>
  <si>
    <t>https://www.browndeerwi.org/wp-content/uploads/2020/05/2019_BD_CCR_final.pdf</t>
  </si>
  <si>
    <t>Oconto</t>
  </si>
  <si>
    <t>WI4430495</t>
  </si>
  <si>
    <t>OCONTO WATERWORKS</t>
  </si>
  <si>
    <t>OCONTO</t>
  </si>
  <si>
    <t>Oconto city, Wisconsin</t>
  </si>
  <si>
    <t>https://cityofoconto.com/wp-content/uploads/2020/06/2019-CCR-1.pdf</t>
  </si>
  <si>
    <t>Outagamie</t>
  </si>
  <si>
    <t>WI4450409</t>
  </si>
  <si>
    <t>COMBINED LOCKS WATERWORKS</t>
  </si>
  <si>
    <t>COMBINED LOCKS</t>
  </si>
  <si>
    <t>Combined Locks village, Wisconsin</t>
  </si>
  <si>
    <t>http://www.combinedlocks.org/media/147033/ccr-2018-distributed-in-2019.pdf</t>
  </si>
  <si>
    <t>Laramie</t>
  </si>
  <si>
    <t>WY5600011</t>
  </si>
  <si>
    <t>CHEYENNE BOARD OF PUBLIC UTILITIES</t>
  </si>
  <si>
    <t>CHEYENNE</t>
  </si>
  <si>
    <t>Cheyenne city, Wyoming</t>
  </si>
  <si>
    <t>https://www.cheyennebopu.org/Your-Water/Water-Quality/CCR</t>
  </si>
  <si>
    <t>Park</t>
  </si>
  <si>
    <t>WY5600042</t>
  </si>
  <si>
    <t>POWELL, CITY OF</t>
  </si>
  <si>
    <t>POWELL</t>
  </si>
  <si>
    <t>Powell city, Wyoming</t>
  </si>
  <si>
    <t>https://cityofpowell.com/download/2018-annual-drinking-water-quality-report/#</t>
  </si>
  <si>
    <t>Arecibo Municipio</t>
  </si>
  <si>
    <t>Puerto Rico</t>
  </si>
  <si>
    <t>PR0002782</t>
  </si>
  <si>
    <t>GARROCHALES</t>
  </si>
  <si>
    <t>ARECIBO, GARROCHALES</t>
  </si>
  <si>
    <t>Arecibo zona urbana, Puerto Rico</t>
  </si>
  <si>
    <t>https://www.acueductospr.com/</t>
  </si>
  <si>
    <t>Barranquitas Municipio</t>
  </si>
  <si>
    <t>PR0004945</t>
  </si>
  <si>
    <t>LAS BOCAS</t>
  </si>
  <si>
    <t>BARRANQUITAS</t>
  </si>
  <si>
    <t>Barranquitas zona urbana, Puerto Rico</t>
  </si>
  <si>
    <t>Camuy Municipio</t>
  </si>
  <si>
    <t>PR0003862</t>
  </si>
  <si>
    <t>CIENEGA</t>
  </si>
  <si>
    <t>CAMUY</t>
  </si>
  <si>
    <t>Camuy zona urbana, Puerto Rico</t>
  </si>
  <si>
    <t>% Foreign Born</t>
  </si>
  <si>
    <t>Violations</t>
  </si>
  <si>
    <t>Field Name</t>
  </si>
  <si>
    <t>Description</t>
  </si>
  <si>
    <t>Source</t>
  </si>
  <si>
    <t>Unique PWS system identifier for internal analysis use</t>
  </si>
  <si>
    <t>US Census State Code representing a unique US state</t>
  </si>
  <si>
    <t>US Census State Code representing a unique US county when combined with State Code</t>
  </si>
  <si>
    <t>US Census Bureau</t>
  </si>
  <si>
    <t>US State Name in which the water system is based</t>
  </si>
  <si>
    <t>EPA SDWIS</t>
  </si>
  <si>
    <t>Unique EPA reporting name for a water system</t>
  </si>
  <si>
    <t>CommonLook PDF Validator</t>
  </si>
  <si>
    <t>Calculation</t>
  </si>
  <si>
    <t>Researcher Input</t>
  </si>
  <si>
    <t>Textstat Package</t>
  </si>
  <si>
    <t>Count of all EPA drinking water violations recorded for each unique PWS ID</t>
  </si>
  <si>
    <t>The USCB percentage of foreign-born persons in a given Census Designated Place</t>
  </si>
  <si>
    <t>The USCB percentage of persons describing themselves as Whaite (alone) in a given Census Designated Place</t>
  </si>
  <si>
    <t>The USCB percentage of persons residing in an urban location in a given Census Designated Place</t>
  </si>
  <si>
    <t>The USCB percentage of persons renting where they live in a given Census Designated Place</t>
  </si>
  <si>
    <t>Unique EPA reporting ID for a water system</t>
  </si>
  <si>
    <t>County name in which the water system is based</t>
  </si>
  <si>
    <t>The EPA Region in which the water system is based</t>
  </si>
  <si>
    <t>The type of water system that the PWS represents, describing the transience and frequency of the population served</t>
  </si>
  <si>
    <t>The number of persons receiving tap water from the water system</t>
  </si>
  <si>
    <t>The cities receiving tap water from the water system</t>
  </si>
  <si>
    <t>The US Census-Designated Place that is most closely aligned with the major population served by the water system</t>
  </si>
  <si>
    <t>The EPA Population Category representing the population served by the water system</t>
  </si>
  <si>
    <t>Binary field indicating if the water system was selected to oversample systems in the ten US counties with the largest volumes of non-English speakers</t>
  </si>
  <si>
    <t>The URL at which the CCR was found</t>
  </si>
  <si>
    <t>The reporting year of the CCR, represented as one calendar year ahead of the year the data was collected</t>
  </si>
  <si>
    <t>Binary field indicating if the CCR provided information to the reader to secure a translated copy of the CCR</t>
  </si>
  <si>
    <t>Binary field representing a 0 or 100 if there was a translation available</t>
  </si>
  <si>
    <t>The Flesch Reading Ease score of the CCR as calculated by the Textstat package</t>
  </si>
  <si>
    <t>The normalized Readability Score, with negative scores equated to zero</t>
  </si>
  <si>
    <t>Field describing if the link to the CCR provided by the EPA links to the correct CCR</t>
  </si>
  <si>
    <t>EPA-provided link to the CCR for a given water system</t>
  </si>
  <si>
    <t>Indicates if the CCR was tagged for accessibility when produced by the water system, required autotagging after the fact, or was corrupted</t>
  </si>
  <si>
    <t>The final accessibility index score combining the translation score, the adjusted readability score, and the WCAG score</t>
  </si>
  <si>
    <t>The ratio of passed tests to passed and failed tests</t>
  </si>
  <si>
    <t>The number of pages in a given CCR</t>
  </si>
  <si>
    <t>The number of tests for a given CCR</t>
  </si>
  <si>
    <t>The number of tests for a given CCR deemed Failed</t>
  </si>
  <si>
    <t>The number of tests for a given CCR deemed Warning</t>
  </si>
  <si>
    <t>The number of tests for a given CCR deemed Passed</t>
  </si>
  <si>
    <t>The number of tests for a given CCR deemed User Verify</t>
  </si>
  <si>
    <t>The number of tests for a given CCR deemed Not Applicable</t>
  </si>
  <si>
    <t>Indicates if the CCR can be processed by the automated readability testing tool</t>
  </si>
  <si>
    <t>Excellent</t>
  </si>
  <si>
    <t>Good</t>
  </si>
  <si>
    <t>Just Fair</t>
  </si>
  <si>
    <t>Poor</t>
  </si>
  <si>
    <t>Adults with Water Utility</t>
  </si>
  <si>
    <t>Utility Comm: Last Month</t>
  </si>
  <si>
    <t>Utility Comm: Last 6 Months</t>
  </si>
  <si>
    <t>Utility Comm: Last Year</t>
  </si>
  <si>
    <t>Utility Comm: None</t>
  </si>
  <si>
    <t>Quantitative Field</t>
  </si>
  <si>
    <t>Population Served</t>
  </si>
  <si>
    <t>Mean</t>
  </si>
  <si>
    <t>Median</t>
  </si>
  <si>
    <t>Minimum</t>
  </si>
  <si>
    <t>Maximum</t>
  </si>
  <si>
    <t>Standard Deviation</t>
  </si>
  <si>
    <t>Percentage &lt;=0</t>
  </si>
  <si>
    <t>National Average</t>
  </si>
  <si>
    <t>Population Category</t>
  </si>
  <si>
    <t>National averages for Population Served and Violations were calculated from all Community Water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</si>
</sst>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16" fillId="0" borderId="0" xfId="0" applyFont="1"/>
    <xf numFmtId="9" fontId="0" fillId="0" borderId="0" xfId="1" applyFont="1"/>
    <xf numFmtId="16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Quality Perceptions and Utility Communication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'Water Quality Perception'!$B$1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Perception'!$B$2:$B$6</c:f>
              <c:numCache>
                <c:formatCode>0%</c:formatCode>
                <c:ptCount val="5"/>
                <c:pt idx="0">
                  <c:v>0.26</c:v>
                </c:pt>
                <c:pt idx="1">
                  <c:v>0.36</c:v>
                </c:pt>
                <c:pt idx="2">
                  <c:v>0.34</c:v>
                </c:pt>
                <c:pt idx="3">
                  <c:v>0.34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4864-AF66-6A7CC8B2F444}"/>
            </c:ext>
          </c:extLst>
        </c:ser>
        <c:ser>
          <c:idx val="1"/>
          <c:order val="1"/>
          <c:tx>
            <c:strRef>
              <c:f>'Water Quality Perception'!$C$1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Perception'!$C$2:$C$6</c:f>
              <c:numCache>
                <c:formatCode>0%</c:formatCode>
                <c:ptCount val="5"/>
                <c:pt idx="0">
                  <c:v>0.51</c:v>
                </c:pt>
                <c:pt idx="1">
                  <c:v>0.47</c:v>
                </c:pt>
                <c:pt idx="2">
                  <c:v>0.51</c:v>
                </c:pt>
                <c:pt idx="3">
                  <c:v>0.5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A-4864-AF66-6A7CC8B2F444}"/>
            </c:ext>
          </c:extLst>
        </c:ser>
        <c:ser>
          <c:idx val="2"/>
          <c:order val="2"/>
          <c:tx>
            <c:strRef>
              <c:f>'Water Quality Perception'!$D$1</c:f>
              <c:strCache>
                <c:ptCount val="1"/>
                <c:pt idx="0">
                  <c:v>Just Fair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Perception'!$D$2:$D$6</c:f>
              <c:numCache>
                <c:formatCode>0%</c:formatCode>
                <c:ptCount val="5"/>
                <c:pt idx="0">
                  <c:v>0.19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A-4864-AF66-6A7CC8B2F444}"/>
            </c:ext>
          </c:extLst>
        </c:ser>
        <c:ser>
          <c:idx val="3"/>
          <c:order val="3"/>
          <c:tx>
            <c:strRef>
              <c:f>'Water Quality Perception'!$E$1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 Quality Perception'!$A$2:$A$6</c:f>
              <c:strCache>
                <c:ptCount val="5"/>
                <c:pt idx="0">
                  <c:v>Adults with Water Utility</c:v>
                </c:pt>
                <c:pt idx="1">
                  <c:v>Utility Comm: Last Month</c:v>
                </c:pt>
                <c:pt idx="2">
                  <c:v>Utility Comm: Last 6 Months</c:v>
                </c:pt>
                <c:pt idx="3">
                  <c:v>Utility Comm: Last Year</c:v>
                </c:pt>
                <c:pt idx="4">
                  <c:v>Utility Comm: None</c:v>
                </c:pt>
              </c:strCache>
            </c:strRef>
          </c:cat>
          <c:val>
            <c:numRef>
              <c:f>'Water Quality Perception'!$E$2:$E$6</c:f>
              <c:numCache>
                <c:formatCode>0%</c:formatCode>
                <c:ptCount val="5"/>
                <c:pt idx="0">
                  <c:v>4.0000000000000036E-2</c:v>
                </c:pt>
                <c:pt idx="1">
                  <c:v>4.0000000000000036E-2</c:v>
                </c:pt>
                <c:pt idx="2">
                  <c:v>2.9999999999999916E-2</c:v>
                </c:pt>
                <c:pt idx="3">
                  <c:v>2.9999999999999916E-2</c:v>
                </c:pt>
                <c:pt idx="4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A-4864-AF66-6A7CC8B2F4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0546928"/>
        <c:axId val="1031365968"/>
      </c:barChart>
      <c:catAx>
        <c:axId val="17805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968"/>
        <c:crosses val="autoZero"/>
        <c:auto val="1"/>
        <c:lblAlgn val="ctr"/>
        <c:lblOffset val="100"/>
        <c:noMultiLvlLbl val="0"/>
      </c:catAx>
      <c:valAx>
        <c:axId val="10313659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0546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144780</xdr:rowOff>
    </xdr:from>
    <xdr:to>
      <xdr:col>16</xdr:col>
      <xdr:colOff>7620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7B1BA-D78A-4E56-B271-B2E790E1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%20Nicholas/Dropbox/Summer%202020/CCR%20improvement/Analyses/Automated%20Accessibility%20Project/AAP%20Fig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Water Quality Perception"/>
    </sheetNames>
    <sheetDataSet>
      <sheetData sheetId="0" refreshError="1"/>
      <sheetData sheetId="1">
        <row r="1">
          <cell r="B1" t="str">
            <v>Excellent</v>
          </cell>
          <cell r="C1" t="str">
            <v>Good</v>
          </cell>
          <cell r="D1" t="str">
            <v>Just Fair</v>
          </cell>
          <cell r="E1" t="str">
            <v>Poor</v>
          </cell>
        </row>
        <row r="2">
          <cell r="A2" t="str">
            <v>Adults with Water Utility</v>
          </cell>
          <cell r="B2">
            <v>0.26</v>
          </cell>
          <cell r="C2">
            <v>0.51</v>
          </cell>
          <cell r="D2">
            <v>0.19</v>
          </cell>
          <cell r="E2">
            <v>4.0000000000000036E-2</v>
          </cell>
        </row>
        <row r="3">
          <cell r="A3" t="str">
            <v>Utility Comm: Last Month</v>
          </cell>
          <cell r="B3">
            <v>0.36</v>
          </cell>
          <cell r="C3">
            <v>0.47</v>
          </cell>
          <cell r="D3">
            <v>0.13</v>
          </cell>
          <cell r="E3">
            <v>4.0000000000000036E-2</v>
          </cell>
        </row>
        <row r="4">
          <cell r="A4" t="str">
            <v>Utility Comm: Last 6 Months</v>
          </cell>
          <cell r="B4">
            <v>0.34</v>
          </cell>
          <cell r="C4">
            <v>0.51</v>
          </cell>
          <cell r="D4">
            <v>0.12</v>
          </cell>
          <cell r="E4">
            <v>2.9999999999999916E-2</v>
          </cell>
        </row>
        <row r="5">
          <cell r="A5" t="str">
            <v>Utility Comm: Last Year</v>
          </cell>
          <cell r="B5">
            <v>0.34</v>
          </cell>
          <cell r="C5">
            <v>0.5</v>
          </cell>
          <cell r="D5">
            <v>0.13</v>
          </cell>
          <cell r="E5">
            <v>2.9999999999999916E-2</v>
          </cell>
        </row>
        <row r="6">
          <cell r="A6" t="str">
            <v>Utility Comm: None</v>
          </cell>
          <cell r="B6">
            <v>0.23</v>
          </cell>
          <cell r="C6">
            <v>0.52</v>
          </cell>
          <cell r="D6">
            <v>0.21</v>
          </cell>
          <cell r="E6">
            <v>4.0000000000000036E-2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/>
  </sheetViews>
  <sheetFormatPr defaultRowHeight="14.4" x14ac:dyDescent="0.3"/>
  <cols>
    <col min="1" max="1" width="21.33203125" bestFit="1" customWidth="1"/>
    <col min="2" max="2" width="125.21875" bestFit="1" customWidth="1"/>
    <col min="3" max="3" width="24.21875" bestFit="1" customWidth="1"/>
  </cols>
  <sheetData>
    <row r="1" spans="1:4" x14ac:dyDescent="0.3">
      <c r="A1" s="2" t="s">
        <v>1627</v>
      </c>
      <c r="B1" s="2" t="s">
        <v>1628</v>
      </c>
      <c r="C1" s="2" t="s">
        <v>1629</v>
      </c>
      <c r="D1" s="2"/>
    </row>
    <row r="2" spans="1:4" x14ac:dyDescent="0.3">
      <c r="A2" t="s">
        <v>0</v>
      </c>
      <c r="B2" t="s">
        <v>1630</v>
      </c>
      <c r="C2" t="s">
        <v>1638</v>
      </c>
    </row>
    <row r="3" spans="1:4" x14ac:dyDescent="0.3">
      <c r="A3" t="s">
        <v>1</v>
      </c>
      <c r="B3" t="s">
        <v>1631</v>
      </c>
      <c r="C3" t="s">
        <v>1633</v>
      </c>
    </row>
    <row r="4" spans="1:4" x14ac:dyDescent="0.3">
      <c r="A4" t="s">
        <v>2</v>
      </c>
      <c r="B4" t="s">
        <v>1632</v>
      </c>
      <c r="C4" t="s">
        <v>1633</v>
      </c>
    </row>
    <row r="5" spans="1:4" x14ac:dyDescent="0.3">
      <c r="A5" t="s">
        <v>3</v>
      </c>
      <c r="B5" t="s">
        <v>1647</v>
      </c>
      <c r="C5" t="s">
        <v>1635</v>
      </c>
    </row>
    <row r="6" spans="1:4" x14ac:dyDescent="0.3">
      <c r="A6" t="s">
        <v>4</v>
      </c>
      <c r="B6" t="s">
        <v>1634</v>
      </c>
      <c r="C6" t="s">
        <v>1635</v>
      </c>
    </row>
    <row r="7" spans="1:4" x14ac:dyDescent="0.3">
      <c r="A7" t="s">
        <v>5</v>
      </c>
      <c r="B7" t="s">
        <v>1646</v>
      </c>
      <c r="C7" t="s">
        <v>1635</v>
      </c>
    </row>
    <row r="8" spans="1:4" x14ac:dyDescent="0.3">
      <c r="A8" t="s">
        <v>6</v>
      </c>
      <c r="B8" t="s">
        <v>1636</v>
      </c>
      <c r="C8" t="s">
        <v>1635</v>
      </c>
    </row>
    <row r="9" spans="1:4" x14ac:dyDescent="0.3">
      <c r="A9" t="s">
        <v>7</v>
      </c>
      <c r="B9" t="s">
        <v>1648</v>
      </c>
      <c r="C9" t="s">
        <v>1635</v>
      </c>
    </row>
    <row r="10" spans="1:4" x14ac:dyDescent="0.3">
      <c r="A10" t="s">
        <v>8</v>
      </c>
      <c r="B10" t="s">
        <v>1649</v>
      </c>
      <c r="C10" t="s">
        <v>1635</v>
      </c>
    </row>
    <row r="11" spans="1:4" x14ac:dyDescent="0.3">
      <c r="A11" t="s">
        <v>9</v>
      </c>
      <c r="B11" t="s">
        <v>1650</v>
      </c>
      <c r="C11" t="s">
        <v>1635</v>
      </c>
    </row>
    <row r="12" spans="1:4" x14ac:dyDescent="0.3">
      <c r="A12" t="s">
        <v>10</v>
      </c>
      <c r="B12" t="s">
        <v>1651</v>
      </c>
      <c r="C12" t="s">
        <v>1635</v>
      </c>
    </row>
    <row r="13" spans="1:4" x14ac:dyDescent="0.3">
      <c r="A13" t="s">
        <v>11</v>
      </c>
      <c r="B13" t="s">
        <v>1652</v>
      </c>
      <c r="C13" t="s">
        <v>1639</v>
      </c>
    </row>
    <row r="14" spans="1:4" x14ac:dyDescent="0.3">
      <c r="A14" t="s">
        <v>12</v>
      </c>
      <c r="B14" t="s">
        <v>1653</v>
      </c>
      <c r="C14" t="s">
        <v>1638</v>
      </c>
    </row>
    <row r="15" spans="1:4" x14ac:dyDescent="0.3">
      <c r="A15" t="s">
        <v>13</v>
      </c>
      <c r="B15" t="s">
        <v>1654</v>
      </c>
      <c r="C15" t="s">
        <v>1639</v>
      </c>
    </row>
    <row r="16" spans="1:4" x14ac:dyDescent="0.3">
      <c r="A16" t="s">
        <v>14</v>
      </c>
      <c r="B16" t="s">
        <v>1655</v>
      </c>
      <c r="C16" t="s">
        <v>1639</v>
      </c>
    </row>
    <row r="17" spans="1:3" x14ac:dyDescent="0.3">
      <c r="A17" t="s">
        <v>15</v>
      </c>
      <c r="B17" t="s">
        <v>1656</v>
      </c>
      <c r="C17" t="s">
        <v>1639</v>
      </c>
    </row>
    <row r="18" spans="1:3" x14ac:dyDescent="0.3">
      <c r="A18" t="s">
        <v>16</v>
      </c>
      <c r="B18" t="s">
        <v>1657</v>
      </c>
      <c r="C18" t="s">
        <v>1639</v>
      </c>
    </row>
    <row r="19" spans="1:3" x14ac:dyDescent="0.3">
      <c r="A19" t="s">
        <v>17</v>
      </c>
      <c r="B19" t="s">
        <v>1658</v>
      </c>
      <c r="C19" t="s">
        <v>1639</v>
      </c>
    </row>
    <row r="20" spans="1:3" x14ac:dyDescent="0.3">
      <c r="A20" t="s">
        <v>18</v>
      </c>
      <c r="B20" t="s">
        <v>1659</v>
      </c>
      <c r="C20" t="s">
        <v>1640</v>
      </c>
    </row>
    <row r="21" spans="1:3" x14ac:dyDescent="0.3">
      <c r="A21" t="s">
        <v>19</v>
      </c>
      <c r="B21" t="s">
        <v>1660</v>
      </c>
      <c r="C21" t="s">
        <v>1638</v>
      </c>
    </row>
    <row r="22" spans="1:3" x14ac:dyDescent="0.3">
      <c r="A22" t="s">
        <v>20</v>
      </c>
      <c r="B22" t="s">
        <v>1673</v>
      </c>
      <c r="C22" t="s">
        <v>1639</v>
      </c>
    </row>
    <row r="23" spans="1:3" x14ac:dyDescent="0.3">
      <c r="A23" t="s">
        <v>21</v>
      </c>
      <c r="B23" t="s">
        <v>1666</v>
      </c>
      <c r="C23" t="s">
        <v>1637</v>
      </c>
    </row>
    <row r="24" spans="1:3" x14ac:dyDescent="0.3">
      <c r="A24" t="s">
        <v>22</v>
      </c>
      <c r="B24" t="s">
        <v>1667</v>
      </c>
      <c r="C24" t="s">
        <v>1637</v>
      </c>
    </row>
    <row r="25" spans="1:3" x14ac:dyDescent="0.3">
      <c r="A25" t="s">
        <v>23</v>
      </c>
      <c r="B25" t="s">
        <v>1668</v>
      </c>
      <c r="C25" t="s">
        <v>1637</v>
      </c>
    </row>
    <row r="26" spans="1:3" x14ac:dyDescent="0.3">
      <c r="A26" t="s">
        <v>24</v>
      </c>
      <c r="B26" t="s">
        <v>1669</v>
      </c>
      <c r="C26" t="s">
        <v>1637</v>
      </c>
    </row>
    <row r="27" spans="1:3" x14ac:dyDescent="0.3">
      <c r="A27" t="s">
        <v>25</v>
      </c>
      <c r="B27" t="s">
        <v>1670</v>
      </c>
      <c r="C27" t="s">
        <v>1637</v>
      </c>
    </row>
    <row r="28" spans="1:3" x14ac:dyDescent="0.3">
      <c r="A28" t="s">
        <v>26</v>
      </c>
      <c r="B28" t="s">
        <v>1671</v>
      </c>
      <c r="C28" t="s">
        <v>1637</v>
      </c>
    </row>
    <row r="29" spans="1:3" x14ac:dyDescent="0.3">
      <c r="A29" t="s">
        <v>27</v>
      </c>
      <c r="B29" t="s">
        <v>1672</v>
      </c>
      <c r="C29" t="s">
        <v>1637</v>
      </c>
    </row>
    <row r="30" spans="1:3" x14ac:dyDescent="0.3">
      <c r="A30" t="s">
        <v>28</v>
      </c>
      <c r="B30" t="s">
        <v>1665</v>
      </c>
      <c r="C30" t="s">
        <v>1638</v>
      </c>
    </row>
    <row r="31" spans="1:3" x14ac:dyDescent="0.3">
      <c r="A31" t="s">
        <v>29</v>
      </c>
      <c r="B31" t="s">
        <v>1664</v>
      </c>
      <c r="C31" t="s">
        <v>1638</v>
      </c>
    </row>
    <row r="32" spans="1:3" x14ac:dyDescent="0.3">
      <c r="A32" t="s">
        <v>30</v>
      </c>
      <c r="B32" t="s">
        <v>1663</v>
      </c>
      <c r="C32" t="s">
        <v>1639</v>
      </c>
    </row>
    <row r="33" spans="1:3" x14ac:dyDescent="0.3">
      <c r="A33" t="s">
        <v>31</v>
      </c>
      <c r="B33" t="s">
        <v>1662</v>
      </c>
      <c r="C33" t="s">
        <v>1635</v>
      </c>
    </row>
    <row r="34" spans="1:3" x14ac:dyDescent="0.3">
      <c r="A34" t="s">
        <v>32</v>
      </c>
      <c r="B34" t="s">
        <v>1661</v>
      </c>
      <c r="C34" t="s">
        <v>1639</v>
      </c>
    </row>
    <row r="35" spans="1:3" x14ac:dyDescent="0.3">
      <c r="A35" t="s">
        <v>33</v>
      </c>
      <c r="B35" t="s">
        <v>1643</v>
      </c>
      <c r="C35" t="s">
        <v>1633</v>
      </c>
    </row>
    <row r="36" spans="1:3" x14ac:dyDescent="0.3">
      <c r="A36" t="s">
        <v>34</v>
      </c>
      <c r="B36" t="s">
        <v>1644</v>
      </c>
      <c r="C36" t="s">
        <v>1633</v>
      </c>
    </row>
    <row r="37" spans="1:3" x14ac:dyDescent="0.3">
      <c r="A37" t="s">
        <v>35</v>
      </c>
      <c r="B37" t="s">
        <v>1645</v>
      </c>
      <c r="C37" t="s">
        <v>1633</v>
      </c>
    </row>
    <row r="38" spans="1:3" x14ac:dyDescent="0.3">
      <c r="A38" t="s">
        <v>1625</v>
      </c>
      <c r="B38" t="s">
        <v>1642</v>
      </c>
      <c r="C38" t="s">
        <v>1633</v>
      </c>
    </row>
    <row r="39" spans="1:3" x14ac:dyDescent="0.3">
      <c r="A39" t="s">
        <v>1626</v>
      </c>
      <c r="B39" t="s">
        <v>1641</v>
      </c>
      <c r="C39" t="s">
        <v>1635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1"/>
  <sheetViews>
    <sheetView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1625</v>
      </c>
      <c r="AL1" t="s">
        <v>1626</v>
      </c>
    </row>
    <row r="2" spans="1:38" x14ac:dyDescent="0.3">
      <c r="A2">
        <v>1</v>
      </c>
      <c r="B2">
        <v>1</v>
      </c>
      <c r="C2">
        <v>9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>
        <v>19737</v>
      </c>
      <c r="K2" t="s">
        <v>42</v>
      </c>
      <c r="L2" t="s">
        <v>43</v>
      </c>
      <c r="M2" t="s">
        <v>44</v>
      </c>
      <c r="N2">
        <v>0</v>
      </c>
      <c r="O2" t="s">
        <v>45</v>
      </c>
      <c r="P2">
        <v>2020</v>
      </c>
      <c r="Q2" t="s">
        <v>46</v>
      </c>
      <c r="R2">
        <v>0</v>
      </c>
      <c r="S2">
        <v>24.99</v>
      </c>
      <c r="T2">
        <v>24.99</v>
      </c>
      <c r="U2" t="s">
        <v>47</v>
      </c>
      <c r="V2">
        <v>8</v>
      </c>
      <c r="W2">
        <v>45</v>
      </c>
      <c r="X2">
        <v>581</v>
      </c>
      <c r="Y2">
        <v>14</v>
      </c>
      <c r="Z2">
        <v>8</v>
      </c>
      <c r="AA2">
        <v>2</v>
      </c>
      <c r="AB2">
        <v>24</v>
      </c>
      <c r="AC2">
        <v>1.3582342949999999</v>
      </c>
      <c r="AD2">
        <v>0.83119405800000001</v>
      </c>
      <c r="AE2" t="s">
        <v>48</v>
      </c>
      <c r="AF2" t="s">
        <v>49</v>
      </c>
      <c r="AG2" t="s">
        <v>50</v>
      </c>
      <c r="AH2">
        <v>0.84148012800000005</v>
      </c>
      <c r="AI2">
        <v>0.74954562000000002</v>
      </c>
      <c r="AJ2">
        <v>0.34258357699999997</v>
      </c>
      <c r="AK2">
        <v>5.2927756653992394E-2</v>
      </c>
      <c r="AL2">
        <v>7</v>
      </c>
    </row>
    <row r="3" spans="1:38" x14ac:dyDescent="0.3">
      <c r="A3">
        <v>2</v>
      </c>
      <c r="B3">
        <v>1</v>
      </c>
      <c r="C3">
        <v>33</v>
      </c>
      <c r="D3" t="s">
        <v>51</v>
      </c>
      <c r="E3" t="s">
        <v>37</v>
      </c>
      <c r="F3" t="s">
        <v>52</v>
      </c>
      <c r="G3" t="s">
        <v>53</v>
      </c>
      <c r="H3" t="s">
        <v>40</v>
      </c>
      <c r="I3" t="s">
        <v>41</v>
      </c>
      <c r="J3">
        <v>4035</v>
      </c>
      <c r="K3" t="s">
        <v>54</v>
      </c>
      <c r="L3" t="s">
        <v>55</v>
      </c>
      <c r="M3" t="s">
        <v>56</v>
      </c>
      <c r="N3">
        <v>0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57</v>
      </c>
      <c r="Z3" t="s">
        <v>57</v>
      </c>
      <c r="AA3" t="s">
        <v>57</v>
      </c>
      <c r="AB3" t="s">
        <v>57</v>
      </c>
      <c r="AC3" t="s">
        <v>57</v>
      </c>
      <c r="AD3">
        <v>0</v>
      </c>
      <c r="AE3" t="s">
        <v>57</v>
      </c>
      <c r="AF3" t="s">
        <v>49</v>
      </c>
      <c r="AG3" t="s">
        <v>50</v>
      </c>
      <c r="AH3">
        <v>0.75911195499999995</v>
      </c>
      <c r="AI3">
        <v>0.98009708699999998</v>
      </c>
      <c r="AJ3">
        <v>0.35843520800000001</v>
      </c>
      <c r="AK3">
        <v>3.311179681936862E-2</v>
      </c>
      <c r="AL3">
        <v>15</v>
      </c>
    </row>
    <row r="4" spans="1:38" x14ac:dyDescent="0.3">
      <c r="A4">
        <v>3</v>
      </c>
      <c r="B4">
        <v>1</v>
      </c>
      <c r="C4">
        <v>47</v>
      </c>
      <c r="D4" t="s">
        <v>58</v>
      </c>
      <c r="E4" t="s">
        <v>37</v>
      </c>
      <c r="F4" t="s">
        <v>59</v>
      </c>
      <c r="G4" t="s">
        <v>60</v>
      </c>
      <c r="H4" t="s">
        <v>40</v>
      </c>
      <c r="I4" t="s">
        <v>41</v>
      </c>
      <c r="J4">
        <v>8838</v>
      </c>
      <c r="K4" t="s">
        <v>61</v>
      </c>
      <c r="L4" t="s">
        <v>62</v>
      </c>
      <c r="M4" t="s">
        <v>56</v>
      </c>
      <c r="N4">
        <v>0</v>
      </c>
      <c r="O4" t="s">
        <v>63</v>
      </c>
      <c r="P4">
        <v>2020</v>
      </c>
      <c r="Q4" t="s">
        <v>46</v>
      </c>
      <c r="R4">
        <v>0</v>
      </c>
      <c r="S4">
        <v>-59.38</v>
      </c>
      <c r="T4">
        <v>0</v>
      </c>
      <c r="U4" t="s">
        <v>47</v>
      </c>
      <c r="V4">
        <v>4</v>
      </c>
      <c r="W4">
        <v>45</v>
      </c>
      <c r="X4">
        <v>1005</v>
      </c>
      <c r="Y4">
        <v>9</v>
      </c>
      <c r="Z4">
        <v>14</v>
      </c>
      <c r="AA4">
        <v>4</v>
      </c>
      <c r="AB4">
        <v>19</v>
      </c>
      <c r="AC4">
        <v>1.373895976</v>
      </c>
      <c r="AD4">
        <v>8.2433758999999995E-2</v>
      </c>
      <c r="AE4" t="s">
        <v>48</v>
      </c>
      <c r="AF4" t="s">
        <v>49</v>
      </c>
      <c r="AG4" t="s">
        <v>50</v>
      </c>
      <c r="AH4">
        <v>0.18023703999999999</v>
      </c>
      <c r="AI4">
        <v>0.998727331</v>
      </c>
      <c r="AJ4">
        <v>0.51998805199999998</v>
      </c>
      <c r="AK4">
        <v>1.744309721335886E-2</v>
      </c>
      <c r="AL4">
        <v>2</v>
      </c>
    </row>
    <row r="5" spans="1:38" x14ac:dyDescent="0.3">
      <c r="A5">
        <v>4</v>
      </c>
      <c r="B5">
        <v>1</v>
      </c>
      <c r="C5">
        <v>47</v>
      </c>
      <c r="D5" t="s">
        <v>58</v>
      </c>
      <c r="E5" t="s">
        <v>37</v>
      </c>
      <c r="F5" t="s">
        <v>64</v>
      </c>
      <c r="G5" t="s">
        <v>65</v>
      </c>
      <c r="H5" t="s">
        <v>40</v>
      </c>
      <c r="I5" t="s">
        <v>41</v>
      </c>
      <c r="J5">
        <v>4152</v>
      </c>
      <c r="K5" t="s">
        <v>61</v>
      </c>
      <c r="L5" t="s">
        <v>62</v>
      </c>
      <c r="M5" t="s">
        <v>56</v>
      </c>
      <c r="N5">
        <v>0</v>
      </c>
      <c r="O5" t="s">
        <v>57</v>
      </c>
      <c r="P5" t="s">
        <v>57</v>
      </c>
      <c r="Q5" t="s">
        <v>57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 t="s">
        <v>57</v>
      </c>
      <c r="Z5" t="s">
        <v>57</v>
      </c>
      <c r="AA5" t="s">
        <v>57</v>
      </c>
      <c r="AB5" t="s">
        <v>57</v>
      </c>
      <c r="AC5" t="s">
        <v>57</v>
      </c>
      <c r="AD5">
        <v>0</v>
      </c>
      <c r="AE5" t="s">
        <v>57</v>
      </c>
      <c r="AF5" t="s">
        <v>49</v>
      </c>
      <c r="AG5" t="s">
        <v>50</v>
      </c>
      <c r="AH5">
        <v>0.18023703999999999</v>
      </c>
      <c r="AI5">
        <v>0.998727331</v>
      </c>
      <c r="AJ5">
        <v>0.51998805199999998</v>
      </c>
      <c r="AK5">
        <v>1.744309721335886E-2</v>
      </c>
      <c r="AL5">
        <v>3</v>
      </c>
    </row>
    <row r="6" spans="1:38" x14ac:dyDescent="0.3">
      <c r="A6">
        <v>5</v>
      </c>
      <c r="B6">
        <v>1</v>
      </c>
      <c r="C6">
        <v>123</v>
      </c>
      <c r="D6" t="s">
        <v>66</v>
      </c>
      <c r="E6" t="s">
        <v>37</v>
      </c>
      <c r="F6" t="s">
        <v>67</v>
      </c>
      <c r="G6" t="s">
        <v>68</v>
      </c>
      <c r="H6" t="s">
        <v>40</v>
      </c>
      <c r="I6" t="s">
        <v>41</v>
      </c>
      <c r="J6">
        <v>29565</v>
      </c>
      <c r="K6" t="s">
        <v>69</v>
      </c>
      <c r="L6" t="s">
        <v>70</v>
      </c>
      <c r="M6" t="s">
        <v>44</v>
      </c>
      <c r="N6">
        <v>0</v>
      </c>
      <c r="O6" t="s">
        <v>71</v>
      </c>
      <c r="P6">
        <v>2019</v>
      </c>
      <c r="Q6" t="s">
        <v>46</v>
      </c>
      <c r="R6">
        <v>0</v>
      </c>
      <c r="S6">
        <v>-20.8</v>
      </c>
      <c r="T6">
        <v>0</v>
      </c>
      <c r="U6" t="s">
        <v>47</v>
      </c>
      <c r="V6">
        <v>6</v>
      </c>
      <c r="W6">
        <v>45</v>
      </c>
      <c r="X6">
        <v>209</v>
      </c>
      <c r="Y6">
        <v>13</v>
      </c>
      <c r="Z6">
        <v>7</v>
      </c>
      <c r="AA6">
        <v>4</v>
      </c>
      <c r="AB6">
        <v>29</v>
      </c>
      <c r="AC6">
        <v>3.2407407410000002</v>
      </c>
      <c r="AD6">
        <v>0.19444444399999999</v>
      </c>
      <c r="AE6" t="s">
        <v>72</v>
      </c>
      <c r="AF6" t="s">
        <v>49</v>
      </c>
      <c r="AG6" t="s">
        <v>50</v>
      </c>
      <c r="AH6">
        <v>0.621579832</v>
      </c>
      <c r="AI6">
        <v>0.61793971299999995</v>
      </c>
      <c r="AJ6">
        <v>0.41544899499999999</v>
      </c>
      <c r="AK6">
        <v>3.3171465700020518E-2</v>
      </c>
      <c r="AL6">
        <v>13</v>
      </c>
    </row>
    <row r="7" spans="1:38" x14ac:dyDescent="0.3">
      <c r="A7">
        <v>6</v>
      </c>
      <c r="B7">
        <v>1</v>
      </c>
      <c r="C7">
        <v>127</v>
      </c>
      <c r="D7" t="s">
        <v>73</v>
      </c>
      <c r="E7" t="s">
        <v>37</v>
      </c>
      <c r="F7" t="s">
        <v>74</v>
      </c>
      <c r="G7" t="s">
        <v>75</v>
      </c>
      <c r="H7" t="s">
        <v>40</v>
      </c>
      <c r="I7" t="s">
        <v>41</v>
      </c>
      <c r="J7">
        <v>3939</v>
      </c>
      <c r="K7" t="s">
        <v>76</v>
      </c>
      <c r="L7" t="s">
        <v>77</v>
      </c>
      <c r="M7" t="s">
        <v>56</v>
      </c>
      <c r="N7">
        <v>0</v>
      </c>
      <c r="O7" t="s">
        <v>57</v>
      </c>
      <c r="P7" t="s">
        <v>57</v>
      </c>
      <c r="Q7" t="s">
        <v>57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>
        <v>0</v>
      </c>
      <c r="AE7" t="s">
        <v>57</v>
      </c>
      <c r="AF7" t="s">
        <v>49</v>
      </c>
      <c r="AG7" t="s">
        <v>50</v>
      </c>
      <c r="AH7">
        <v>0.83389021500000005</v>
      </c>
      <c r="AI7">
        <v>0</v>
      </c>
      <c r="AJ7">
        <v>0.396169355</v>
      </c>
      <c r="AK7">
        <v>0</v>
      </c>
      <c r="AL7">
        <v>1</v>
      </c>
    </row>
    <row r="8" spans="1:38" x14ac:dyDescent="0.3">
      <c r="A8">
        <v>7</v>
      </c>
      <c r="B8">
        <v>2</v>
      </c>
      <c r="C8">
        <v>90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41</v>
      </c>
      <c r="J8" s="1">
        <v>27000</v>
      </c>
      <c r="K8" t="s">
        <v>83</v>
      </c>
      <c r="L8" t="s">
        <v>84</v>
      </c>
      <c r="M8" t="s">
        <v>44</v>
      </c>
      <c r="N8">
        <v>0</v>
      </c>
      <c r="O8" t="s">
        <v>85</v>
      </c>
      <c r="P8">
        <v>2020</v>
      </c>
      <c r="Q8" t="s">
        <v>46</v>
      </c>
      <c r="R8">
        <v>0</v>
      </c>
      <c r="S8">
        <v>6.99</v>
      </c>
      <c r="T8">
        <v>6.99</v>
      </c>
      <c r="U8" t="s">
        <v>47</v>
      </c>
      <c r="V8">
        <v>9</v>
      </c>
      <c r="W8">
        <v>45</v>
      </c>
      <c r="X8">
        <v>18</v>
      </c>
      <c r="Y8">
        <v>595</v>
      </c>
      <c r="Z8">
        <v>9</v>
      </c>
      <c r="AA8">
        <v>4</v>
      </c>
      <c r="AB8">
        <v>23</v>
      </c>
      <c r="AC8">
        <v>33.333333330000002</v>
      </c>
      <c r="AD8">
        <v>2.2097000000000002</v>
      </c>
      <c r="AE8" t="s">
        <v>72</v>
      </c>
      <c r="AF8" t="s">
        <v>86</v>
      </c>
      <c r="AG8" t="s">
        <v>87</v>
      </c>
      <c r="AH8">
        <v>0.66126526100000005</v>
      </c>
      <c r="AI8">
        <v>0.99632352899999999</v>
      </c>
      <c r="AJ8">
        <v>0.63862563299999997</v>
      </c>
      <c r="AK8">
        <v>6.7114941440161627E-2</v>
      </c>
      <c r="AL8">
        <v>75</v>
      </c>
    </row>
    <row r="9" spans="1:38" x14ac:dyDescent="0.3">
      <c r="A9">
        <v>8</v>
      </c>
      <c r="B9">
        <v>2</v>
      </c>
      <c r="C9">
        <v>170</v>
      </c>
      <c r="D9" t="s">
        <v>88</v>
      </c>
      <c r="E9" t="s">
        <v>79</v>
      </c>
      <c r="F9" t="s">
        <v>89</v>
      </c>
      <c r="G9" t="s">
        <v>90</v>
      </c>
      <c r="H9" t="s">
        <v>82</v>
      </c>
      <c r="I9" t="s">
        <v>41</v>
      </c>
      <c r="J9">
        <v>18412</v>
      </c>
      <c r="K9" t="s">
        <v>91</v>
      </c>
      <c r="L9" t="s">
        <v>92</v>
      </c>
      <c r="M9" t="s">
        <v>44</v>
      </c>
      <c r="N9">
        <v>0</v>
      </c>
      <c r="O9" t="s">
        <v>93</v>
      </c>
      <c r="P9">
        <v>2020</v>
      </c>
      <c r="Q9" t="s">
        <v>46</v>
      </c>
      <c r="R9">
        <v>0</v>
      </c>
      <c r="S9">
        <v>19.98</v>
      </c>
      <c r="T9">
        <v>19.98</v>
      </c>
      <c r="U9" t="s">
        <v>47</v>
      </c>
      <c r="V9">
        <v>9</v>
      </c>
      <c r="W9">
        <v>45</v>
      </c>
      <c r="X9">
        <v>219</v>
      </c>
      <c r="Y9">
        <v>19</v>
      </c>
      <c r="Z9">
        <v>15</v>
      </c>
      <c r="AA9">
        <v>4</v>
      </c>
      <c r="AB9">
        <v>19</v>
      </c>
      <c r="AC9">
        <v>6.4102564099999997</v>
      </c>
      <c r="AD9">
        <v>0.98401538499999996</v>
      </c>
      <c r="AE9" t="s">
        <v>72</v>
      </c>
      <c r="AF9" t="s">
        <v>49</v>
      </c>
      <c r="AG9" t="s">
        <v>50</v>
      </c>
      <c r="AH9">
        <v>0.83373770899999999</v>
      </c>
      <c r="AI9">
        <v>0.89838266700000002</v>
      </c>
      <c r="AJ9">
        <v>0.43976215099999999</v>
      </c>
      <c r="AK9">
        <v>6.6459948320413437E-2</v>
      </c>
      <c r="AL9">
        <v>120</v>
      </c>
    </row>
    <row r="10" spans="1:38" x14ac:dyDescent="0.3">
      <c r="A10">
        <v>9</v>
      </c>
      <c r="B10">
        <v>4</v>
      </c>
      <c r="C10">
        <v>3</v>
      </c>
      <c r="D10" t="s">
        <v>94</v>
      </c>
      <c r="E10" t="s">
        <v>95</v>
      </c>
      <c r="F10" t="s">
        <v>96</v>
      </c>
      <c r="G10" t="s">
        <v>97</v>
      </c>
      <c r="H10" t="s">
        <v>98</v>
      </c>
      <c r="I10" t="s">
        <v>41</v>
      </c>
      <c r="J10">
        <v>10002</v>
      </c>
      <c r="K10" t="s">
        <v>99</v>
      </c>
      <c r="L10" t="s">
        <v>100</v>
      </c>
      <c r="M10" t="s">
        <v>44</v>
      </c>
      <c r="N10">
        <v>0</v>
      </c>
      <c r="O10" t="s">
        <v>101</v>
      </c>
      <c r="P10">
        <v>2020</v>
      </c>
      <c r="Q10" t="s">
        <v>46</v>
      </c>
      <c r="R10">
        <v>0</v>
      </c>
      <c r="S10">
        <v>20.69</v>
      </c>
      <c r="T10">
        <v>20.69</v>
      </c>
      <c r="U10" t="s">
        <v>47</v>
      </c>
      <c r="V10">
        <v>2</v>
      </c>
      <c r="W10">
        <v>45</v>
      </c>
      <c r="X10">
        <v>341</v>
      </c>
      <c r="Y10">
        <v>9</v>
      </c>
      <c r="Z10">
        <v>14</v>
      </c>
      <c r="AA10">
        <v>4</v>
      </c>
      <c r="AB10">
        <v>19</v>
      </c>
      <c r="AC10">
        <v>3.9436619720000001</v>
      </c>
      <c r="AD10">
        <v>0.85731971799999995</v>
      </c>
      <c r="AE10" t="s">
        <v>48</v>
      </c>
      <c r="AF10" t="s">
        <v>49</v>
      </c>
      <c r="AG10" t="s">
        <v>50</v>
      </c>
      <c r="AH10">
        <v>0.74496445499999997</v>
      </c>
      <c r="AI10">
        <v>0.97049407700000001</v>
      </c>
      <c r="AJ10">
        <v>0.42552201899999997</v>
      </c>
      <c r="AK10">
        <v>9.2055109070034447E-2</v>
      </c>
      <c r="AL10">
        <v>76</v>
      </c>
    </row>
    <row r="11" spans="1:38" x14ac:dyDescent="0.3">
      <c r="A11">
        <v>10</v>
      </c>
      <c r="B11">
        <v>4</v>
      </c>
      <c r="C11">
        <v>13</v>
      </c>
      <c r="D11" t="s">
        <v>102</v>
      </c>
      <c r="E11" t="s">
        <v>95</v>
      </c>
      <c r="F11" t="s">
        <v>103</v>
      </c>
      <c r="G11" t="s">
        <v>104</v>
      </c>
      <c r="H11" t="s">
        <v>98</v>
      </c>
      <c r="I11" t="s">
        <v>41</v>
      </c>
      <c r="J11">
        <v>12000</v>
      </c>
      <c r="K11" t="s">
        <v>105</v>
      </c>
      <c r="L11" t="s">
        <v>106</v>
      </c>
      <c r="M11" t="s">
        <v>44</v>
      </c>
      <c r="N11">
        <v>1</v>
      </c>
      <c r="O11" t="s">
        <v>107</v>
      </c>
      <c r="P11">
        <v>2020</v>
      </c>
      <c r="Q11" t="s">
        <v>87</v>
      </c>
      <c r="R11">
        <v>100</v>
      </c>
      <c r="S11">
        <v>17.64</v>
      </c>
      <c r="T11">
        <v>17.64</v>
      </c>
      <c r="U11" t="s">
        <v>47</v>
      </c>
      <c r="V11">
        <v>11</v>
      </c>
      <c r="W11">
        <v>45</v>
      </c>
      <c r="X11">
        <v>149</v>
      </c>
      <c r="Y11">
        <v>15</v>
      </c>
      <c r="Z11">
        <v>14</v>
      </c>
      <c r="AA11">
        <v>5</v>
      </c>
      <c r="AB11">
        <v>18</v>
      </c>
      <c r="AC11">
        <v>8.5889570549999998</v>
      </c>
      <c r="AD11">
        <v>2.044537423</v>
      </c>
      <c r="AE11" t="s">
        <v>48</v>
      </c>
      <c r="AF11" t="s">
        <v>49</v>
      </c>
      <c r="AG11" t="s">
        <v>50</v>
      </c>
      <c r="AH11">
        <v>0.92550701999999996</v>
      </c>
      <c r="AI11">
        <v>1</v>
      </c>
      <c r="AJ11">
        <v>5.9895221999999998E-2</v>
      </c>
      <c r="AK11">
        <v>0.11044671122054169</v>
      </c>
      <c r="AL11">
        <v>79</v>
      </c>
    </row>
    <row r="12" spans="1:38" x14ac:dyDescent="0.3">
      <c r="A12">
        <v>11</v>
      </c>
      <c r="B12">
        <v>4</v>
      </c>
      <c r="C12">
        <v>13</v>
      </c>
      <c r="D12" t="s">
        <v>102</v>
      </c>
      <c r="E12" t="s">
        <v>95</v>
      </c>
      <c r="F12" t="s">
        <v>108</v>
      </c>
      <c r="G12" t="s">
        <v>109</v>
      </c>
      <c r="H12" t="s">
        <v>98</v>
      </c>
      <c r="I12" t="s">
        <v>41</v>
      </c>
      <c r="J12">
        <v>4765</v>
      </c>
      <c r="K12" t="s">
        <v>110</v>
      </c>
      <c r="L12" t="s">
        <v>111</v>
      </c>
      <c r="M12" t="s">
        <v>56</v>
      </c>
      <c r="N12">
        <v>1</v>
      </c>
      <c r="O12" t="s">
        <v>112</v>
      </c>
      <c r="P12">
        <v>2020</v>
      </c>
      <c r="Q12" t="s">
        <v>46</v>
      </c>
      <c r="R12">
        <v>0</v>
      </c>
      <c r="S12">
        <v>-48.41</v>
      </c>
      <c r="T12">
        <v>0</v>
      </c>
      <c r="U12" t="s">
        <v>47</v>
      </c>
      <c r="V12">
        <v>2</v>
      </c>
      <c r="W12">
        <v>45</v>
      </c>
      <c r="X12">
        <v>144</v>
      </c>
      <c r="Y12">
        <v>17</v>
      </c>
      <c r="Z12">
        <v>13</v>
      </c>
      <c r="AA12">
        <v>27</v>
      </c>
      <c r="AB12">
        <v>21</v>
      </c>
      <c r="AC12">
        <v>8.2802547769999997</v>
      </c>
      <c r="AD12">
        <v>0.49681528699999999</v>
      </c>
      <c r="AE12" t="s">
        <v>72</v>
      </c>
      <c r="AF12" t="s">
        <v>49</v>
      </c>
      <c r="AG12" t="s">
        <v>50</v>
      </c>
      <c r="AH12">
        <v>0.82162723500000001</v>
      </c>
      <c r="AI12">
        <v>0.98943194800000001</v>
      </c>
      <c r="AJ12">
        <v>0.256055431</v>
      </c>
      <c r="AK12">
        <v>8.5081301801035417E-2</v>
      </c>
      <c r="AL12">
        <v>43</v>
      </c>
    </row>
    <row r="13" spans="1:38" x14ac:dyDescent="0.3">
      <c r="A13">
        <v>12</v>
      </c>
      <c r="B13">
        <v>5</v>
      </c>
      <c r="C13">
        <v>0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41</v>
      </c>
      <c r="J13">
        <v>5515</v>
      </c>
      <c r="K13" t="s">
        <v>118</v>
      </c>
      <c r="L13" t="s">
        <v>119</v>
      </c>
      <c r="M13" t="s">
        <v>56</v>
      </c>
      <c r="N13">
        <v>0</v>
      </c>
      <c r="O13" t="s">
        <v>120</v>
      </c>
      <c r="P13">
        <v>2020</v>
      </c>
      <c r="Q13" t="s">
        <v>46</v>
      </c>
      <c r="R13">
        <v>0</v>
      </c>
      <c r="S13">
        <v>-40.630000000000003</v>
      </c>
      <c r="T13">
        <v>0</v>
      </c>
      <c r="U13" t="s">
        <v>47</v>
      </c>
      <c r="V13">
        <v>2</v>
      </c>
      <c r="W13">
        <v>45</v>
      </c>
      <c r="X13">
        <v>232</v>
      </c>
      <c r="Y13">
        <v>3</v>
      </c>
      <c r="Z13">
        <v>10</v>
      </c>
      <c r="AA13">
        <v>3</v>
      </c>
      <c r="AB13">
        <v>25</v>
      </c>
      <c r="AC13">
        <v>4.1322314049999997</v>
      </c>
      <c r="AD13">
        <v>0.24793388399999999</v>
      </c>
      <c r="AE13" t="s">
        <v>48</v>
      </c>
      <c r="AF13" t="s">
        <v>49</v>
      </c>
      <c r="AG13" t="s">
        <v>50</v>
      </c>
      <c r="AH13">
        <v>0.94086021500000006</v>
      </c>
      <c r="AI13">
        <v>0</v>
      </c>
      <c r="AJ13">
        <v>0.231182796</v>
      </c>
      <c r="AK13">
        <v>0</v>
      </c>
      <c r="AL13">
        <v>6</v>
      </c>
    </row>
    <row r="14" spans="1:38" x14ac:dyDescent="0.3">
      <c r="A14">
        <v>13</v>
      </c>
      <c r="B14">
        <v>5</v>
      </c>
      <c r="C14">
        <v>0</v>
      </c>
      <c r="D14" t="s">
        <v>121</v>
      </c>
      <c r="E14" t="s">
        <v>114</v>
      </c>
      <c r="F14" t="s">
        <v>122</v>
      </c>
      <c r="G14" t="s">
        <v>123</v>
      </c>
      <c r="H14" t="s">
        <v>117</v>
      </c>
      <c r="I14" t="s">
        <v>41</v>
      </c>
      <c r="J14">
        <v>17038</v>
      </c>
      <c r="K14" t="s">
        <v>118</v>
      </c>
      <c r="L14" t="s">
        <v>124</v>
      </c>
      <c r="M14" t="s">
        <v>44</v>
      </c>
      <c r="N14">
        <v>0</v>
      </c>
      <c r="O14" t="s">
        <v>125</v>
      </c>
      <c r="P14">
        <v>2020</v>
      </c>
      <c r="Q14" t="s">
        <v>46</v>
      </c>
      <c r="R14">
        <v>0</v>
      </c>
      <c r="S14">
        <v>-61.88</v>
      </c>
      <c r="T14">
        <v>0</v>
      </c>
      <c r="U14" t="s">
        <v>47</v>
      </c>
      <c r="V14">
        <v>3</v>
      </c>
      <c r="W14">
        <v>45</v>
      </c>
      <c r="X14">
        <v>443</v>
      </c>
      <c r="Y14">
        <v>6</v>
      </c>
      <c r="Z14">
        <v>10</v>
      </c>
      <c r="AA14">
        <v>3</v>
      </c>
      <c r="AB14">
        <v>25</v>
      </c>
      <c r="AC14">
        <v>2.2075055190000001</v>
      </c>
      <c r="AD14">
        <v>0.132450331</v>
      </c>
      <c r="AE14" t="s">
        <v>48</v>
      </c>
      <c r="AF14" t="s">
        <v>49</v>
      </c>
      <c r="AG14" t="s">
        <v>50</v>
      </c>
      <c r="AH14">
        <v>0.98092031400000002</v>
      </c>
      <c r="AI14">
        <v>0</v>
      </c>
      <c r="AJ14">
        <v>0.25028058399999997</v>
      </c>
      <c r="AK14">
        <v>2.0491803278688526E-3</v>
      </c>
      <c r="AL14">
        <v>8</v>
      </c>
    </row>
    <row r="15" spans="1:38" x14ac:dyDescent="0.3">
      <c r="A15">
        <v>14</v>
      </c>
      <c r="B15">
        <v>5</v>
      </c>
      <c r="C15">
        <v>7</v>
      </c>
      <c r="D15" t="s">
        <v>126</v>
      </c>
      <c r="E15" t="s">
        <v>114</v>
      </c>
      <c r="F15" t="s">
        <v>127</v>
      </c>
      <c r="G15" t="s">
        <v>128</v>
      </c>
      <c r="H15" t="s">
        <v>117</v>
      </c>
      <c r="I15" t="s">
        <v>41</v>
      </c>
      <c r="J15">
        <v>9688</v>
      </c>
      <c r="K15" t="s">
        <v>118</v>
      </c>
      <c r="L15" t="s">
        <v>129</v>
      </c>
      <c r="M15" t="s">
        <v>56</v>
      </c>
      <c r="N15">
        <v>0</v>
      </c>
      <c r="O15" t="s">
        <v>130</v>
      </c>
      <c r="P15">
        <v>2020</v>
      </c>
      <c r="Q15" t="s">
        <v>46</v>
      </c>
      <c r="R15">
        <v>0</v>
      </c>
      <c r="S15">
        <v>-56.19</v>
      </c>
      <c r="T15">
        <v>0</v>
      </c>
      <c r="U15" t="s">
        <v>47</v>
      </c>
      <c r="V15">
        <v>2</v>
      </c>
      <c r="W15">
        <v>45</v>
      </c>
      <c r="X15">
        <v>39</v>
      </c>
      <c r="Y15">
        <v>4</v>
      </c>
      <c r="Z15">
        <v>8</v>
      </c>
      <c r="AA15">
        <v>4</v>
      </c>
      <c r="AB15">
        <v>27</v>
      </c>
      <c r="AC15">
        <v>17.0212766</v>
      </c>
      <c r="AD15">
        <v>1.0212765960000001</v>
      </c>
      <c r="AE15" t="s">
        <v>72</v>
      </c>
      <c r="AF15" t="s">
        <v>49</v>
      </c>
      <c r="AG15" t="s">
        <v>50</v>
      </c>
      <c r="AH15">
        <v>0.83972719500000004</v>
      </c>
      <c r="AI15">
        <v>0</v>
      </c>
      <c r="AJ15">
        <v>0.50551389499999999</v>
      </c>
      <c r="AK15">
        <v>0.10787878787878788</v>
      </c>
      <c r="AL15">
        <v>6</v>
      </c>
    </row>
    <row r="16" spans="1:38" x14ac:dyDescent="0.3">
      <c r="A16">
        <v>15</v>
      </c>
      <c r="B16">
        <v>5</v>
      </c>
      <c r="C16">
        <v>23</v>
      </c>
      <c r="D16" t="s">
        <v>131</v>
      </c>
      <c r="E16" t="s">
        <v>114</v>
      </c>
      <c r="F16" t="s">
        <v>132</v>
      </c>
      <c r="G16" t="s">
        <v>133</v>
      </c>
      <c r="H16" t="s">
        <v>117</v>
      </c>
      <c r="I16" t="s">
        <v>41</v>
      </c>
      <c r="J16">
        <v>4890</v>
      </c>
      <c r="K16" t="s">
        <v>118</v>
      </c>
      <c r="L16" t="s">
        <v>134</v>
      </c>
      <c r="M16" t="s">
        <v>56</v>
      </c>
      <c r="N16">
        <v>0</v>
      </c>
      <c r="O16" t="s">
        <v>135</v>
      </c>
      <c r="P16">
        <v>2020</v>
      </c>
      <c r="Q16" t="s">
        <v>46</v>
      </c>
      <c r="R16">
        <v>0</v>
      </c>
      <c r="S16">
        <v>0</v>
      </c>
      <c r="T16">
        <v>0</v>
      </c>
      <c r="U16" t="s">
        <v>136</v>
      </c>
      <c r="V16">
        <v>3</v>
      </c>
      <c r="W16">
        <v>45</v>
      </c>
      <c r="X16">
        <v>7</v>
      </c>
      <c r="Y16">
        <v>4</v>
      </c>
      <c r="Z16">
        <v>1</v>
      </c>
      <c r="AA16">
        <v>2</v>
      </c>
      <c r="AB16">
        <v>36</v>
      </c>
      <c r="AC16">
        <v>12.5</v>
      </c>
      <c r="AD16">
        <v>0.75</v>
      </c>
      <c r="AE16" t="s">
        <v>48</v>
      </c>
      <c r="AF16" t="s">
        <v>49</v>
      </c>
      <c r="AG16" t="s">
        <v>50</v>
      </c>
      <c r="AH16">
        <v>0.97341513300000004</v>
      </c>
      <c r="AI16">
        <v>0</v>
      </c>
      <c r="AJ16">
        <v>0.17995910000000001</v>
      </c>
      <c r="AK16">
        <v>0</v>
      </c>
      <c r="AL16">
        <v>2</v>
      </c>
    </row>
    <row r="17" spans="1:38" x14ac:dyDescent="0.3">
      <c r="A17">
        <v>16</v>
      </c>
      <c r="B17">
        <v>5</v>
      </c>
      <c r="C17">
        <v>23</v>
      </c>
      <c r="D17" t="s">
        <v>131</v>
      </c>
      <c r="E17" t="s">
        <v>114</v>
      </c>
      <c r="F17" t="s">
        <v>137</v>
      </c>
      <c r="G17" t="s">
        <v>138</v>
      </c>
      <c r="H17" t="s">
        <v>117</v>
      </c>
      <c r="I17" t="s">
        <v>41</v>
      </c>
      <c r="J17">
        <v>4634</v>
      </c>
      <c r="K17" t="s">
        <v>118</v>
      </c>
      <c r="L17" t="s">
        <v>139</v>
      </c>
      <c r="M17" t="s">
        <v>56</v>
      </c>
      <c r="N17">
        <v>0</v>
      </c>
      <c r="O17" t="s">
        <v>140</v>
      </c>
      <c r="P17">
        <v>2020</v>
      </c>
      <c r="Q17" t="s">
        <v>46</v>
      </c>
      <c r="R17">
        <v>0</v>
      </c>
      <c r="S17">
        <v>-42.18</v>
      </c>
      <c r="T17">
        <v>0</v>
      </c>
      <c r="U17" t="s">
        <v>47</v>
      </c>
      <c r="V17">
        <v>3</v>
      </c>
      <c r="W17">
        <v>45</v>
      </c>
      <c r="X17">
        <v>473</v>
      </c>
      <c r="Y17">
        <v>5</v>
      </c>
      <c r="Z17">
        <v>10</v>
      </c>
      <c r="AA17">
        <v>3</v>
      </c>
      <c r="AB17">
        <v>25</v>
      </c>
      <c r="AC17">
        <v>2.0703933750000001</v>
      </c>
      <c r="AD17">
        <v>0.124223603</v>
      </c>
      <c r="AE17" t="s">
        <v>48</v>
      </c>
      <c r="AF17" t="s">
        <v>49</v>
      </c>
      <c r="AG17" t="s">
        <v>50</v>
      </c>
      <c r="AH17">
        <v>0.97161572100000004</v>
      </c>
      <c r="AI17">
        <v>0</v>
      </c>
      <c r="AJ17">
        <v>0.39992301800000002</v>
      </c>
      <c r="AK17">
        <v>0</v>
      </c>
      <c r="AL17">
        <v>9</v>
      </c>
    </row>
    <row r="18" spans="1:38" x14ac:dyDescent="0.3">
      <c r="A18">
        <v>17</v>
      </c>
      <c r="B18">
        <v>5</v>
      </c>
      <c r="C18">
        <v>31</v>
      </c>
      <c r="D18" t="s">
        <v>141</v>
      </c>
      <c r="E18" t="s">
        <v>114</v>
      </c>
      <c r="F18" t="s">
        <v>142</v>
      </c>
      <c r="G18" t="s">
        <v>143</v>
      </c>
      <c r="H18" t="s">
        <v>117</v>
      </c>
      <c r="I18" t="s">
        <v>41</v>
      </c>
      <c r="J18">
        <v>7469</v>
      </c>
      <c r="K18" t="s">
        <v>118</v>
      </c>
      <c r="L18" t="s">
        <v>144</v>
      </c>
      <c r="M18" t="s">
        <v>56</v>
      </c>
      <c r="N18">
        <v>0</v>
      </c>
      <c r="O18" t="s">
        <v>145</v>
      </c>
      <c r="P18">
        <v>2020</v>
      </c>
      <c r="Q18" t="s">
        <v>46</v>
      </c>
      <c r="R18">
        <v>0</v>
      </c>
      <c r="S18">
        <v>-45.74</v>
      </c>
      <c r="T18">
        <v>0</v>
      </c>
      <c r="U18" t="s">
        <v>47</v>
      </c>
      <c r="V18">
        <v>3</v>
      </c>
      <c r="W18">
        <v>45</v>
      </c>
      <c r="X18">
        <v>7</v>
      </c>
      <c r="Y18">
        <v>5</v>
      </c>
      <c r="Z18">
        <v>14</v>
      </c>
      <c r="AA18">
        <v>3</v>
      </c>
      <c r="AB18">
        <v>21</v>
      </c>
      <c r="AC18">
        <v>66.666666669999998</v>
      </c>
      <c r="AD18">
        <v>4</v>
      </c>
      <c r="AE18" t="s">
        <v>72</v>
      </c>
      <c r="AF18" t="s">
        <v>49</v>
      </c>
      <c r="AG18" t="s">
        <v>50</v>
      </c>
      <c r="AH18">
        <v>0.98855835199999997</v>
      </c>
      <c r="AI18">
        <v>0</v>
      </c>
      <c r="AJ18">
        <v>0.32318501199999999</v>
      </c>
      <c r="AK18">
        <v>3.0349013657056147E-3</v>
      </c>
      <c r="AL18">
        <v>4</v>
      </c>
    </row>
    <row r="19" spans="1:38" x14ac:dyDescent="0.3">
      <c r="A19">
        <v>18</v>
      </c>
      <c r="B19">
        <v>5</v>
      </c>
      <c r="C19">
        <v>45</v>
      </c>
      <c r="D19" t="s">
        <v>121</v>
      </c>
      <c r="E19" t="s">
        <v>114</v>
      </c>
      <c r="F19" t="s">
        <v>146</v>
      </c>
      <c r="G19" t="s">
        <v>147</v>
      </c>
      <c r="H19" t="s">
        <v>117</v>
      </c>
      <c r="I19" t="s">
        <v>41</v>
      </c>
      <c r="J19">
        <v>3458</v>
      </c>
      <c r="K19" t="s">
        <v>118</v>
      </c>
      <c r="L19" t="s">
        <v>148</v>
      </c>
      <c r="M19" t="s">
        <v>56</v>
      </c>
      <c r="N19">
        <v>0</v>
      </c>
      <c r="O19" t="s">
        <v>149</v>
      </c>
      <c r="P19">
        <v>2020</v>
      </c>
      <c r="Q19" t="s">
        <v>46</v>
      </c>
      <c r="R19">
        <v>0</v>
      </c>
      <c r="S19">
        <v>-37.409999999999997</v>
      </c>
      <c r="T19">
        <v>0</v>
      </c>
      <c r="U19" t="s">
        <v>47</v>
      </c>
      <c r="V19">
        <v>3</v>
      </c>
      <c r="W19">
        <v>45</v>
      </c>
      <c r="X19">
        <v>395</v>
      </c>
      <c r="Y19">
        <v>5</v>
      </c>
      <c r="Z19">
        <v>10</v>
      </c>
      <c r="AA19">
        <v>3</v>
      </c>
      <c r="AB19">
        <v>25</v>
      </c>
      <c r="AC19">
        <v>2.4691358019999998</v>
      </c>
      <c r="AD19">
        <v>0.14814814800000001</v>
      </c>
      <c r="AE19" t="s">
        <v>48</v>
      </c>
      <c r="AF19" t="s">
        <v>49</v>
      </c>
      <c r="AG19" t="s">
        <v>50</v>
      </c>
      <c r="AH19">
        <v>0.774258165</v>
      </c>
      <c r="AI19">
        <v>0.96344561900000003</v>
      </c>
      <c r="AJ19">
        <v>0.46258429000000001</v>
      </c>
      <c r="AK19">
        <v>4.8333307719497766E-2</v>
      </c>
      <c r="AL19">
        <v>14</v>
      </c>
    </row>
    <row r="20" spans="1:38" x14ac:dyDescent="0.3">
      <c r="A20">
        <v>19</v>
      </c>
      <c r="B20">
        <v>5</v>
      </c>
      <c r="C20">
        <v>131</v>
      </c>
      <c r="D20" t="s">
        <v>150</v>
      </c>
      <c r="E20" t="s">
        <v>114</v>
      </c>
      <c r="F20" t="s">
        <v>151</v>
      </c>
      <c r="G20" t="s">
        <v>152</v>
      </c>
      <c r="H20" t="s">
        <v>117</v>
      </c>
      <c r="I20" t="s">
        <v>41</v>
      </c>
      <c r="J20">
        <v>4583</v>
      </c>
      <c r="K20" t="s">
        <v>118</v>
      </c>
      <c r="L20" t="s">
        <v>153</v>
      </c>
      <c r="M20" t="s">
        <v>56</v>
      </c>
      <c r="N20">
        <v>0</v>
      </c>
      <c r="O20" t="s">
        <v>154</v>
      </c>
      <c r="P20">
        <v>2020</v>
      </c>
      <c r="Q20" t="s">
        <v>46</v>
      </c>
      <c r="R20">
        <v>0</v>
      </c>
      <c r="S20">
        <v>-72.94</v>
      </c>
      <c r="T20">
        <v>0</v>
      </c>
      <c r="U20" t="s">
        <v>47</v>
      </c>
      <c r="V20">
        <v>3</v>
      </c>
      <c r="W20">
        <v>45</v>
      </c>
      <c r="X20">
        <v>372</v>
      </c>
      <c r="Y20">
        <v>5</v>
      </c>
      <c r="Z20">
        <v>10</v>
      </c>
      <c r="AA20">
        <v>3</v>
      </c>
      <c r="AB20">
        <v>25</v>
      </c>
      <c r="AC20">
        <v>2.6178010469999999</v>
      </c>
      <c r="AD20">
        <v>0.15706806300000001</v>
      </c>
      <c r="AE20" t="s">
        <v>48</v>
      </c>
      <c r="AF20" t="s">
        <v>49</v>
      </c>
      <c r="AG20" t="s">
        <v>50</v>
      </c>
      <c r="AH20">
        <v>0.85308668499999996</v>
      </c>
      <c r="AI20">
        <v>1</v>
      </c>
      <c r="AJ20">
        <v>0.28919160300000002</v>
      </c>
      <c r="AK20">
        <v>5.2436003303055326E-2</v>
      </c>
      <c r="AL20">
        <v>11</v>
      </c>
    </row>
    <row r="21" spans="1:38" x14ac:dyDescent="0.3">
      <c r="A21">
        <v>20</v>
      </c>
      <c r="B21">
        <v>5</v>
      </c>
      <c r="C21">
        <v>145</v>
      </c>
      <c r="D21" t="s">
        <v>155</v>
      </c>
      <c r="E21" t="s">
        <v>114</v>
      </c>
      <c r="F21" t="s">
        <v>156</v>
      </c>
      <c r="G21" t="s">
        <v>157</v>
      </c>
      <c r="H21" t="s">
        <v>117</v>
      </c>
      <c r="I21" t="s">
        <v>41</v>
      </c>
      <c r="J21">
        <v>10917</v>
      </c>
      <c r="K21" t="s">
        <v>118</v>
      </c>
      <c r="L21" t="s">
        <v>158</v>
      </c>
      <c r="M21" t="s">
        <v>44</v>
      </c>
      <c r="N21">
        <v>0</v>
      </c>
      <c r="O21" t="s">
        <v>159</v>
      </c>
      <c r="P21">
        <v>2020</v>
      </c>
      <c r="Q21" t="s">
        <v>46</v>
      </c>
      <c r="R21">
        <v>0</v>
      </c>
      <c r="S21">
        <v>-78.319999999999993</v>
      </c>
      <c r="T21">
        <v>0</v>
      </c>
      <c r="U21" t="s">
        <v>47</v>
      </c>
      <c r="V21">
        <v>4</v>
      </c>
      <c r="W21">
        <v>45</v>
      </c>
      <c r="X21">
        <v>801</v>
      </c>
      <c r="Y21">
        <v>8</v>
      </c>
      <c r="Z21">
        <v>10</v>
      </c>
      <c r="AA21">
        <v>3</v>
      </c>
      <c r="AB21">
        <v>25</v>
      </c>
      <c r="AC21">
        <v>1.233045623</v>
      </c>
      <c r="AD21">
        <v>7.3982737000000007E-2</v>
      </c>
      <c r="AE21" t="s">
        <v>48</v>
      </c>
      <c r="AF21" t="s">
        <v>49</v>
      </c>
      <c r="AG21" t="s">
        <v>50</v>
      </c>
      <c r="AH21">
        <v>0.86792370299999999</v>
      </c>
      <c r="AI21">
        <v>0.98388143699999997</v>
      </c>
      <c r="AJ21">
        <v>0.43821130000000003</v>
      </c>
      <c r="AK21">
        <v>3.8904959543872887E-2</v>
      </c>
      <c r="AL21">
        <v>0</v>
      </c>
    </row>
    <row r="22" spans="1:38" x14ac:dyDescent="0.3">
      <c r="A22">
        <v>21</v>
      </c>
      <c r="B22">
        <v>5</v>
      </c>
      <c r="C22">
        <v>149</v>
      </c>
      <c r="D22" t="s">
        <v>160</v>
      </c>
      <c r="E22" t="s">
        <v>114</v>
      </c>
      <c r="F22" t="s">
        <v>161</v>
      </c>
      <c r="G22" t="s">
        <v>162</v>
      </c>
      <c r="H22" t="s">
        <v>117</v>
      </c>
      <c r="I22" t="s">
        <v>41</v>
      </c>
      <c r="J22">
        <v>6125</v>
      </c>
      <c r="K22" t="s">
        <v>118</v>
      </c>
      <c r="L22" t="s">
        <v>163</v>
      </c>
      <c r="M22" t="s">
        <v>56</v>
      </c>
      <c r="N22">
        <v>0</v>
      </c>
      <c r="O22" t="s">
        <v>164</v>
      </c>
      <c r="P22">
        <v>2020</v>
      </c>
      <c r="Q22" t="s">
        <v>46</v>
      </c>
      <c r="R22">
        <v>0</v>
      </c>
      <c r="S22">
        <v>-76.489999999999995</v>
      </c>
      <c r="T22">
        <v>0</v>
      </c>
      <c r="U22" t="s">
        <v>47</v>
      </c>
      <c r="V22">
        <v>3</v>
      </c>
      <c r="W22">
        <v>45</v>
      </c>
      <c r="X22">
        <v>1022</v>
      </c>
      <c r="Y22">
        <v>6</v>
      </c>
      <c r="Z22">
        <v>10</v>
      </c>
      <c r="AA22">
        <v>3</v>
      </c>
      <c r="AB22">
        <v>25</v>
      </c>
      <c r="AC22">
        <v>0.96899224799999994</v>
      </c>
      <c r="AD22">
        <v>5.8139534999999999E-2</v>
      </c>
      <c r="AE22" t="s">
        <v>48</v>
      </c>
      <c r="AF22" t="s">
        <v>49</v>
      </c>
      <c r="AG22" t="s">
        <v>50</v>
      </c>
      <c r="AH22">
        <v>0.80295047399999997</v>
      </c>
      <c r="AI22">
        <v>0.95684603099999999</v>
      </c>
      <c r="AJ22">
        <v>0.49152542399999999</v>
      </c>
      <c r="AK22">
        <v>0.18306486721811058</v>
      </c>
      <c r="AL22">
        <v>41</v>
      </c>
    </row>
    <row r="23" spans="1:38" x14ac:dyDescent="0.3">
      <c r="A23">
        <v>22</v>
      </c>
      <c r="B23">
        <v>6</v>
      </c>
      <c r="C23">
        <v>1</v>
      </c>
      <c r="D23" t="s">
        <v>165</v>
      </c>
      <c r="E23" t="s">
        <v>166</v>
      </c>
      <c r="F23" t="s">
        <v>167</v>
      </c>
      <c r="G23" t="s">
        <v>168</v>
      </c>
      <c r="H23" t="s">
        <v>98</v>
      </c>
      <c r="I23" t="s">
        <v>41</v>
      </c>
      <c r="J23">
        <v>151600</v>
      </c>
      <c r="K23" t="s">
        <v>169</v>
      </c>
      <c r="L23" t="s">
        <v>170</v>
      </c>
      <c r="M23" t="s">
        <v>171</v>
      </c>
      <c r="N23">
        <v>1</v>
      </c>
      <c r="O23" t="s">
        <v>172</v>
      </c>
      <c r="P23">
        <v>2020</v>
      </c>
      <c r="Q23" t="s">
        <v>46</v>
      </c>
      <c r="R23">
        <v>0</v>
      </c>
      <c r="S23">
        <v>-8.66</v>
      </c>
      <c r="T23">
        <v>0</v>
      </c>
      <c r="U23" t="s">
        <v>47</v>
      </c>
      <c r="V23">
        <v>8</v>
      </c>
      <c r="W23">
        <v>45</v>
      </c>
      <c r="X23">
        <v>631</v>
      </c>
      <c r="Y23">
        <v>17</v>
      </c>
      <c r="Z23">
        <v>14</v>
      </c>
      <c r="AA23">
        <v>3</v>
      </c>
      <c r="AB23">
        <v>19</v>
      </c>
      <c r="AC23">
        <v>2.170542636</v>
      </c>
      <c r="AD23">
        <v>0.130232558</v>
      </c>
      <c r="AE23" t="s">
        <v>48</v>
      </c>
      <c r="AF23" t="s">
        <v>173</v>
      </c>
      <c r="AG23" t="s">
        <v>46</v>
      </c>
      <c r="AH23">
        <v>0.34198188499999999</v>
      </c>
      <c r="AI23">
        <v>0.99906824599999999</v>
      </c>
      <c r="AJ23">
        <v>0.46954659199999998</v>
      </c>
      <c r="AK23">
        <v>0.37923799773762806</v>
      </c>
      <c r="AL23">
        <v>0</v>
      </c>
    </row>
    <row r="24" spans="1:38" x14ac:dyDescent="0.3">
      <c r="A24">
        <v>23</v>
      </c>
      <c r="B24">
        <v>6</v>
      </c>
      <c r="C24">
        <v>17</v>
      </c>
      <c r="D24" t="s">
        <v>174</v>
      </c>
      <c r="E24" t="s">
        <v>166</v>
      </c>
      <c r="F24" t="s">
        <v>175</v>
      </c>
      <c r="G24" t="s">
        <v>176</v>
      </c>
      <c r="H24" t="s">
        <v>98</v>
      </c>
      <c r="I24" t="s">
        <v>41</v>
      </c>
      <c r="J24">
        <v>9053</v>
      </c>
      <c r="K24" t="s">
        <v>118</v>
      </c>
      <c r="L24" t="s">
        <v>177</v>
      </c>
      <c r="M24" t="s">
        <v>56</v>
      </c>
      <c r="N24">
        <v>0</v>
      </c>
      <c r="O24" t="s">
        <v>178</v>
      </c>
      <c r="P24">
        <v>2019</v>
      </c>
      <c r="Q24" t="s">
        <v>87</v>
      </c>
      <c r="R24">
        <v>100</v>
      </c>
      <c r="S24">
        <v>-501.27</v>
      </c>
      <c r="T24">
        <v>0</v>
      </c>
      <c r="U24" t="s">
        <v>47</v>
      </c>
      <c r="V24">
        <v>6</v>
      </c>
      <c r="W24">
        <v>45</v>
      </c>
      <c r="X24">
        <v>242</v>
      </c>
      <c r="Y24">
        <v>3</v>
      </c>
      <c r="Z24">
        <v>14</v>
      </c>
      <c r="AA24">
        <v>3</v>
      </c>
      <c r="AB24">
        <v>19</v>
      </c>
      <c r="AC24">
        <v>5.46875</v>
      </c>
      <c r="AD24">
        <v>1.328125</v>
      </c>
      <c r="AE24" t="s">
        <v>72</v>
      </c>
      <c r="AF24" t="s">
        <v>49</v>
      </c>
      <c r="AG24" t="s">
        <v>50</v>
      </c>
      <c r="AH24">
        <v>0.89902830600000005</v>
      </c>
      <c r="AI24">
        <v>0</v>
      </c>
      <c r="AJ24">
        <v>0.245645377</v>
      </c>
      <c r="AK24">
        <v>3.3358320839580208E-2</v>
      </c>
      <c r="AL24">
        <v>0</v>
      </c>
    </row>
    <row r="25" spans="1:38" x14ac:dyDescent="0.3">
      <c r="A25">
        <v>24</v>
      </c>
      <c r="B25">
        <v>6</v>
      </c>
      <c r="C25">
        <v>19</v>
      </c>
      <c r="D25" t="s">
        <v>179</v>
      </c>
      <c r="E25" t="s">
        <v>166</v>
      </c>
      <c r="F25" t="s">
        <v>180</v>
      </c>
      <c r="G25" t="s">
        <v>181</v>
      </c>
      <c r="H25" t="s">
        <v>98</v>
      </c>
      <c r="I25" t="s">
        <v>41</v>
      </c>
      <c r="J25">
        <v>11104</v>
      </c>
      <c r="K25" t="s">
        <v>182</v>
      </c>
      <c r="L25" t="s">
        <v>183</v>
      </c>
      <c r="M25" t="s">
        <v>44</v>
      </c>
      <c r="N25">
        <v>1</v>
      </c>
      <c r="O25" t="s">
        <v>184</v>
      </c>
      <c r="P25">
        <v>2019</v>
      </c>
      <c r="Q25" t="s">
        <v>87</v>
      </c>
      <c r="R25">
        <v>100</v>
      </c>
      <c r="S25">
        <v>-46.95</v>
      </c>
      <c r="T25">
        <v>0</v>
      </c>
      <c r="U25" t="s">
        <v>47</v>
      </c>
      <c r="V25">
        <v>10</v>
      </c>
      <c r="W25">
        <v>45</v>
      </c>
      <c r="X25">
        <v>150</v>
      </c>
      <c r="Y25">
        <v>31</v>
      </c>
      <c r="Z25">
        <v>13</v>
      </c>
      <c r="AA25">
        <v>4</v>
      </c>
      <c r="AB25">
        <v>21</v>
      </c>
      <c r="AC25">
        <v>7.9754601230000004</v>
      </c>
      <c r="AD25">
        <v>1.478527607</v>
      </c>
      <c r="AE25" t="s">
        <v>72</v>
      </c>
      <c r="AF25" t="s">
        <v>49</v>
      </c>
      <c r="AG25" t="s">
        <v>50</v>
      </c>
      <c r="AH25">
        <v>0.52869075700000001</v>
      </c>
      <c r="AI25">
        <v>0.99921752699999999</v>
      </c>
      <c r="AJ25">
        <v>0.53922280700000003</v>
      </c>
      <c r="AK25">
        <v>0.52532256648819453</v>
      </c>
      <c r="AL25">
        <v>13</v>
      </c>
    </row>
    <row r="26" spans="1:38" x14ac:dyDescent="0.3">
      <c r="A26">
        <v>25</v>
      </c>
      <c r="B26">
        <v>6</v>
      </c>
      <c r="C26">
        <v>29</v>
      </c>
      <c r="D26" t="s">
        <v>185</v>
      </c>
      <c r="E26" t="s">
        <v>166</v>
      </c>
      <c r="F26" t="s">
        <v>186</v>
      </c>
      <c r="G26" t="s">
        <v>187</v>
      </c>
      <c r="H26" t="s">
        <v>98</v>
      </c>
      <c r="I26" t="s">
        <v>41</v>
      </c>
      <c r="J26">
        <v>8839</v>
      </c>
      <c r="K26" t="s">
        <v>188</v>
      </c>
      <c r="L26" t="s">
        <v>189</v>
      </c>
      <c r="M26" t="s">
        <v>56</v>
      </c>
      <c r="N26">
        <v>1</v>
      </c>
      <c r="O26" t="s">
        <v>190</v>
      </c>
      <c r="P26">
        <v>2020</v>
      </c>
      <c r="Q26" t="s">
        <v>46</v>
      </c>
      <c r="R26">
        <v>0</v>
      </c>
      <c r="S26">
        <v>23.36</v>
      </c>
      <c r="T26">
        <v>23.36</v>
      </c>
      <c r="U26" t="s">
        <v>47</v>
      </c>
      <c r="V26">
        <v>5</v>
      </c>
      <c r="W26">
        <v>45</v>
      </c>
      <c r="X26">
        <v>215</v>
      </c>
      <c r="Y26">
        <v>164</v>
      </c>
      <c r="Z26">
        <v>12</v>
      </c>
      <c r="AA26">
        <v>3</v>
      </c>
      <c r="AB26">
        <v>19</v>
      </c>
      <c r="AC26">
        <v>5.2863436119999996</v>
      </c>
      <c r="AD26">
        <v>1.0179806170000001</v>
      </c>
      <c r="AE26" t="s">
        <v>72</v>
      </c>
      <c r="AF26" t="s">
        <v>49</v>
      </c>
      <c r="AG26" t="s">
        <v>50</v>
      </c>
      <c r="AH26">
        <v>0.65394755100000002</v>
      </c>
      <c r="AI26">
        <v>0.97287369300000004</v>
      </c>
      <c r="AJ26">
        <v>0.42111464599999998</v>
      </c>
      <c r="AK26">
        <v>0.1154238218458402</v>
      </c>
      <c r="AL26">
        <v>8</v>
      </c>
    </row>
    <row r="27" spans="1:38" x14ac:dyDescent="0.3">
      <c r="A27">
        <v>26</v>
      </c>
      <c r="B27">
        <v>6</v>
      </c>
      <c r="C27">
        <v>37</v>
      </c>
      <c r="D27" t="s">
        <v>191</v>
      </c>
      <c r="E27" t="s">
        <v>166</v>
      </c>
      <c r="F27" t="s">
        <v>192</v>
      </c>
      <c r="G27" t="s">
        <v>193</v>
      </c>
      <c r="H27" t="s">
        <v>98</v>
      </c>
      <c r="I27" t="s">
        <v>41</v>
      </c>
      <c r="J27">
        <v>36192</v>
      </c>
      <c r="K27" t="s">
        <v>194</v>
      </c>
      <c r="L27" t="s">
        <v>195</v>
      </c>
      <c r="M27" t="s">
        <v>44</v>
      </c>
      <c r="N27">
        <v>1</v>
      </c>
      <c r="O27" t="s">
        <v>196</v>
      </c>
      <c r="P27">
        <v>2020</v>
      </c>
      <c r="Q27" t="s">
        <v>87</v>
      </c>
      <c r="R27">
        <v>100</v>
      </c>
      <c r="S27">
        <v>-9.67</v>
      </c>
      <c r="T27">
        <v>0</v>
      </c>
      <c r="U27" t="s">
        <v>47</v>
      </c>
      <c r="V27">
        <v>8</v>
      </c>
      <c r="W27">
        <v>45</v>
      </c>
      <c r="X27">
        <v>37</v>
      </c>
      <c r="Y27">
        <v>641</v>
      </c>
      <c r="Z27">
        <v>8</v>
      </c>
      <c r="AA27">
        <v>3</v>
      </c>
      <c r="AB27">
        <v>26</v>
      </c>
      <c r="AC27">
        <v>17.777777780000001</v>
      </c>
      <c r="AD27">
        <v>2.0666666669999998</v>
      </c>
      <c r="AE27" t="s">
        <v>72</v>
      </c>
      <c r="AF27" t="s">
        <v>49</v>
      </c>
      <c r="AG27" t="s">
        <v>50</v>
      </c>
      <c r="AH27">
        <v>0.58645133500000002</v>
      </c>
      <c r="AI27">
        <v>1</v>
      </c>
      <c r="AJ27">
        <v>0.35601996299999999</v>
      </c>
      <c r="AK27">
        <v>0.26968692035298747</v>
      </c>
      <c r="AL27">
        <v>1</v>
      </c>
    </row>
    <row r="28" spans="1:38" x14ac:dyDescent="0.3">
      <c r="A28">
        <v>27</v>
      </c>
      <c r="B28">
        <v>6</v>
      </c>
      <c r="C28">
        <v>37</v>
      </c>
      <c r="D28" t="s">
        <v>191</v>
      </c>
      <c r="E28" t="s">
        <v>166</v>
      </c>
      <c r="F28" t="s">
        <v>197</v>
      </c>
      <c r="G28" t="s">
        <v>198</v>
      </c>
      <c r="H28" t="s">
        <v>98</v>
      </c>
      <c r="I28" t="s">
        <v>41</v>
      </c>
      <c r="J28">
        <v>55038</v>
      </c>
      <c r="K28" t="s">
        <v>118</v>
      </c>
      <c r="L28" t="s">
        <v>199</v>
      </c>
      <c r="M28" t="s">
        <v>44</v>
      </c>
      <c r="N28">
        <v>1</v>
      </c>
      <c r="O28" t="s">
        <v>200</v>
      </c>
      <c r="P28">
        <v>2020</v>
      </c>
      <c r="Q28" t="s">
        <v>46</v>
      </c>
      <c r="R28">
        <v>0</v>
      </c>
      <c r="S28">
        <v>-32.81</v>
      </c>
      <c r="T28">
        <v>0</v>
      </c>
      <c r="U28" t="s">
        <v>47</v>
      </c>
      <c r="V28">
        <v>16</v>
      </c>
      <c r="W28">
        <v>45</v>
      </c>
      <c r="X28">
        <v>293</v>
      </c>
      <c r="Y28">
        <v>21</v>
      </c>
      <c r="Z28">
        <v>10</v>
      </c>
      <c r="AA28">
        <v>13</v>
      </c>
      <c r="AB28">
        <v>22</v>
      </c>
      <c r="AC28">
        <v>3.3003300329999998</v>
      </c>
      <c r="AD28">
        <v>0.19801980199999999</v>
      </c>
      <c r="AE28" t="s">
        <v>48</v>
      </c>
      <c r="AF28" t="s">
        <v>49</v>
      </c>
      <c r="AG28" t="s">
        <v>50</v>
      </c>
      <c r="AH28">
        <v>0.23484987700000001</v>
      </c>
      <c r="AI28">
        <v>1</v>
      </c>
      <c r="AJ28">
        <v>0.32077983199999999</v>
      </c>
      <c r="AK28">
        <v>0.55013635824670959</v>
      </c>
      <c r="AL28">
        <v>0</v>
      </c>
    </row>
    <row r="29" spans="1:38" x14ac:dyDescent="0.3">
      <c r="A29">
        <v>28</v>
      </c>
      <c r="B29">
        <v>6</v>
      </c>
      <c r="C29">
        <v>37</v>
      </c>
      <c r="D29" t="s">
        <v>191</v>
      </c>
      <c r="E29" t="s">
        <v>166</v>
      </c>
      <c r="F29" t="s">
        <v>201</v>
      </c>
      <c r="G29" t="s">
        <v>202</v>
      </c>
      <c r="H29" t="s">
        <v>98</v>
      </c>
      <c r="I29" t="s">
        <v>41</v>
      </c>
      <c r="J29">
        <v>127992</v>
      </c>
      <c r="K29" t="s">
        <v>118</v>
      </c>
      <c r="L29" t="s">
        <v>203</v>
      </c>
      <c r="M29" t="s">
        <v>171</v>
      </c>
      <c r="N29">
        <v>1</v>
      </c>
      <c r="O29" t="s">
        <v>204</v>
      </c>
      <c r="P29">
        <v>2020</v>
      </c>
      <c r="Q29" t="s">
        <v>46</v>
      </c>
      <c r="R29">
        <v>0</v>
      </c>
      <c r="S29">
        <v>-1288.96</v>
      </c>
      <c r="T29">
        <v>0</v>
      </c>
      <c r="U29" t="s">
        <v>47</v>
      </c>
      <c r="V29">
        <v>14</v>
      </c>
      <c r="W29">
        <v>45</v>
      </c>
      <c r="X29">
        <v>41</v>
      </c>
      <c r="Y29">
        <v>15</v>
      </c>
      <c r="Z29">
        <v>2</v>
      </c>
      <c r="AA29">
        <v>3</v>
      </c>
      <c r="AB29">
        <v>35</v>
      </c>
      <c r="AC29">
        <v>4.651162791</v>
      </c>
      <c r="AD29">
        <v>0.27906976700000002</v>
      </c>
      <c r="AE29" t="s">
        <v>48</v>
      </c>
      <c r="AF29" t="s">
        <v>205</v>
      </c>
      <c r="AG29" t="s">
        <v>46</v>
      </c>
      <c r="AH29">
        <v>0.70896665199999997</v>
      </c>
      <c r="AI29">
        <v>0.99523003799999998</v>
      </c>
      <c r="AJ29">
        <v>0.28802241200000001</v>
      </c>
      <c r="AK29">
        <v>0.20794069066918722</v>
      </c>
      <c r="AL29">
        <v>3</v>
      </c>
    </row>
    <row r="30" spans="1:38" x14ac:dyDescent="0.3">
      <c r="A30">
        <v>29</v>
      </c>
      <c r="B30">
        <v>6</v>
      </c>
      <c r="C30">
        <v>47</v>
      </c>
      <c r="D30" t="s">
        <v>206</v>
      </c>
      <c r="E30" t="s">
        <v>166</v>
      </c>
      <c r="F30" t="s">
        <v>207</v>
      </c>
      <c r="G30" t="s">
        <v>208</v>
      </c>
      <c r="H30" t="s">
        <v>98</v>
      </c>
      <c r="I30" t="s">
        <v>41</v>
      </c>
      <c r="J30">
        <v>40998</v>
      </c>
      <c r="K30" t="s">
        <v>209</v>
      </c>
      <c r="L30" t="s">
        <v>210</v>
      </c>
      <c r="M30" t="s">
        <v>44</v>
      </c>
      <c r="N30">
        <v>0</v>
      </c>
      <c r="O30" t="s">
        <v>211</v>
      </c>
      <c r="P30">
        <v>2020</v>
      </c>
      <c r="Q30" t="s">
        <v>87</v>
      </c>
      <c r="R30">
        <v>100</v>
      </c>
      <c r="S30">
        <v>-7.37</v>
      </c>
      <c r="T30">
        <v>0</v>
      </c>
      <c r="U30" t="s">
        <v>47</v>
      </c>
      <c r="V30">
        <v>10</v>
      </c>
      <c r="W30">
        <v>45</v>
      </c>
      <c r="X30">
        <v>112</v>
      </c>
      <c r="Y30">
        <v>24</v>
      </c>
      <c r="Z30">
        <v>13</v>
      </c>
      <c r="AA30">
        <v>4</v>
      </c>
      <c r="AB30">
        <v>20</v>
      </c>
      <c r="AC30">
        <v>10.4</v>
      </c>
      <c r="AD30">
        <v>1.6240000000000001</v>
      </c>
      <c r="AE30" t="s">
        <v>72</v>
      </c>
      <c r="AF30" t="s">
        <v>49</v>
      </c>
      <c r="AG30" t="s">
        <v>50</v>
      </c>
      <c r="AH30">
        <v>0.57950628299999996</v>
      </c>
      <c r="AI30">
        <v>0.99437362600000001</v>
      </c>
      <c r="AJ30">
        <v>0.42200553200000002</v>
      </c>
      <c r="AK30">
        <v>0.26973425325952938</v>
      </c>
      <c r="AL30">
        <v>3</v>
      </c>
    </row>
    <row r="31" spans="1:38" x14ac:dyDescent="0.3">
      <c r="A31">
        <v>30</v>
      </c>
      <c r="B31">
        <v>6</v>
      </c>
      <c r="C31">
        <v>61</v>
      </c>
      <c r="D31" t="s">
        <v>212</v>
      </c>
      <c r="E31" t="s">
        <v>166</v>
      </c>
      <c r="F31" t="s">
        <v>213</v>
      </c>
      <c r="G31" t="s">
        <v>214</v>
      </c>
      <c r="H31" t="s">
        <v>98</v>
      </c>
      <c r="I31" t="s">
        <v>41</v>
      </c>
      <c r="J31">
        <v>6000</v>
      </c>
      <c r="K31" t="s">
        <v>118</v>
      </c>
      <c r="L31" t="s">
        <v>215</v>
      </c>
      <c r="M31" t="s">
        <v>56</v>
      </c>
      <c r="N31">
        <v>0</v>
      </c>
      <c r="O31" t="s">
        <v>216</v>
      </c>
      <c r="P31">
        <v>2020</v>
      </c>
      <c r="Q31" t="s">
        <v>87</v>
      </c>
      <c r="R31">
        <v>100</v>
      </c>
      <c r="S31">
        <v>-189.53</v>
      </c>
      <c r="T31">
        <v>0</v>
      </c>
      <c r="U31" t="s">
        <v>47</v>
      </c>
      <c r="V31">
        <v>4</v>
      </c>
      <c r="W31">
        <v>45</v>
      </c>
      <c r="X31">
        <v>10</v>
      </c>
      <c r="Y31">
        <v>690</v>
      </c>
      <c r="Z31">
        <v>14</v>
      </c>
      <c r="AA31">
        <v>8</v>
      </c>
      <c r="AB31">
        <v>21</v>
      </c>
      <c r="AC31">
        <v>58.333333330000002</v>
      </c>
      <c r="AD31">
        <v>4.5</v>
      </c>
      <c r="AE31" t="s">
        <v>48</v>
      </c>
      <c r="AF31" t="s">
        <v>49</v>
      </c>
      <c r="AG31" t="s">
        <v>50</v>
      </c>
      <c r="AH31">
        <v>0.92447741100000003</v>
      </c>
      <c r="AI31">
        <v>0</v>
      </c>
      <c r="AJ31">
        <v>0.349291976</v>
      </c>
      <c r="AK31">
        <v>2.9754204398447608E-2</v>
      </c>
      <c r="AL31">
        <v>0</v>
      </c>
    </row>
    <row r="32" spans="1:38" x14ac:dyDescent="0.3">
      <c r="A32">
        <v>31</v>
      </c>
      <c r="B32">
        <v>6</v>
      </c>
      <c r="C32">
        <v>61</v>
      </c>
      <c r="D32" t="s">
        <v>212</v>
      </c>
      <c r="E32" t="s">
        <v>166</v>
      </c>
      <c r="F32" t="s">
        <v>217</v>
      </c>
      <c r="G32" t="s">
        <v>218</v>
      </c>
      <c r="H32" t="s">
        <v>98</v>
      </c>
      <c r="I32" t="s">
        <v>41</v>
      </c>
      <c r="J32">
        <v>6640</v>
      </c>
      <c r="K32" t="s">
        <v>118</v>
      </c>
      <c r="L32" t="s">
        <v>219</v>
      </c>
      <c r="M32" t="s">
        <v>56</v>
      </c>
      <c r="N32">
        <v>0</v>
      </c>
      <c r="O32" t="s">
        <v>220</v>
      </c>
      <c r="P32">
        <v>2020</v>
      </c>
      <c r="Q32" t="s">
        <v>46</v>
      </c>
      <c r="R32">
        <v>0</v>
      </c>
      <c r="S32">
        <v>21.54</v>
      </c>
      <c r="T32">
        <v>21.54</v>
      </c>
      <c r="U32" t="s">
        <v>47</v>
      </c>
      <c r="V32">
        <v>5</v>
      </c>
      <c r="W32">
        <v>45</v>
      </c>
      <c r="X32">
        <v>454</v>
      </c>
      <c r="Y32">
        <v>359</v>
      </c>
      <c r="Z32">
        <v>7</v>
      </c>
      <c r="AA32">
        <v>3</v>
      </c>
      <c r="AB32">
        <v>24</v>
      </c>
      <c r="AC32">
        <v>1.518438178</v>
      </c>
      <c r="AD32">
        <v>0.737306291</v>
      </c>
      <c r="AE32" t="s">
        <v>72</v>
      </c>
      <c r="AF32" t="s">
        <v>49</v>
      </c>
      <c r="AG32" t="s">
        <v>50</v>
      </c>
      <c r="AH32">
        <v>0.89370139999999998</v>
      </c>
      <c r="AI32">
        <v>1</v>
      </c>
      <c r="AJ32">
        <v>0.62398193700000004</v>
      </c>
      <c r="AK32">
        <v>6.5883080729972163E-2</v>
      </c>
      <c r="AL32">
        <v>0</v>
      </c>
    </row>
    <row r="33" spans="1:38" x14ac:dyDescent="0.3">
      <c r="A33">
        <v>32</v>
      </c>
      <c r="B33">
        <v>6</v>
      </c>
      <c r="C33">
        <v>63</v>
      </c>
      <c r="D33" t="s">
        <v>221</v>
      </c>
      <c r="E33" t="s">
        <v>166</v>
      </c>
      <c r="F33" t="s">
        <v>222</v>
      </c>
      <c r="G33" t="s">
        <v>223</v>
      </c>
      <c r="H33" t="s">
        <v>98</v>
      </c>
      <c r="I33" t="s">
        <v>41</v>
      </c>
      <c r="J33">
        <v>6000</v>
      </c>
      <c r="K33" t="s">
        <v>118</v>
      </c>
      <c r="L33" t="s">
        <v>224</v>
      </c>
      <c r="M33" t="s">
        <v>56</v>
      </c>
      <c r="N33">
        <v>0</v>
      </c>
      <c r="O33" t="s">
        <v>225</v>
      </c>
      <c r="P33">
        <v>2020</v>
      </c>
      <c r="Q33" t="s">
        <v>87</v>
      </c>
      <c r="R33">
        <v>100</v>
      </c>
      <c r="S33">
        <v>0</v>
      </c>
      <c r="T33">
        <v>0</v>
      </c>
      <c r="U33" t="s">
        <v>136</v>
      </c>
      <c r="V33">
        <v>3</v>
      </c>
      <c r="W33">
        <v>45</v>
      </c>
      <c r="X33">
        <v>7</v>
      </c>
      <c r="Y33">
        <v>4</v>
      </c>
      <c r="Z33">
        <v>1</v>
      </c>
      <c r="AA33">
        <v>2</v>
      </c>
      <c r="AB33">
        <v>36</v>
      </c>
      <c r="AC33">
        <v>12.5</v>
      </c>
      <c r="AD33">
        <v>1.75</v>
      </c>
      <c r="AE33" t="s">
        <v>48</v>
      </c>
      <c r="AF33" t="s">
        <v>49</v>
      </c>
      <c r="AG33" t="s">
        <v>50</v>
      </c>
      <c r="AL33">
        <v>2</v>
      </c>
    </row>
    <row r="34" spans="1:38" x14ac:dyDescent="0.3">
      <c r="A34">
        <v>33</v>
      </c>
      <c r="B34">
        <v>6</v>
      </c>
      <c r="C34">
        <v>67</v>
      </c>
      <c r="D34" t="s">
        <v>226</v>
      </c>
      <c r="E34" t="s">
        <v>166</v>
      </c>
      <c r="F34" t="s">
        <v>227</v>
      </c>
      <c r="G34" t="s">
        <v>228</v>
      </c>
      <c r="H34" t="s">
        <v>98</v>
      </c>
      <c r="I34" t="s">
        <v>41</v>
      </c>
      <c r="J34">
        <v>94183</v>
      </c>
      <c r="K34" t="s">
        <v>118</v>
      </c>
      <c r="L34" t="s">
        <v>229</v>
      </c>
      <c r="M34" t="s">
        <v>44</v>
      </c>
      <c r="N34">
        <v>0</v>
      </c>
      <c r="O34" t="s">
        <v>230</v>
      </c>
      <c r="P34">
        <v>2020</v>
      </c>
      <c r="Q34" t="s">
        <v>87</v>
      </c>
      <c r="R34">
        <v>100</v>
      </c>
      <c r="S34">
        <v>-0.06</v>
      </c>
      <c r="T34">
        <v>0</v>
      </c>
      <c r="U34" t="s">
        <v>47</v>
      </c>
      <c r="V34">
        <v>17</v>
      </c>
      <c r="W34">
        <v>45</v>
      </c>
      <c r="X34">
        <v>656</v>
      </c>
      <c r="Y34">
        <v>26</v>
      </c>
      <c r="Z34">
        <v>13</v>
      </c>
      <c r="AA34">
        <v>15</v>
      </c>
      <c r="AB34">
        <v>17</v>
      </c>
      <c r="AC34">
        <v>1.9431988039999999</v>
      </c>
      <c r="AD34">
        <v>1.1165919280000001</v>
      </c>
      <c r="AE34" t="s">
        <v>48</v>
      </c>
      <c r="AF34" t="s">
        <v>49</v>
      </c>
      <c r="AG34" t="s">
        <v>50</v>
      </c>
      <c r="AH34">
        <v>0.802583402</v>
      </c>
      <c r="AI34">
        <v>1</v>
      </c>
      <c r="AJ34">
        <v>0.42849725300000002</v>
      </c>
      <c r="AK34">
        <v>0.13545674871641722</v>
      </c>
      <c r="AL34">
        <v>0</v>
      </c>
    </row>
    <row r="35" spans="1:38" x14ac:dyDescent="0.3">
      <c r="A35">
        <v>34</v>
      </c>
      <c r="B35">
        <v>6</v>
      </c>
      <c r="C35">
        <v>67</v>
      </c>
      <c r="D35" t="s">
        <v>226</v>
      </c>
      <c r="E35" t="s">
        <v>166</v>
      </c>
      <c r="F35" t="s">
        <v>231</v>
      </c>
      <c r="G35" t="s">
        <v>232</v>
      </c>
      <c r="H35" t="s">
        <v>98</v>
      </c>
      <c r="I35" t="s">
        <v>41</v>
      </c>
      <c r="J35">
        <v>68587</v>
      </c>
      <c r="K35" t="s">
        <v>118</v>
      </c>
      <c r="L35" t="s">
        <v>233</v>
      </c>
      <c r="M35" t="s">
        <v>44</v>
      </c>
      <c r="N35">
        <v>0</v>
      </c>
      <c r="O35" t="s">
        <v>234</v>
      </c>
      <c r="P35">
        <v>2020</v>
      </c>
      <c r="Q35" t="s">
        <v>87</v>
      </c>
      <c r="R35">
        <v>100</v>
      </c>
      <c r="S35">
        <v>8.61</v>
      </c>
      <c r="T35">
        <v>8.61</v>
      </c>
      <c r="U35" t="s">
        <v>47</v>
      </c>
      <c r="V35">
        <v>17</v>
      </c>
      <c r="W35">
        <v>45</v>
      </c>
      <c r="X35">
        <v>596</v>
      </c>
      <c r="Y35">
        <v>26</v>
      </c>
      <c r="Z35">
        <v>13</v>
      </c>
      <c r="AA35">
        <v>9</v>
      </c>
      <c r="AB35">
        <v>17</v>
      </c>
      <c r="AC35">
        <v>2.1346469620000001</v>
      </c>
      <c r="AD35">
        <v>1.3863788180000001</v>
      </c>
      <c r="AE35" t="s">
        <v>48</v>
      </c>
      <c r="AF35" t="s">
        <v>49</v>
      </c>
      <c r="AG35" t="s">
        <v>50</v>
      </c>
      <c r="AH35">
        <v>0.63797247099999999</v>
      </c>
      <c r="AI35">
        <v>1</v>
      </c>
      <c r="AJ35">
        <v>0.325810971</v>
      </c>
      <c r="AK35">
        <v>0.24762287114905127</v>
      </c>
      <c r="AL35">
        <v>0</v>
      </c>
    </row>
    <row r="36" spans="1:38" x14ac:dyDescent="0.3">
      <c r="A36">
        <v>35</v>
      </c>
      <c r="B36">
        <v>6</v>
      </c>
      <c r="C36">
        <v>67</v>
      </c>
      <c r="D36" t="s">
        <v>226</v>
      </c>
      <c r="E36" t="s">
        <v>166</v>
      </c>
      <c r="F36" t="s">
        <v>235</v>
      </c>
      <c r="G36" t="s">
        <v>236</v>
      </c>
      <c r="H36" t="s">
        <v>98</v>
      </c>
      <c r="I36" t="s">
        <v>41</v>
      </c>
      <c r="J36">
        <v>40461</v>
      </c>
      <c r="K36" t="s">
        <v>118</v>
      </c>
      <c r="L36" t="s">
        <v>237</v>
      </c>
      <c r="M36" t="s">
        <v>44</v>
      </c>
      <c r="N36">
        <v>0</v>
      </c>
      <c r="O36" t="s">
        <v>238</v>
      </c>
      <c r="P36">
        <v>2019</v>
      </c>
      <c r="Q36" t="s">
        <v>46</v>
      </c>
      <c r="R36">
        <v>0</v>
      </c>
      <c r="S36">
        <v>29.11</v>
      </c>
      <c r="T36">
        <v>29.11</v>
      </c>
      <c r="U36" t="s">
        <v>47</v>
      </c>
      <c r="V36">
        <v>2</v>
      </c>
      <c r="W36">
        <v>45</v>
      </c>
      <c r="X36">
        <v>94</v>
      </c>
      <c r="Y36">
        <v>4</v>
      </c>
      <c r="Z36">
        <v>11</v>
      </c>
      <c r="AA36">
        <v>3</v>
      </c>
      <c r="AB36">
        <v>25</v>
      </c>
      <c r="AC36">
        <v>10.47619048</v>
      </c>
      <c r="AD36">
        <v>1.5018714289999999</v>
      </c>
      <c r="AE36" t="s">
        <v>48</v>
      </c>
      <c r="AF36" t="s">
        <v>239</v>
      </c>
      <c r="AG36" t="s">
        <v>46</v>
      </c>
      <c r="AH36">
        <v>0.46059536600000001</v>
      </c>
      <c r="AI36">
        <v>0.98068491499999999</v>
      </c>
      <c r="AJ36">
        <v>0.25931760599999998</v>
      </c>
      <c r="AK36">
        <v>0.23273176145231836</v>
      </c>
      <c r="AL36">
        <v>6</v>
      </c>
    </row>
    <row r="37" spans="1:38" x14ac:dyDescent="0.3">
      <c r="A37">
        <v>36</v>
      </c>
      <c r="B37">
        <v>6</v>
      </c>
      <c r="C37">
        <v>73</v>
      </c>
      <c r="D37" t="s">
        <v>240</v>
      </c>
      <c r="E37" t="s">
        <v>166</v>
      </c>
      <c r="F37" t="s">
        <v>241</v>
      </c>
      <c r="G37" t="s">
        <v>242</v>
      </c>
      <c r="H37" t="s">
        <v>98</v>
      </c>
      <c r="I37" t="s">
        <v>41</v>
      </c>
      <c r="J37">
        <v>49990</v>
      </c>
      <c r="K37" t="s">
        <v>243</v>
      </c>
      <c r="L37" t="s">
        <v>244</v>
      </c>
      <c r="M37" t="s">
        <v>44</v>
      </c>
      <c r="N37">
        <v>1</v>
      </c>
      <c r="O37" t="s">
        <v>245</v>
      </c>
      <c r="P37">
        <v>2019</v>
      </c>
      <c r="Q37" t="s">
        <v>46</v>
      </c>
      <c r="R37">
        <v>0</v>
      </c>
      <c r="S37">
        <v>16.53</v>
      </c>
      <c r="T37">
        <v>16.53</v>
      </c>
      <c r="U37" t="s">
        <v>47</v>
      </c>
      <c r="V37">
        <v>4</v>
      </c>
      <c r="W37">
        <v>45</v>
      </c>
      <c r="X37">
        <v>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0.49590000000000001</v>
      </c>
      <c r="AE37" t="s">
        <v>246</v>
      </c>
      <c r="AF37" t="s">
        <v>247</v>
      </c>
      <c r="AG37" t="s">
        <v>87</v>
      </c>
      <c r="AH37">
        <v>0.76929995200000001</v>
      </c>
      <c r="AI37">
        <v>0.956984744</v>
      </c>
      <c r="AJ37">
        <v>0.25708300699999997</v>
      </c>
      <c r="AK37">
        <v>0.19559808996428715</v>
      </c>
      <c r="AL37">
        <v>1</v>
      </c>
    </row>
    <row r="38" spans="1:38" x14ac:dyDescent="0.3">
      <c r="A38">
        <v>37</v>
      </c>
      <c r="B38">
        <v>6</v>
      </c>
      <c r="C38">
        <v>79</v>
      </c>
      <c r="D38" t="s">
        <v>248</v>
      </c>
      <c r="E38" t="s">
        <v>166</v>
      </c>
      <c r="F38" t="s">
        <v>249</v>
      </c>
      <c r="G38" t="s">
        <v>250</v>
      </c>
      <c r="H38" t="s">
        <v>98</v>
      </c>
      <c r="I38" t="s">
        <v>41</v>
      </c>
      <c r="J38">
        <v>31787</v>
      </c>
      <c r="K38" t="s">
        <v>118</v>
      </c>
      <c r="L38" t="s">
        <v>251</v>
      </c>
      <c r="M38" t="s">
        <v>44</v>
      </c>
      <c r="N38">
        <v>0</v>
      </c>
      <c r="O38" t="s">
        <v>252</v>
      </c>
      <c r="P38">
        <v>2020</v>
      </c>
      <c r="Q38" t="s">
        <v>46</v>
      </c>
      <c r="R38">
        <v>0</v>
      </c>
      <c r="S38">
        <v>11.25</v>
      </c>
      <c r="T38">
        <v>11.25</v>
      </c>
      <c r="U38" t="s">
        <v>47</v>
      </c>
      <c r="V38">
        <v>6</v>
      </c>
      <c r="W38">
        <v>45</v>
      </c>
      <c r="X38">
        <v>351</v>
      </c>
      <c r="Y38">
        <v>289</v>
      </c>
      <c r="Z38">
        <v>12</v>
      </c>
      <c r="AA38">
        <v>3</v>
      </c>
      <c r="AB38">
        <v>19</v>
      </c>
      <c r="AC38">
        <v>3.3057851239999998</v>
      </c>
      <c r="AD38">
        <v>0.53584710700000004</v>
      </c>
      <c r="AE38" t="s">
        <v>72</v>
      </c>
      <c r="AF38" t="s">
        <v>49</v>
      </c>
      <c r="AG38" t="s">
        <v>50</v>
      </c>
      <c r="AH38">
        <v>0.863899682</v>
      </c>
      <c r="AI38">
        <v>0.89065623599999999</v>
      </c>
      <c r="AJ38">
        <v>0.35262728799999998</v>
      </c>
      <c r="AK38">
        <v>6.1990212071778142E-2</v>
      </c>
      <c r="AL38">
        <v>1</v>
      </c>
    </row>
    <row r="39" spans="1:38" x14ac:dyDescent="0.3">
      <c r="A39">
        <v>38</v>
      </c>
      <c r="B39">
        <v>6</v>
      </c>
      <c r="C39">
        <v>79</v>
      </c>
      <c r="D39" t="s">
        <v>248</v>
      </c>
      <c r="E39" t="s">
        <v>166</v>
      </c>
      <c r="F39" t="s">
        <v>253</v>
      </c>
      <c r="G39" t="s">
        <v>254</v>
      </c>
      <c r="H39" t="s">
        <v>98</v>
      </c>
      <c r="I39" t="s">
        <v>41</v>
      </c>
      <c r="J39">
        <v>4128</v>
      </c>
      <c r="K39" t="s">
        <v>118</v>
      </c>
      <c r="L39" t="s">
        <v>251</v>
      </c>
      <c r="M39" t="s">
        <v>56</v>
      </c>
      <c r="N39">
        <v>0</v>
      </c>
      <c r="O39" t="s">
        <v>57</v>
      </c>
      <c r="P39" t="s">
        <v>57</v>
      </c>
      <c r="Q39" t="s">
        <v>57</v>
      </c>
      <c r="R39" t="s">
        <v>57</v>
      </c>
      <c r="S39" t="s">
        <v>57</v>
      </c>
      <c r="T39" t="s">
        <v>57</v>
      </c>
      <c r="U39" t="s">
        <v>57</v>
      </c>
      <c r="V39" t="s">
        <v>57</v>
      </c>
      <c r="W39" t="s">
        <v>57</v>
      </c>
      <c r="X39" t="s">
        <v>57</v>
      </c>
      <c r="Y39" t="s">
        <v>57</v>
      </c>
      <c r="Z39" t="s">
        <v>57</v>
      </c>
      <c r="AA39" t="s">
        <v>57</v>
      </c>
      <c r="AB39" t="s">
        <v>57</v>
      </c>
      <c r="AC39" t="s">
        <v>57</v>
      </c>
      <c r="AD39">
        <v>0</v>
      </c>
      <c r="AE39" t="s">
        <v>57</v>
      </c>
      <c r="AF39" t="s">
        <v>49</v>
      </c>
      <c r="AG39" t="s">
        <v>50</v>
      </c>
      <c r="AH39">
        <v>0.863899682</v>
      </c>
      <c r="AI39">
        <v>0.89065623599999999</v>
      </c>
      <c r="AJ39">
        <v>0.35262728799999998</v>
      </c>
      <c r="AK39">
        <v>6.1990212071778142E-2</v>
      </c>
      <c r="AL39">
        <v>2</v>
      </c>
    </row>
    <row r="40" spans="1:38" x14ac:dyDescent="0.3">
      <c r="A40">
        <v>39</v>
      </c>
      <c r="B40">
        <v>6</v>
      </c>
      <c r="C40">
        <v>83</v>
      </c>
      <c r="D40" t="s">
        <v>255</v>
      </c>
      <c r="E40" t="s">
        <v>166</v>
      </c>
      <c r="F40" t="s">
        <v>256</v>
      </c>
      <c r="G40" t="s">
        <v>257</v>
      </c>
      <c r="H40" t="s">
        <v>98</v>
      </c>
      <c r="I40" t="s">
        <v>41</v>
      </c>
      <c r="J40">
        <v>6737</v>
      </c>
      <c r="K40" t="s">
        <v>118</v>
      </c>
      <c r="L40" t="s">
        <v>258</v>
      </c>
      <c r="M40" t="s">
        <v>56</v>
      </c>
      <c r="N40">
        <v>0</v>
      </c>
      <c r="O40" t="s">
        <v>259</v>
      </c>
      <c r="P40">
        <v>2020</v>
      </c>
      <c r="Q40" t="s">
        <v>46</v>
      </c>
      <c r="R40">
        <v>0</v>
      </c>
      <c r="S40">
        <v>-114.01</v>
      </c>
      <c r="T40">
        <v>0</v>
      </c>
      <c r="U40" t="s">
        <v>47</v>
      </c>
      <c r="V40">
        <v>8</v>
      </c>
      <c r="W40">
        <v>45</v>
      </c>
      <c r="X40">
        <v>737</v>
      </c>
      <c r="Y40">
        <v>17</v>
      </c>
      <c r="Z40">
        <v>14</v>
      </c>
      <c r="AA40">
        <v>7</v>
      </c>
      <c r="AB40">
        <v>18</v>
      </c>
      <c r="AC40">
        <v>1.8641810919999999</v>
      </c>
      <c r="AD40">
        <v>0.11185086599999999</v>
      </c>
      <c r="AE40" t="s">
        <v>48</v>
      </c>
      <c r="AF40" t="s">
        <v>49</v>
      </c>
      <c r="AG40" t="s">
        <v>50</v>
      </c>
      <c r="AH40">
        <v>0.85943866000000002</v>
      </c>
      <c r="AI40">
        <v>0.84358430500000003</v>
      </c>
      <c r="AJ40">
        <v>0.222725215</v>
      </c>
      <c r="AK40">
        <v>0.11497386957509657</v>
      </c>
      <c r="AL40">
        <v>10</v>
      </c>
    </row>
    <row r="41" spans="1:38" x14ac:dyDescent="0.3">
      <c r="A41">
        <v>40</v>
      </c>
      <c r="B41">
        <v>6</v>
      </c>
      <c r="C41">
        <v>107</v>
      </c>
      <c r="D41" t="s">
        <v>260</v>
      </c>
      <c r="E41" t="s">
        <v>166</v>
      </c>
      <c r="F41" t="s">
        <v>261</v>
      </c>
      <c r="G41" t="s">
        <v>262</v>
      </c>
      <c r="H41" t="s">
        <v>98</v>
      </c>
      <c r="I41" t="s">
        <v>41</v>
      </c>
      <c r="J41">
        <v>139924</v>
      </c>
      <c r="K41" t="s">
        <v>118</v>
      </c>
      <c r="L41" t="s">
        <v>263</v>
      </c>
      <c r="M41" t="s">
        <v>171</v>
      </c>
      <c r="N41">
        <v>0</v>
      </c>
      <c r="O41" t="s">
        <v>264</v>
      </c>
      <c r="P41">
        <v>2020</v>
      </c>
      <c r="Q41" t="s">
        <v>46</v>
      </c>
      <c r="R41">
        <v>0</v>
      </c>
      <c r="S41">
        <v>8.61</v>
      </c>
      <c r="T41">
        <v>8.61</v>
      </c>
      <c r="U41" t="s">
        <v>47</v>
      </c>
      <c r="V41">
        <v>17</v>
      </c>
      <c r="W41">
        <v>45</v>
      </c>
      <c r="X41">
        <v>417</v>
      </c>
      <c r="Y41">
        <v>1311</v>
      </c>
      <c r="Z41">
        <v>12</v>
      </c>
      <c r="AA41">
        <v>4</v>
      </c>
      <c r="AB41">
        <v>16</v>
      </c>
      <c r="AC41">
        <v>2.7972027970000002</v>
      </c>
      <c r="AD41">
        <v>0.42613216799999998</v>
      </c>
      <c r="AE41" t="s">
        <v>72</v>
      </c>
      <c r="AF41" t="s">
        <v>265</v>
      </c>
      <c r="AG41" t="s">
        <v>46</v>
      </c>
      <c r="AH41">
        <v>0.64450105300000005</v>
      </c>
      <c r="AI41">
        <v>0.9992761</v>
      </c>
      <c r="AJ41">
        <v>0.39910328499999997</v>
      </c>
      <c r="AK41">
        <v>0.13430637999175987</v>
      </c>
      <c r="AL41">
        <v>2</v>
      </c>
    </row>
    <row r="42" spans="1:38" x14ac:dyDescent="0.3">
      <c r="A42">
        <v>41</v>
      </c>
      <c r="B42">
        <v>6</v>
      </c>
      <c r="C42">
        <v>111</v>
      </c>
      <c r="D42" t="s">
        <v>266</v>
      </c>
      <c r="E42" t="s">
        <v>166</v>
      </c>
      <c r="F42" t="s">
        <v>267</v>
      </c>
      <c r="G42" t="s">
        <v>268</v>
      </c>
      <c r="H42" t="s">
        <v>98</v>
      </c>
      <c r="I42" t="s">
        <v>41</v>
      </c>
      <c r="J42">
        <v>5000</v>
      </c>
      <c r="K42" t="s">
        <v>118</v>
      </c>
      <c r="L42" t="s">
        <v>269</v>
      </c>
      <c r="M42" t="s">
        <v>56</v>
      </c>
      <c r="N42">
        <v>1</v>
      </c>
      <c r="O42" t="s">
        <v>270</v>
      </c>
      <c r="P42">
        <v>2019</v>
      </c>
      <c r="Q42" t="s">
        <v>46</v>
      </c>
      <c r="R42">
        <v>0</v>
      </c>
      <c r="S42">
        <v>-47.99</v>
      </c>
      <c r="T42">
        <v>0</v>
      </c>
      <c r="U42" t="s">
        <v>47</v>
      </c>
      <c r="V42">
        <v>6</v>
      </c>
      <c r="W42">
        <v>45</v>
      </c>
      <c r="X42">
        <v>10</v>
      </c>
      <c r="Y42">
        <v>7</v>
      </c>
      <c r="Z42">
        <v>1</v>
      </c>
      <c r="AA42">
        <v>3</v>
      </c>
      <c r="AB42">
        <v>36</v>
      </c>
      <c r="AC42">
        <v>9.0909090910000003</v>
      </c>
      <c r="AD42">
        <v>0.54545454500000001</v>
      </c>
      <c r="AE42" t="s">
        <v>48</v>
      </c>
      <c r="AF42" t="s">
        <v>49</v>
      </c>
      <c r="AG42" t="s">
        <v>50</v>
      </c>
      <c r="AH42">
        <v>0.75070934499999997</v>
      </c>
      <c r="AI42">
        <v>0.99179052199999995</v>
      </c>
      <c r="AJ42">
        <v>0.29646858799999998</v>
      </c>
      <c r="AK42">
        <v>0.15123698976948019</v>
      </c>
      <c r="AL42">
        <v>3</v>
      </c>
    </row>
    <row r="43" spans="1:38" x14ac:dyDescent="0.3">
      <c r="A43">
        <v>42</v>
      </c>
      <c r="B43">
        <v>8</v>
      </c>
      <c r="C43">
        <v>41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 t="s">
        <v>41</v>
      </c>
      <c r="J43">
        <v>7807</v>
      </c>
      <c r="K43" t="s">
        <v>118</v>
      </c>
      <c r="L43" t="s">
        <v>276</v>
      </c>
      <c r="M43" t="s">
        <v>44</v>
      </c>
      <c r="N43">
        <v>0</v>
      </c>
      <c r="O43" t="s">
        <v>277</v>
      </c>
      <c r="P43">
        <v>2020</v>
      </c>
      <c r="Q43" t="s">
        <v>87</v>
      </c>
      <c r="R43">
        <v>100</v>
      </c>
      <c r="S43">
        <v>-35.69</v>
      </c>
      <c r="T43">
        <v>0</v>
      </c>
      <c r="U43" t="s">
        <v>47</v>
      </c>
      <c r="V43">
        <v>6</v>
      </c>
      <c r="W43">
        <v>45</v>
      </c>
      <c r="X43">
        <v>402</v>
      </c>
      <c r="Y43">
        <v>12</v>
      </c>
      <c r="Z43">
        <v>14</v>
      </c>
      <c r="AA43">
        <v>4</v>
      </c>
      <c r="AB43">
        <v>19</v>
      </c>
      <c r="AC43">
        <v>3.365384615</v>
      </c>
      <c r="AD43">
        <v>1.201923077</v>
      </c>
      <c r="AE43" t="s">
        <v>48</v>
      </c>
      <c r="AF43" t="s">
        <v>49</v>
      </c>
      <c r="AG43" t="s">
        <v>50</v>
      </c>
      <c r="AH43">
        <v>0.95599999999999996</v>
      </c>
      <c r="AI43">
        <v>0</v>
      </c>
      <c r="AJ43">
        <v>0.42</v>
      </c>
      <c r="AK43">
        <v>0</v>
      </c>
      <c r="AL43">
        <v>50</v>
      </c>
    </row>
    <row r="44" spans="1:38" x14ac:dyDescent="0.3">
      <c r="A44">
        <v>43</v>
      </c>
      <c r="B44">
        <v>8</v>
      </c>
      <c r="C44">
        <v>59</v>
      </c>
      <c r="D44" t="s">
        <v>278</v>
      </c>
      <c r="E44" t="s">
        <v>272</v>
      </c>
      <c r="F44" t="s">
        <v>279</v>
      </c>
      <c r="G44" t="s">
        <v>280</v>
      </c>
      <c r="H44" t="s">
        <v>275</v>
      </c>
      <c r="I44" t="s">
        <v>41</v>
      </c>
      <c r="J44">
        <v>10000</v>
      </c>
      <c r="K44" t="s">
        <v>118</v>
      </c>
      <c r="L44" t="s">
        <v>281</v>
      </c>
      <c r="M44" t="s">
        <v>56</v>
      </c>
      <c r="N44">
        <v>0</v>
      </c>
      <c r="O44" t="s">
        <v>282</v>
      </c>
      <c r="P44">
        <v>2020</v>
      </c>
      <c r="Q44" t="s">
        <v>46</v>
      </c>
      <c r="R44">
        <v>0</v>
      </c>
      <c r="S44">
        <v>-354.8</v>
      </c>
      <c r="T44">
        <v>0</v>
      </c>
      <c r="U44" t="s">
        <v>47</v>
      </c>
      <c r="V44">
        <v>2</v>
      </c>
      <c r="W44">
        <v>45</v>
      </c>
      <c r="X44">
        <v>24</v>
      </c>
      <c r="Y44">
        <v>4</v>
      </c>
      <c r="Z44">
        <v>12</v>
      </c>
      <c r="AA44">
        <v>16</v>
      </c>
      <c r="AB44">
        <v>21</v>
      </c>
      <c r="AC44">
        <v>33.333333330000002</v>
      </c>
      <c r="AD44">
        <v>2</v>
      </c>
      <c r="AE44" t="s">
        <v>72</v>
      </c>
      <c r="AF44" t="s">
        <v>49</v>
      </c>
      <c r="AG44" t="s">
        <v>50</v>
      </c>
      <c r="AH44">
        <v>0.90639741299999999</v>
      </c>
      <c r="AI44">
        <v>0.98670624699999998</v>
      </c>
      <c r="AJ44">
        <v>0.373593807</v>
      </c>
      <c r="AK44">
        <v>8.3181075103375329E-2</v>
      </c>
      <c r="AL44">
        <v>1</v>
      </c>
    </row>
    <row r="45" spans="1:38" x14ac:dyDescent="0.3">
      <c r="A45">
        <v>44</v>
      </c>
      <c r="B45">
        <v>8</v>
      </c>
      <c r="C45">
        <v>69</v>
      </c>
      <c r="D45" t="s">
        <v>283</v>
      </c>
      <c r="E45" t="s">
        <v>272</v>
      </c>
      <c r="F45" t="s">
        <v>284</v>
      </c>
      <c r="G45" t="s">
        <v>285</v>
      </c>
      <c r="H45" t="s">
        <v>275</v>
      </c>
      <c r="I45" t="s">
        <v>41</v>
      </c>
      <c r="J45">
        <v>124262</v>
      </c>
      <c r="K45" t="s">
        <v>118</v>
      </c>
      <c r="L45" t="s">
        <v>286</v>
      </c>
      <c r="M45" t="s">
        <v>171</v>
      </c>
      <c r="N45">
        <v>0</v>
      </c>
      <c r="O45" t="s">
        <v>287</v>
      </c>
      <c r="P45">
        <v>2020</v>
      </c>
      <c r="Q45" t="s">
        <v>87</v>
      </c>
      <c r="R45">
        <v>100</v>
      </c>
      <c r="S45">
        <v>6.14</v>
      </c>
      <c r="T45">
        <v>6.14</v>
      </c>
      <c r="U45" t="s">
        <v>47</v>
      </c>
      <c r="V45">
        <v>5</v>
      </c>
      <c r="W45">
        <v>45</v>
      </c>
      <c r="X45">
        <v>189</v>
      </c>
      <c r="Y45">
        <v>577</v>
      </c>
      <c r="Z45">
        <v>10</v>
      </c>
      <c r="AA45">
        <v>4</v>
      </c>
      <c r="AB45">
        <v>19</v>
      </c>
      <c r="AC45">
        <v>5.0251256279999996</v>
      </c>
      <c r="AD45">
        <v>1.485707538</v>
      </c>
      <c r="AE45" t="s">
        <v>72</v>
      </c>
      <c r="AF45" t="s">
        <v>288</v>
      </c>
      <c r="AG45" t="s">
        <v>87</v>
      </c>
      <c r="AH45">
        <v>0.89044073700000004</v>
      </c>
      <c r="AI45">
        <v>0.99804968299999997</v>
      </c>
      <c r="AJ45">
        <v>0.41014309599999998</v>
      </c>
      <c r="AK45">
        <v>6.6186288928134093E-2</v>
      </c>
      <c r="AL45">
        <v>11</v>
      </c>
    </row>
    <row r="46" spans="1:38" x14ac:dyDescent="0.3">
      <c r="A46">
        <v>45</v>
      </c>
      <c r="B46">
        <v>9</v>
      </c>
      <c r="C46">
        <v>3</v>
      </c>
      <c r="D46" t="s">
        <v>289</v>
      </c>
      <c r="E46" t="s">
        <v>290</v>
      </c>
      <c r="F46" t="s">
        <v>291</v>
      </c>
      <c r="G46" t="s">
        <v>292</v>
      </c>
      <c r="H46" t="s">
        <v>293</v>
      </c>
      <c r="I46" t="s">
        <v>41</v>
      </c>
      <c r="J46">
        <v>98390</v>
      </c>
      <c r="K46" t="s">
        <v>294</v>
      </c>
      <c r="L46" t="s">
        <v>295</v>
      </c>
      <c r="M46" t="s">
        <v>44</v>
      </c>
      <c r="N46">
        <v>0</v>
      </c>
      <c r="O46" t="s">
        <v>296</v>
      </c>
      <c r="P46">
        <v>2020</v>
      </c>
      <c r="Q46" t="s">
        <v>46</v>
      </c>
      <c r="R46">
        <v>0</v>
      </c>
      <c r="S46">
        <v>1.27</v>
      </c>
      <c r="T46">
        <v>1.27</v>
      </c>
      <c r="U46" t="s">
        <v>47</v>
      </c>
      <c r="V46">
        <v>14</v>
      </c>
      <c r="W46">
        <v>45</v>
      </c>
      <c r="X46">
        <v>122</v>
      </c>
      <c r="Y46">
        <v>20</v>
      </c>
      <c r="Z46">
        <v>15</v>
      </c>
      <c r="AA46">
        <v>3</v>
      </c>
      <c r="AB46">
        <v>19</v>
      </c>
      <c r="AC46">
        <v>10.94890511</v>
      </c>
      <c r="AD46">
        <v>0.69503430700000002</v>
      </c>
      <c r="AE46" t="s">
        <v>72</v>
      </c>
      <c r="AF46" t="s">
        <v>49</v>
      </c>
      <c r="AG46" t="s">
        <v>50</v>
      </c>
      <c r="AH46">
        <v>0.86272439300000003</v>
      </c>
      <c r="AI46">
        <v>0.18069306900000001</v>
      </c>
      <c r="AJ46">
        <v>0.19830328699999999</v>
      </c>
      <c r="AK46">
        <v>0.20700985761226726</v>
      </c>
      <c r="AL46">
        <v>201</v>
      </c>
    </row>
    <row r="47" spans="1:38" x14ac:dyDescent="0.3">
      <c r="A47">
        <v>46</v>
      </c>
      <c r="B47">
        <v>9</v>
      </c>
      <c r="C47">
        <v>11</v>
      </c>
      <c r="D47" t="s">
        <v>297</v>
      </c>
      <c r="E47" t="s">
        <v>290</v>
      </c>
      <c r="F47" t="s">
        <v>298</v>
      </c>
      <c r="G47" t="s">
        <v>299</v>
      </c>
      <c r="H47" t="s">
        <v>293</v>
      </c>
      <c r="I47" t="s">
        <v>41</v>
      </c>
      <c r="J47">
        <v>30200</v>
      </c>
      <c r="K47" t="s">
        <v>300</v>
      </c>
      <c r="L47" t="s">
        <v>301</v>
      </c>
      <c r="M47" t="s">
        <v>44</v>
      </c>
      <c r="N47">
        <v>0</v>
      </c>
      <c r="O47" t="s">
        <v>302</v>
      </c>
      <c r="P47">
        <v>2020</v>
      </c>
      <c r="Q47" t="s">
        <v>46</v>
      </c>
      <c r="R47">
        <v>0</v>
      </c>
      <c r="S47">
        <v>-38.799999999999997</v>
      </c>
      <c r="T47">
        <v>0</v>
      </c>
      <c r="U47" t="s">
        <v>47</v>
      </c>
      <c r="V47">
        <v>12</v>
      </c>
      <c r="W47">
        <v>45</v>
      </c>
      <c r="X47">
        <v>707</v>
      </c>
      <c r="Y47">
        <v>16</v>
      </c>
      <c r="Z47">
        <v>14</v>
      </c>
      <c r="AA47">
        <v>61</v>
      </c>
      <c r="AB47">
        <v>17</v>
      </c>
      <c r="AC47">
        <v>1.941747573</v>
      </c>
      <c r="AD47">
        <v>0.116504854</v>
      </c>
      <c r="AE47" t="s">
        <v>48</v>
      </c>
      <c r="AF47" t="s">
        <v>49</v>
      </c>
      <c r="AG47" t="s">
        <v>50</v>
      </c>
      <c r="AH47">
        <v>0.70497641700000002</v>
      </c>
      <c r="AI47">
        <v>1</v>
      </c>
      <c r="AJ47">
        <v>0.558550879</v>
      </c>
      <c r="AK47">
        <v>7.8713360412778571E-2</v>
      </c>
      <c r="AL47">
        <v>1</v>
      </c>
    </row>
    <row r="48" spans="1:38" x14ac:dyDescent="0.3">
      <c r="A48">
        <v>47</v>
      </c>
      <c r="B48">
        <v>10</v>
      </c>
      <c r="C48">
        <v>5</v>
      </c>
      <c r="D48" t="s">
        <v>303</v>
      </c>
      <c r="E48" t="s">
        <v>304</v>
      </c>
      <c r="F48" t="s">
        <v>305</v>
      </c>
      <c r="G48" t="s">
        <v>306</v>
      </c>
      <c r="H48" t="s">
        <v>307</v>
      </c>
      <c r="I48" t="s">
        <v>41</v>
      </c>
      <c r="J48">
        <v>12450</v>
      </c>
      <c r="K48" t="s">
        <v>308</v>
      </c>
      <c r="L48" t="s">
        <v>309</v>
      </c>
      <c r="M48" t="s">
        <v>44</v>
      </c>
      <c r="N48">
        <v>0</v>
      </c>
      <c r="O48" t="s">
        <v>310</v>
      </c>
      <c r="P48">
        <v>2020</v>
      </c>
      <c r="Q48" t="s">
        <v>46</v>
      </c>
      <c r="R48">
        <v>0</v>
      </c>
      <c r="S48">
        <v>-1.82</v>
      </c>
      <c r="T48">
        <v>0</v>
      </c>
      <c r="U48" t="s">
        <v>47</v>
      </c>
      <c r="V48">
        <v>3</v>
      </c>
      <c r="W48">
        <v>45</v>
      </c>
      <c r="X48">
        <v>231</v>
      </c>
      <c r="Y48">
        <v>88</v>
      </c>
      <c r="Z48">
        <v>7</v>
      </c>
      <c r="AA48">
        <v>5</v>
      </c>
      <c r="AB48">
        <v>24</v>
      </c>
      <c r="AC48">
        <v>2.9411764709999999</v>
      </c>
      <c r="AD48">
        <v>0.17647058800000001</v>
      </c>
      <c r="AE48" t="s">
        <v>72</v>
      </c>
      <c r="AF48" t="s">
        <v>49</v>
      </c>
      <c r="AG48" t="s">
        <v>50</v>
      </c>
      <c r="AH48">
        <v>0.98962264200000005</v>
      </c>
      <c r="AI48">
        <v>1</v>
      </c>
      <c r="AJ48">
        <v>0.116037736</v>
      </c>
      <c r="AK48">
        <v>3.0815109343936383E-2</v>
      </c>
      <c r="AL48">
        <v>3</v>
      </c>
    </row>
    <row r="49" spans="1:38" x14ac:dyDescent="0.3">
      <c r="A49">
        <v>48</v>
      </c>
      <c r="B49">
        <v>11</v>
      </c>
      <c r="C49">
        <v>1</v>
      </c>
      <c r="D49" t="s">
        <v>311</v>
      </c>
      <c r="E49" t="s">
        <v>311</v>
      </c>
      <c r="F49" t="s">
        <v>312</v>
      </c>
      <c r="G49" t="s">
        <v>313</v>
      </c>
      <c r="H49" t="s">
        <v>307</v>
      </c>
      <c r="I49" t="s">
        <v>41</v>
      </c>
      <c r="J49" s="1">
        <v>632323</v>
      </c>
      <c r="K49" t="s">
        <v>118</v>
      </c>
      <c r="L49" t="s">
        <v>314</v>
      </c>
      <c r="M49" t="s">
        <v>171</v>
      </c>
      <c r="N49">
        <v>0</v>
      </c>
      <c r="O49" t="s">
        <v>315</v>
      </c>
      <c r="P49">
        <v>2020</v>
      </c>
      <c r="Q49" t="s">
        <v>87</v>
      </c>
      <c r="R49">
        <v>100</v>
      </c>
      <c r="S49">
        <v>18.39</v>
      </c>
      <c r="T49">
        <v>18.39</v>
      </c>
      <c r="U49" t="s">
        <v>47</v>
      </c>
      <c r="V49">
        <v>25</v>
      </c>
      <c r="W49">
        <v>45</v>
      </c>
      <c r="X49">
        <v>292</v>
      </c>
      <c r="Y49">
        <v>880</v>
      </c>
      <c r="Z49">
        <v>7</v>
      </c>
      <c r="AA49">
        <v>3</v>
      </c>
      <c r="AB49">
        <v>24</v>
      </c>
      <c r="AC49">
        <v>2.3411371239999998</v>
      </c>
      <c r="AD49">
        <v>1.692168227</v>
      </c>
      <c r="AE49" t="s">
        <v>72</v>
      </c>
      <c r="AF49" t="s">
        <v>316</v>
      </c>
      <c r="AG49" t="s">
        <v>87</v>
      </c>
      <c r="AH49">
        <v>0.38468032600000002</v>
      </c>
      <c r="AI49">
        <v>1</v>
      </c>
      <c r="AJ49">
        <v>0.56160739999999998</v>
      </c>
      <c r="AK49">
        <v>0.14047959234358609</v>
      </c>
      <c r="AL49">
        <v>29</v>
      </c>
    </row>
    <row r="50" spans="1:38" x14ac:dyDescent="0.3">
      <c r="A50">
        <v>49</v>
      </c>
      <c r="B50">
        <v>12</v>
      </c>
      <c r="C50">
        <v>3</v>
      </c>
      <c r="D50" t="s">
        <v>317</v>
      </c>
      <c r="E50" t="s">
        <v>318</v>
      </c>
      <c r="F50" t="s">
        <v>319</v>
      </c>
      <c r="G50" t="s">
        <v>320</v>
      </c>
      <c r="H50" t="s">
        <v>40</v>
      </c>
      <c r="I50" t="s">
        <v>41</v>
      </c>
      <c r="J50">
        <v>6391</v>
      </c>
      <c r="K50" t="s">
        <v>321</v>
      </c>
      <c r="L50" t="s">
        <v>322</v>
      </c>
      <c r="M50" t="s">
        <v>56</v>
      </c>
      <c r="N50">
        <v>0</v>
      </c>
      <c r="O50" t="s">
        <v>323</v>
      </c>
      <c r="P50">
        <v>2019</v>
      </c>
      <c r="Q50" t="s">
        <v>46</v>
      </c>
      <c r="R50">
        <v>0</v>
      </c>
      <c r="S50">
        <v>-126.43</v>
      </c>
      <c r="T50">
        <v>0</v>
      </c>
      <c r="U50" t="s">
        <v>47</v>
      </c>
      <c r="V50">
        <v>4</v>
      </c>
      <c r="W50">
        <v>45</v>
      </c>
      <c r="X50">
        <v>123</v>
      </c>
      <c r="Y50">
        <v>8</v>
      </c>
      <c r="Z50">
        <v>15</v>
      </c>
      <c r="AA50">
        <v>3</v>
      </c>
      <c r="AB50">
        <v>20</v>
      </c>
      <c r="AC50">
        <v>10.86956522</v>
      </c>
      <c r="AD50">
        <v>0.65217391300000005</v>
      </c>
      <c r="AE50" t="s">
        <v>48</v>
      </c>
      <c r="AF50" t="s">
        <v>49</v>
      </c>
      <c r="AG50" t="s">
        <v>50</v>
      </c>
      <c r="AH50">
        <v>0.77973015400000001</v>
      </c>
      <c r="AI50">
        <v>0.97987152</v>
      </c>
      <c r="AJ50">
        <v>0.34786267300000001</v>
      </c>
      <c r="AK50">
        <v>3.1780314717679725E-2</v>
      </c>
      <c r="AL50">
        <v>18</v>
      </c>
    </row>
    <row r="51" spans="1:38" x14ac:dyDescent="0.3">
      <c r="A51">
        <v>50</v>
      </c>
      <c r="B51">
        <v>12</v>
      </c>
      <c r="C51">
        <v>11</v>
      </c>
      <c r="D51" t="s">
        <v>324</v>
      </c>
      <c r="E51" t="s">
        <v>318</v>
      </c>
      <c r="F51" t="s">
        <v>325</v>
      </c>
      <c r="G51" t="s">
        <v>326</v>
      </c>
      <c r="H51" t="s">
        <v>40</v>
      </c>
      <c r="I51" t="s">
        <v>41</v>
      </c>
      <c r="J51">
        <v>40000</v>
      </c>
      <c r="K51" t="s">
        <v>327</v>
      </c>
      <c r="L51" t="s">
        <v>328</v>
      </c>
      <c r="M51" t="s">
        <v>44</v>
      </c>
      <c r="N51">
        <v>1</v>
      </c>
      <c r="O51" t="s">
        <v>329</v>
      </c>
      <c r="P51">
        <v>2020</v>
      </c>
      <c r="Q51" t="s">
        <v>87</v>
      </c>
      <c r="R51">
        <v>100</v>
      </c>
      <c r="S51">
        <v>30.98</v>
      </c>
      <c r="T51">
        <v>30.98</v>
      </c>
      <c r="U51" t="s">
        <v>47</v>
      </c>
      <c r="V51">
        <v>8</v>
      </c>
      <c r="W51">
        <v>45</v>
      </c>
      <c r="X51">
        <v>279</v>
      </c>
      <c r="Y51">
        <v>216</v>
      </c>
      <c r="Z51">
        <v>12</v>
      </c>
      <c r="AA51">
        <v>3</v>
      </c>
      <c r="AB51">
        <v>19</v>
      </c>
      <c r="AC51">
        <v>4.1237113399999998</v>
      </c>
      <c r="AD51">
        <v>2.1768226799999999</v>
      </c>
      <c r="AE51" t="s">
        <v>72</v>
      </c>
      <c r="AF51" t="s">
        <v>330</v>
      </c>
      <c r="AG51" t="s">
        <v>46</v>
      </c>
      <c r="AH51">
        <v>0.736749926</v>
      </c>
      <c r="AI51">
        <v>1</v>
      </c>
      <c r="AJ51">
        <v>0.455933211</v>
      </c>
      <c r="AK51">
        <v>0.47874442642886095</v>
      </c>
      <c r="AL51">
        <v>9</v>
      </c>
    </row>
    <row r="52" spans="1:38" x14ac:dyDescent="0.3">
      <c r="A52">
        <v>51</v>
      </c>
      <c r="B52">
        <v>12</v>
      </c>
      <c r="C52">
        <v>13</v>
      </c>
      <c r="D52" t="s">
        <v>331</v>
      </c>
      <c r="E52" t="s">
        <v>318</v>
      </c>
      <c r="F52" t="s">
        <v>332</v>
      </c>
      <c r="G52" t="s">
        <v>333</v>
      </c>
      <c r="H52" t="s">
        <v>40</v>
      </c>
      <c r="I52" t="s">
        <v>41</v>
      </c>
      <c r="J52">
        <v>3900</v>
      </c>
      <c r="K52" t="s">
        <v>334</v>
      </c>
      <c r="L52" t="s">
        <v>335</v>
      </c>
      <c r="M52" t="s">
        <v>56</v>
      </c>
      <c r="N52">
        <v>0</v>
      </c>
      <c r="O52" t="s">
        <v>57</v>
      </c>
      <c r="P52" t="s">
        <v>57</v>
      </c>
      <c r="Q52" t="s">
        <v>57</v>
      </c>
      <c r="R52" t="s">
        <v>57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>
        <v>0</v>
      </c>
      <c r="AE52" t="s">
        <v>57</v>
      </c>
      <c r="AF52" t="s">
        <v>49</v>
      </c>
      <c r="AG52" t="s">
        <v>50</v>
      </c>
      <c r="AH52">
        <v>0.67581543399999999</v>
      </c>
      <c r="AI52">
        <v>0.93110047799999995</v>
      </c>
      <c r="AJ52">
        <v>0.36149399700000001</v>
      </c>
      <c r="AK52">
        <v>2.8842771720014069E-2</v>
      </c>
      <c r="AL52">
        <v>10</v>
      </c>
    </row>
    <row r="53" spans="1:38" x14ac:dyDescent="0.3">
      <c r="A53">
        <v>52</v>
      </c>
      <c r="B53">
        <v>12</v>
      </c>
      <c r="C53">
        <v>69</v>
      </c>
      <c r="D53" t="s">
        <v>336</v>
      </c>
      <c r="E53" t="s">
        <v>318</v>
      </c>
      <c r="F53" t="s">
        <v>337</v>
      </c>
      <c r="G53" t="s">
        <v>338</v>
      </c>
      <c r="H53" t="s">
        <v>40</v>
      </c>
      <c r="I53" t="s">
        <v>41</v>
      </c>
      <c r="J53">
        <v>35089</v>
      </c>
      <c r="K53" t="s">
        <v>339</v>
      </c>
      <c r="L53" t="s">
        <v>340</v>
      </c>
      <c r="M53" t="s">
        <v>44</v>
      </c>
      <c r="N53">
        <v>0</v>
      </c>
      <c r="O53" t="s">
        <v>341</v>
      </c>
      <c r="P53">
        <v>2020</v>
      </c>
      <c r="Q53" t="s">
        <v>46</v>
      </c>
      <c r="R53">
        <v>0</v>
      </c>
      <c r="S53">
        <v>27.63</v>
      </c>
      <c r="T53">
        <v>27.63</v>
      </c>
      <c r="U53" t="s">
        <v>47</v>
      </c>
      <c r="V53">
        <v>4</v>
      </c>
      <c r="W53">
        <v>45</v>
      </c>
      <c r="X53">
        <v>389</v>
      </c>
      <c r="Y53">
        <v>9</v>
      </c>
      <c r="Z53">
        <v>14</v>
      </c>
      <c r="AA53">
        <v>5</v>
      </c>
      <c r="AB53">
        <v>19</v>
      </c>
      <c r="AC53">
        <v>3.4739454090000002</v>
      </c>
      <c r="AD53">
        <v>1.0373367250000001</v>
      </c>
      <c r="AE53" t="s">
        <v>48</v>
      </c>
      <c r="AF53" t="s">
        <v>49</v>
      </c>
      <c r="AG53" t="s">
        <v>50</v>
      </c>
      <c r="AH53">
        <v>0.74862592999999999</v>
      </c>
      <c r="AI53">
        <v>0.99853455099999999</v>
      </c>
      <c r="AJ53">
        <v>0.33417471500000001</v>
      </c>
      <c r="AK53">
        <v>8.9074220292143708E-2</v>
      </c>
      <c r="AL53">
        <v>10</v>
      </c>
    </row>
    <row r="54" spans="1:38" x14ac:dyDescent="0.3">
      <c r="A54">
        <v>53</v>
      </c>
      <c r="B54">
        <v>12</v>
      </c>
      <c r="C54">
        <v>83</v>
      </c>
      <c r="D54" t="s">
        <v>342</v>
      </c>
      <c r="E54" t="s">
        <v>318</v>
      </c>
      <c r="F54" t="s">
        <v>343</v>
      </c>
      <c r="G54" t="s">
        <v>344</v>
      </c>
      <c r="H54" t="s">
        <v>40</v>
      </c>
      <c r="I54" t="s">
        <v>41</v>
      </c>
      <c r="J54">
        <v>19401</v>
      </c>
      <c r="K54" t="s">
        <v>345</v>
      </c>
      <c r="L54" t="s">
        <v>346</v>
      </c>
      <c r="M54" t="s">
        <v>44</v>
      </c>
      <c r="N54">
        <v>0</v>
      </c>
      <c r="O54" t="s">
        <v>347</v>
      </c>
      <c r="P54">
        <v>2019</v>
      </c>
      <c r="Q54" t="s">
        <v>46</v>
      </c>
      <c r="R54">
        <v>0</v>
      </c>
      <c r="S54">
        <v>-49.09</v>
      </c>
      <c r="T54">
        <v>0</v>
      </c>
      <c r="U54" t="s">
        <v>47</v>
      </c>
      <c r="V54">
        <v>2</v>
      </c>
      <c r="W54">
        <v>45</v>
      </c>
      <c r="X54">
        <v>14</v>
      </c>
      <c r="Y54">
        <v>1</v>
      </c>
      <c r="Z54">
        <v>12</v>
      </c>
      <c r="AA54">
        <v>4</v>
      </c>
      <c r="AB54">
        <v>26</v>
      </c>
      <c r="AC54">
        <v>46.15384615</v>
      </c>
      <c r="AD54">
        <v>2.769230769</v>
      </c>
      <c r="AE54" t="s">
        <v>72</v>
      </c>
      <c r="AF54" t="s">
        <v>49</v>
      </c>
      <c r="AG54" t="s">
        <v>50</v>
      </c>
      <c r="AH54">
        <v>0.70712953899999997</v>
      </c>
      <c r="AI54">
        <v>0.99738454600000004</v>
      </c>
      <c r="AJ54">
        <v>0.47993739899999999</v>
      </c>
      <c r="AK54">
        <v>7.6453121266937443E-2</v>
      </c>
      <c r="AL54">
        <v>7</v>
      </c>
    </row>
    <row r="55" spans="1:38" x14ac:dyDescent="0.3">
      <c r="A55">
        <v>54</v>
      </c>
      <c r="B55">
        <v>12</v>
      </c>
      <c r="C55">
        <v>83</v>
      </c>
      <c r="D55" t="s">
        <v>342</v>
      </c>
      <c r="E55" t="s">
        <v>318</v>
      </c>
      <c r="F55" t="s">
        <v>348</v>
      </c>
      <c r="G55" t="s">
        <v>349</v>
      </c>
      <c r="H55" t="s">
        <v>40</v>
      </c>
      <c r="I55" t="s">
        <v>41</v>
      </c>
      <c r="J55">
        <v>11788</v>
      </c>
      <c r="K55" t="s">
        <v>345</v>
      </c>
      <c r="L55" t="s">
        <v>346</v>
      </c>
      <c r="M55" t="s">
        <v>44</v>
      </c>
      <c r="N55">
        <v>0</v>
      </c>
      <c r="O55" t="s">
        <v>350</v>
      </c>
      <c r="P55">
        <v>2019</v>
      </c>
      <c r="Q55" t="s">
        <v>46</v>
      </c>
      <c r="R55">
        <v>0</v>
      </c>
      <c r="S55">
        <v>-28.79</v>
      </c>
      <c r="T55">
        <v>0</v>
      </c>
      <c r="U55" t="s">
        <v>47</v>
      </c>
      <c r="V55">
        <v>2</v>
      </c>
      <c r="W55">
        <v>45</v>
      </c>
      <c r="X55">
        <v>13</v>
      </c>
      <c r="Y55">
        <v>2</v>
      </c>
      <c r="Z55">
        <v>12</v>
      </c>
      <c r="AA55">
        <v>4</v>
      </c>
      <c r="AB55">
        <v>26</v>
      </c>
      <c r="AC55">
        <v>48</v>
      </c>
      <c r="AD55">
        <v>2.88</v>
      </c>
      <c r="AE55" t="s">
        <v>72</v>
      </c>
      <c r="AF55" t="s">
        <v>49</v>
      </c>
      <c r="AG55" t="s">
        <v>50</v>
      </c>
      <c r="AH55">
        <v>0.70712953899999997</v>
      </c>
      <c r="AI55">
        <v>0.99738454600000004</v>
      </c>
      <c r="AJ55">
        <v>0.47993739899999999</v>
      </c>
      <c r="AK55">
        <v>7.6453121266937443E-2</v>
      </c>
      <c r="AL55">
        <v>0</v>
      </c>
    </row>
    <row r="56" spans="1:38" x14ac:dyDescent="0.3">
      <c r="A56">
        <v>55</v>
      </c>
      <c r="B56">
        <v>12</v>
      </c>
      <c r="C56">
        <v>86</v>
      </c>
      <c r="D56" t="s">
        <v>351</v>
      </c>
      <c r="E56" t="s">
        <v>318</v>
      </c>
      <c r="F56" t="s">
        <v>352</v>
      </c>
      <c r="G56" t="s">
        <v>353</v>
      </c>
      <c r="H56" t="s">
        <v>40</v>
      </c>
      <c r="I56" t="s">
        <v>41</v>
      </c>
      <c r="J56">
        <v>24156</v>
      </c>
      <c r="K56" t="s">
        <v>353</v>
      </c>
      <c r="L56" t="s">
        <v>354</v>
      </c>
      <c r="M56" t="s">
        <v>44</v>
      </c>
      <c r="N56">
        <v>1</v>
      </c>
      <c r="O56" t="s">
        <v>355</v>
      </c>
      <c r="P56">
        <v>2020</v>
      </c>
      <c r="Q56" t="s">
        <v>87</v>
      </c>
      <c r="R56">
        <v>100</v>
      </c>
      <c r="S56">
        <v>23.47</v>
      </c>
      <c r="T56">
        <v>23.47</v>
      </c>
      <c r="U56" t="s">
        <v>47</v>
      </c>
      <c r="V56">
        <v>2</v>
      </c>
      <c r="W56">
        <v>45</v>
      </c>
      <c r="X56">
        <v>1601</v>
      </c>
      <c r="Y56">
        <v>77</v>
      </c>
      <c r="Z56">
        <v>3</v>
      </c>
      <c r="AA56">
        <v>3</v>
      </c>
      <c r="AB56">
        <v>31</v>
      </c>
      <c r="AC56">
        <v>0.18703241900000001</v>
      </c>
      <c r="AD56">
        <v>1.7153219449999999</v>
      </c>
      <c r="AE56" t="s">
        <v>48</v>
      </c>
      <c r="AF56" t="s">
        <v>49</v>
      </c>
      <c r="AG56" t="s">
        <v>50</v>
      </c>
      <c r="AH56">
        <v>0.92876195699999997</v>
      </c>
      <c r="AI56">
        <v>0.99924573800000005</v>
      </c>
      <c r="AJ56">
        <v>0.28741401700000002</v>
      </c>
      <c r="AK56">
        <v>0.71384448432739267</v>
      </c>
      <c r="AL56">
        <v>10</v>
      </c>
    </row>
    <row r="57" spans="1:38" x14ac:dyDescent="0.3">
      <c r="A57">
        <v>56</v>
      </c>
      <c r="B57">
        <v>12</v>
      </c>
      <c r="C57">
        <v>97</v>
      </c>
      <c r="D57" t="s">
        <v>356</v>
      </c>
      <c r="E57" t="s">
        <v>318</v>
      </c>
      <c r="F57" t="s">
        <v>357</v>
      </c>
      <c r="G57" t="s">
        <v>358</v>
      </c>
      <c r="H57" t="s">
        <v>40</v>
      </c>
      <c r="I57" t="s">
        <v>41</v>
      </c>
      <c r="J57">
        <v>8166</v>
      </c>
      <c r="K57" t="s">
        <v>359</v>
      </c>
      <c r="L57" t="s">
        <v>360</v>
      </c>
      <c r="M57" t="s">
        <v>56</v>
      </c>
      <c r="N57">
        <v>0</v>
      </c>
      <c r="O57" t="s">
        <v>361</v>
      </c>
      <c r="P57">
        <v>2020</v>
      </c>
      <c r="Q57" t="s">
        <v>46</v>
      </c>
      <c r="R57">
        <v>0</v>
      </c>
      <c r="S57">
        <v>20.28</v>
      </c>
      <c r="T57">
        <v>20.28</v>
      </c>
      <c r="U57" t="s">
        <v>47</v>
      </c>
      <c r="V57">
        <v>3</v>
      </c>
      <c r="W57">
        <v>45</v>
      </c>
      <c r="X57">
        <v>37</v>
      </c>
      <c r="Y57">
        <v>4</v>
      </c>
      <c r="Z57">
        <v>13</v>
      </c>
      <c r="AA57">
        <v>3</v>
      </c>
      <c r="AB57">
        <v>20</v>
      </c>
      <c r="AC57">
        <v>26</v>
      </c>
      <c r="AD57">
        <v>2.1684000000000001</v>
      </c>
      <c r="AE57" t="s">
        <v>72</v>
      </c>
      <c r="AF57" t="s">
        <v>49</v>
      </c>
      <c r="AG57" t="s">
        <v>50</v>
      </c>
      <c r="AH57">
        <v>0.91032718499999998</v>
      </c>
      <c r="AI57">
        <v>0.99975526199999998</v>
      </c>
      <c r="AJ57">
        <v>0.35949912499999997</v>
      </c>
      <c r="AK57">
        <v>0.19691285239575518</v>
      </c>
      <c r="AL57">
        <v>10</v>
      </c>
    </row>
    <row r="58" spans="1:38" x14ac:dyDescent="0.3">
      <c r="A58">
        <v>57</v>
      </c>
      <c r="B58">
        <v>12</v>
      </c>
      <c r="C58">
        <v>99</v>
      </c>
      <c r="D58" t="s">
        <v>362</v>
      </c>
      <c r="E58" t="s">
        <v>318</v>
      </c>
      <c r="F58" t="s">
        <v>363</v>
      </c>
      <c r="G58" t="s">
        <v>364</v>
      </c>
      <c r="H58" t="s">
        <v>40</v>
      </c>
      <c r="I58" t="s">
        <v>41</v>
      </c>
      <c r="J58">
        <v>102000</v>
      </c>
      <c r="K58" t="s">
        <v>365</v>
      </c>
      <c r="L58" t="s">
        <v>366</v>
      </c>
      <c r="M58" t="s">
        <v>171</v>
      </c>
      <c r="N58">
        <v>0</v>
      </c>
      <c r="O58" t="s">
        <v>367</v>
      </c>
      <c r="P58">
        <v>2020</v>
      </c>
      <c r="Q58" t="s">
        <v>87</v>
      </c>
      <c r="R58">
        <v>100</v>
      </c>
      <c r="S58">
        <v>19.510000000000002</v>
      </c>
      <c r="T58">
        <v>19.510000000000002</v>
      </c>
      <c r="U58" t="s">
        <v>47</v>
      </c>
      <c r="V58">
        <v>2</v>
      </c>
      <c r="W58">
        <v>45</v>
      </c>
      <c r="X58">
        <v>45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1.5852999999999999</v>
      </c>
      <c r="AE58" t="s">
        <v>246</v>
      </c>
      <c r="AF58" t="s">
        <v>368</v>
      </c>
      <c r="AG58" t="s">
        <v>46</v>
      </c>
      <c r="AH58">
        <v>0.56718942299999997</v>
      </c>
      <c r="AI58">
        <v>0.99121430799999999</v>
      </c>
      <c r="AJ58">
        <v>0.50004124699999997</v>
      </c>
      <c r="AK58">
        <v>0.27762653993448067</v>
      </c>
      <c r="AL58">
        <v>30</v>
      </c>
    </row>
    <row r="59" spans="1:38" x14ac:dyDescent="0.3">
      <c r="A59">
        <v>58</v>
      </c>
      <c r="B59">
        <v>12</v>
      </c>
      <c r="C59">
        <v>101</v>
      </c>
      <c r="D59" t="s">
        <v>369</v>
      </c>
      <c r="E59" t="s">
        <v>318</v>
      </c>
      <c r="F59" t="s">
        <v>370</v>
      </c>
      <c r="G59" t="s">
        <v>371</v>
      </c>
      <c r="H59" t="s">
        <v>40</v>
      </c>
      <c r="I59" t="s">
        <v>41</v>
      </c>
      <c r="J59">
        <v>14373</v>
      </c>
      <c r="K59" t="s">
        <v>372</v>
      </c>
      <c r="L59" t="s">
        <v>373</v>
      </c>
      <c r="M59" t="s">
        <v>44</v>
      </c>
      <c r="N59">
        <v>0</v>
      </c>
      <c r="O59" t="s">
        <v>374</v>
      </c>
      <c r="P59">
        <v>2020</v>
      </c>
      <c r="Q59" t="s">
        <v>87</v>
      </c>
      <c r="R59">
        <v>100</v>
      </c>
      <c r="S59">
        <v>-433.13</v>
      </c>
      <c r="T59">
        <v>0</v>
      </c>
      <c r="U59" t="s">
        <v>47</v>
      </c>
      <c r="V59">
        <v>2</v>
      </c>
      <c r="W59">
        <v>45</v>
      </c>
      <c r="X59">
        <v>232</v>
      </c>
      <c r="Y59">
        <v>3</v>
      </c>
      <c r="Z59">
        <v>13</v>
      </c>
      <c r="AA59">
        <v>9</v>
      </c>
      <c r="AB59">
        <v>19</v>
      </c>
      <c r="AC59">
        <v>5.3061224490000001</v>
      </c>
      <c r="AD59">
        <v>1.3183673469999999</v>
      </c>
      <c r="AE59" t="s">
        <v>72</v>
      </c>
      <c r="AF59" t="s">
        <v>49</v>
      </c>
      <c r="AG59" t="s">
        <v>50</v>
      </c>
      <c r="AH59">
        <v>0.673450365</v>
      </c>
      <c r="AI59">
        <v>0.98032141699999997</v>
      </c>
      <c r="AJ59">
        <v>0.39919093900000002</v>
      </c>
      <c r="AK59">
        <v>0.1023542922767729</v>
      </c>
      <c r="AL59">
        <v>12</v>
      </c>
    </row>
    <row r="60" spans="1:38" x14ac:dyDescent="0.3">
      <c r="A60">
        <v>59</v>
      </c>
      <c r="B60">
        <v>12</v>
      </c>
      <c r="C60">
        <v>105</v>
      </c>
      <c r="D60" t="s">
        <v>375</v>
      </c>
      <c r="E60" t="s">
        <v>318</v>
      </c>
      <c r="F60" t="s">
        <v>376</v>
      </c>
      <c r="G60" t="s">
        <v>377</v>
      </c>
      <c r="H60" t="s">
        <v>40</v>
      </c>
      <c r="I60" t="s">
        <v>41</v>
      </c>
      <c r="J60">
        <v>3418</v>
      </c>
      <c r="K60" t="s">
        <v>378</v>
      </c>
      <c r="L60" t="s">
        <v>379</v>
      </c>
      <c r="M60" t="s">
        <v>56</v>
      </c>
      <c r="N60">
        <v>0</v>
      </c>
      <c r="O60" t="s">
        <v>380</v>
      </c>
      <c r="P60">
        <v>2020</v>
      </c>
      <c r="Q60" t="s">
        <v>46</v>
      </c>
      <c r="R60">
        <v>0</v>
      </c>
      <c r="S60">
        <v>-250.33</v>
      </c>
      <c r="T60">
        <v>0</v>
      </c>
      <c r="U60" t="s">
        <v>47</v>
      </c>
      <c r="V60">
        <v>4</v>
      </c>
      <c r="W60">
        <v>45</v>
      </c>
      <c r="X60">
        <v>44</v>
      </c>
      <c r="Y60">
        <v>7</v>
      </c>
      <c r="Z60">
        <v>12</v>
      </c>
      <c r="AA60">
        <v>15</v>
      </c>
      <c r="AB60">
        <v>21</v>
      </c>
      <c r="AC60">
        <v>21.428571430000002</v>
      </c>
      <c r="AD60">
        <v>1.2857142859999999</v>
      </c>
      <c r="AE60" t="s">
        <v>72</v>
      </c>
      <c r="AF60" t="s">
        <v>49</v>
      </c>
      <c r="AG60" t="s">
        <v>50</v>
      </c>
      <c r="AH60">
        <v>0.70837182600000004</v>
      </c>
      <c r="AI60">
        <v>0.97739433399999998</v>
      </c>
      <c r="AJ60">
        <v>0.448872406</v>
      </c>
      <c r="AK60">
        <v>0.10434323033654844</v>
      </c>
      <c r="AL60">
        <v>19</v>
      </c>
    </row>
    <row r="61" spans="1:38" x14ac:dyDescent="0.3">
      <c r="A61">
        <v>60</v>
      </c>
      <c r="B61">
        <v>12</v>
      </c>
      <c r="C61">
        <v>117</v>
      </c>
      <c r="D61" t="s">
        <v>381</v>
      </c>
      <c r="E61" t="s">
        <v>318</v>
      </c>
      <c r="F61" t="s">
        <v>382</v>
      </c>
      <c r="G61" t="s">
        <v>383</v>
      </c>
      <c r="H61" t="s">
        <v>40</v>
      </c>
      <c r="I61" t="s">
        <v>41</v>
      </c>
      <c r="J61">
        <v>31986</v>
      </c>
      <c r="K61" t="s">
        <v>384</v>
      </c>
      <c r="L61" t="s">
        <v>385</v>
      </c>
      <c r="M61" t="s">
        <v>44</v>
      </c>
      <c r="N61">
        <v>0</v>
      </c>
      <c r="O61" t="s">
        <v>386</v>
      </c>
      <c r="P61">
        <v>2020</v>
      </c>
      <c r="Q61" t="s">
        <v>46</v>
      </c>
      <c r="R61">
        <v>0</v>
      </c>
      <c r="S61">
        <v>-34.909999999999997</v>
      </c>
      <c r="T61">
        <v>0</v>
      </c>
      <c r="U61" t="s">
        <v>47</v>
      </c>
      <c r="V61">
        <v>37</v>
      </c>
      <c r="W61">
        <v>45</v>
      </c>
      <c r="X61">
        <v>850</v>
      </c>
      <c r="Y61">
        <v>45</v>
      </c>
      <c r="Z61">
        <v>14</v>
      </c>
      <c r="AA61">
        <v>117</v>
      </c>
      <c r="AB61">
        <v>13</v>
      </c>
      <c r="AC61">
        <v>1.6203703700000001</v>
      </c>
      <c r="AD61">
        <v>9.7222221999999997E-2</v>
      </c>
      <c r="AE61" t="s">
        <v>72</v>
      </c>
      <c r="AF61" t="s">
        <v>49</v>
      </c>
      <c r="AG61" t="s">
        <v>50</v>
      </c>
      <c r="AH61">
        <v>0.57334328899999998</v>
      </c>
      <c r="AI61">
        <v>0.99692120900000003</v>
      </c>
      <c r="AJ61">
        <v>0.500451584</v>
      </c>
      <c r="AK61">
        <v>0.12454554721212327</v>
      </c>
      <c r="AL61">
        <v>7</v>
      </c>
    </row>
    <row r="62" spans="1:38" x14ac:dyDescent="0.3">
      <c r="A62">
        <v>61</v>
      </c>
      <c r="B62">
        <v>12</v>
      </c>
      <c r="C62">
        <v>117</v>
      </c>
      <c r="D62" t="s">
        <v>381</v>
      </c>
      <c r="E62" t="s">
        <v>318</v>
      </c>
      <c r="F62" t="s">
        <v>387</v>
      </c>
      <c r="G62" t="s">
        <v>388</v>
      </c>
      <c r="H62" t="s">
        <v>40</v>
      </c>
      <c r="I62" t="s">
        <v>41</v>
      </c>
      <c r="J62">
        <v>65216</v>
      </c>
      <c r="K62" t="s">
        <v>384</v>
      </c>
      <c r="L62" t="s">
        <v>385</v>
      </c>
      <c r="M62" t="s">
        <v>44</v>
      </c>
      <c r="N62">
        <v>0</v>
      </c>
      <c r="O62" t="s">
        <v>389</v>
      </c>
      <c r="P62">
        <v>2020</v>
      </c>
      <c r="Q62" t="s">
        <v>46</v>
      </c>
      <c r="R62">
        <v>0</v>
      </c>
      <c r="S62">
        <v>21.54</v>
      </c>
      <c r="T62">
        <v>21.54</v>
      </c>
      <c r="U62" t="s">
        <v>47</v>
      </c>
      <c r="V62">
        <v>2</v>
      </c>
      <c r="W62">
        <v>45</v>
      </c>
      <c r="X62">
        <v>382</v>
      </c>
      <c r="Y62">
        <v>4</v>
      </c>
      <c r="Z62">
        <v>15</v>
      </c>
      <c r="AA62">
        <v>2</v>
      </c>
      <c r="AB62">
        <v>19</v>
      </c>
      <c r="AC62">
        <v>3.778337531</v>
      </c>
      <c r="AD62">
        <v>0.87290025199999999</v>
      </c>
      <c r="AE62" t="s">
        <v>48</v>
      </c>
      <c r="AF62" t="s">
        <v>49</v>
      </c>
      <c r="AG62" t="s">
        <v>50</v>
      </c>
      <c r="AH62">
        <v>0.57334328899999998</v>
      </c>
      <c r="AI62">
        <v>0.99692120900000003</v>
      </c>
      <c r="AJ62">
        <v>0.500451584</v>
      </c>
      <c r="AK62">
        <v>0.12454554721212327</v>
      </c>
      <c r="AL62">
        <v>11</v>
      </c>
    </row>
    <row r="63" spans="1:38" x14ac:dyDescent="0.3">
      <c r="A63">
        <v>62</v>
      </c>
      <c r="B63">
        <v>12</v>
      </c>
      <c r="C63">
        <v>119</v>
      </c>
      <c r="D63" t="s">
        <v>390</v>
      </c>
      <c r="E63" t="s">
        <v>318</v>
      </c>
      <c r="F63" t="s">
        <v>391</v>
      </c>
      <c r="G63" t="s">
        <v>392</v>
      </c>
      <c r="H63" t="s">
        <v>40</v>
      </c>
      <c r="I63" t="s">
        <v>41</v>
      </c>
      <c r="J63">
        <v>25382</v>
      </c>
      <c r="K63" t="s">
        <v>393</v>
      </c>
      <c r="L63" t="s">
        <v>394</v>
      </c>
      <c r="M63" t="s">
        <v>44</v>
      </c>
      <c r="N63">
        <v>0</v>
      </c>
      <c r="O63" t="s">
        <v>395</v>
      </c>
      <c r="P63">
        <v>2020</v>
      </c>
      <c r="Q63" t="s">
        <v>46</v>
      </c>
      <c r="R63">
        <v>0</v>
      </c>
      <c r="S63">
        <v>-13.83</v>
      </c>
      <c r="T63">
        <v>0</v>
      </c>
      <c r="U63" t="s">
        <v>47</v>
      </c>
      <c r="V63">
        <v>2</v>
      </c>
      <c r="W63">
        <v>45</v>
      </c>
      <c r="X63">
        <v>12</v>
      </c>
      <c r="Y63">
        <v>826</v>
      </c>
      <c r="Z63">
        <v>14</v>
      </c>
      <c r="AA63">
        <v>18</v>
      </c>
      <c r="AB63">
        <v>20</v>
      </c>
      <c r="AC63">
        <v>53.84615385</v>
      </c>
      <c r="AD63">
        <v>3.230769231</v>
      </c>
      <c r="AE63" t="s">
        <v>72</v>
      </c>
      <c r="AF63" t="s">
        <v>49</v>
      </c>
      <c r="AG63" t="s">
        <v>50</v>
      </c>
      <c r="AH63">
        <v>0.98190194799999997</v>
      </c>
      <c r="AI63">
        <v>0.97192795099999996</v>
      </c>
      <c r="AJ63">
        <v>2.7380212000000001E-2</v>
      </c>
      <c r="AK63">
        <v>6.2595832957517819E-2</v>
      </c>
      <c r="AL63">
        <v>1</v>
      </c>
    </row>
    <row r="64" spans="1:38" x14ac:dyDescent="0.3">
      <c r="A64">
        <v>63</v>
      </c>
      <c r="B64">
        <v>13</v>
      </c>
      <c r="C64">
        <v>9</v>
      </c>
      <c r="D64" t="s">
        <v>396</v>
      </c>
      <c r="E64" t="s">
        <v>397</v>
      </c>
      <c r="F64" t="s">
        <v>398</v>
      </c>
      <c r="G64" t="s">
        <v>399</v>
      </c>
      <c r="H64" t="s">
        <v>40</v>
      </c>
      <c r="I64" t="s">
        <v>41</v>
      </c>
      <c r="J64">
        <v>23067</v>
      </c>
      <c r="K64" t="s">
        <v>118</v>
      </c>
      <c r="L64" t="s">
        <v>400</v>
      </c>
      <c r="M64" t="s">
        <v>44</v>
      </c>
      <c r="N64">
        <v>0</v>
      </c>
      <c r="O64" t="s">
        <v>401</v>
      </c>
      <c r="P64">
        <v>2019</v>
      </c>
      <c r="Q64" t="s">
        <v>46</v>
      </c>
      <c r="R64">
        <v>0</v>
      </c>
      <c r="S64">
        <v>0</v>
      </c>
      <c r="T64">
        <v>0</v>
      </c>
      <c r="U64" t="s">
        <v>136</v>
      </c>
      <c r="V64">
        <v>4</v>
      </c>
      <c r="W64">
        <v>45</v>
      </c>
      <c r="X64">
        <v>8</v>
      </c>
      <c r="Y64">
        <v>5</v>
      </c>
      <c r="Z64">
        <v>1</v>
      </c>
      <c r="AA64">
        <v>2</v>
      </c>
      <c r="AB64">
        <v>36</v>
      </c>
      <c r="AC64">
        <v>11.11111111</v>
      </c>
      <c r="AD64">
        <v>0.66666666699999999</v>
      </c>
      <c r="AE64" t="s">
        <v>48</v>
      </c>
      <c r="AF64" t="s">
        <v>49</v>
      </c>
      <c r="AG64" t="s">
        <v>50</v>
      </c>
      <c r="AH64">
        <v>0.53434942100000005</v>
      </c>
      <c r="AI64">
        <v>0.99897899599999995</v>
      </c>
      <c r="AJ64">
        <v>0.64448915100000004</v>
      </c>
      <c r="AK64">
        <v>2.1633976505607826E-2</v>
      </c>
      <c r="AL64">
        <v>15</v>
      </c>
    </row>
    <row r="65" spans="1:38" x14ac:dyDescent="0.3">
      <c r="A65">
        <v>64</v>
      </c>
      <c r="B65">
        <v>13</v>
      </c>
      <c r="C65">
        <v>39</v>
      </c>
      <c r="D65" t="s">
        <v>402</v>
      </c>
      <c r="E65" t="s">
        <v>397</v>
      </c>
      <c r="F65" t="s">
        <v>403</v>
      </c>
      <c r="G65" t="s">
        <v>404</v>
      </c>
      <c r="H65" t="s">
        <v>40</v>
      </c>
      <c r="I65" t="s">
        <v>41</v>
      </c>
      <c r="J65">
        <v>17270</v>
      </c>
      <c r="K65" t="s">
        <v>118</v>
      </c>
      <c r="L65" t="s">
        <v>405</v>
      </c>
      <c r="M65" t="s">
        <v>44</v>
      </c>
      <c r="N65">
        <v>0</v>
      </c>
      <c r="O65" t="s">
        <v>406</v>
      </c>
      <c r="P65">
        <v>2020</v>
      </c>
      <c r="Q65" t="s">
        <v>46</v>
      </c>
      <c r="R65">
        <v>0</v>
      </c>
      <c r="S65">
        <v>19.440000000000001</v>
      </c>
      <c r="T65">
        <v>19.440000000000001</v>
      </c>
      <c r="U65" t="s">
        <v>47</v>
      </c>
      <c r="V65">
        <v>4</v>
      </c>
      <c r="W65">
        <v>45</v>
      </c>
      <c r="X65">
        <v>13</v>
      </c>
      <c r="Y65">
        <v>9</v>
      </c>
      <c r="Z65">
        <v>12</v>
      </c>
      <c r="AA65">
        <v>4</v>
      </c>
      <c r="AB65">
        <v>22</v>
      </c>
      <c r="AC65">
        <v>48</v>
      </c>
      <c r="AD65">
        <v>3.4632000000000001</v>
      </c>
      <c r="AE65" t="s">
        <v>72</v>
      </c>
      <c r="AF65" t="s">
        <v>49</v>
      </c>
      <c r="AG65" t="s">
        <v>50</v>
      </c>
      <c r="AH65">
        <v>0.74207114100000005</v>
      </c>
      <c r="AI65">
        <v>0.92395539400000004</v>
      </c>
      <c r="AJ65">
        <v>0.40811175700000002</v>
      </c>
      <c r="AK65">
        <v>2.3324591261648344E-2</v>
      </c>
      <c r="AL65">
        <v>89</v>
      </c>
    </row>
    <row r="66" spans="1:38" x14ac:dyDescent="0.3">
      <c r="A66">
        <v>65</v>
      </c>
      <c r="B66">
        <v>13</v>
      </c>
      <c r="C66">
        <v>51</v>
      </c>
      <c r="D66" t="s">
        <v>407</v>
      </c>
      <c r="E66" t="s">
        <v>397</v>
      </c>
      <c r="F66" t="s">
        <v>408</v>
      </c>
      <c r="G66" t="s">
        <v>409</v>
      </c>
      <c r="H66" t="s">
        <v>40</v>
      </c>
      <c r="I66" t="s">
        <v>41</v>
      </c>
      <c r="J66">
        <v>13526</v>
      </c>
      <c r="K66" t="s">
        <v>118</v>
      </c>
      <c r="L66" t="s">
        <v>410</v>
      </c>
      <c r="M66" t="s">
        <v>44</v>
      </c>
      <c r="N66">
        <v>0</v>
      </c>
      <c r="O66" t="s">
        <v>411</v>
      </c>
      <c r="P66">
        <v>2020</v>
      </c>
      <c r="Q66" t="s">
        <v>46</v>
      </c>
      <c r="R66">
        <v>0</v>
      </c>
      <c r="S66">
        <v>34.22</v>
      </c>
      <c r="T66">
        <v>34.22</v>
      </c>
      <c r="U66" t="s">
        <v>47</v>
      </c>
      <c r="V66">
        <v>9</v>
      </c>
      <c r="W66">
        <v>45</v>
      </c>
      <c r="X66">
        <v>268</v>
      </c>
      <c r="Y66">
        <v>12</v>
      </c>
      <c r="Z66">
        <v>10</v>
      </c>
      <c r="AA66">
        <v>4</v>
      </c>
      <c r="AB66">
        <v>23</v>
      </c>
      <c r="AC66">
        <v>3.5971223019999998</v>
      </c>
      <c r="AD66">
        <v>1.2424273379999999</v>
      </c>
      <c r="AE66" t="s">
        <v>48</v>
      </c>
      <c r="AF66" t="s">
        <v>49</v>
      </c>
      <c r="AG66" t="s">
        <v>50</v>
      </c>
      <c r="AH66">
        <v>0.38294468999999998</v>
      </c>
      <c r="AI66">
        <v>0.99222726800000005</v>
      </c>
      <c r="AJ66">
        <v>0.52881082099999999</v>
      </c>
      <c r="AK66">
        <v>6.0134028704710268E-2</v>
      </c>
      <c r="AL66">
        <v>11</v>
      </c>
    </row>
    <row r="67" spans="1:38" x14ac:dyDescent="0.3">
      <c r="A67">
        <v>66</v>
      </c>
      <c r="B67">
        <v>13</v>
      </c>
      <c r="C67">
        <v>81</v>
      </c>
      <c r="D67" t="s">
        <v>412</v>
      </c>
      <c r="E67" t="s">
        <v>397</v>
      </c>
      <c r="F67" t="s">
        <v>413</v>
      </c>
      <c r="G67" t="s">
        <v>414</v>
      </c>
      <c r="H67" t="s">
        <v>40</v>
      </c>
      <c r="I67" t="s">
        <v>41</v>
      </c>
      <c r="J67">
        <v>11196</v>
      </c>
      <c r="K67" t="s">
        <v>414</v>
      </c>
      <c r="L67" t="s">
        <v>415</v>
      </c>
      <c r="M67" t="s">
        <v>44</v>
      </c>
      <c r="N67">
        <v>0</v>
      </c>
      <c r="O67" t="s">
        <v>416</v>
      </c>
      <c r="P67">
        <v>2019</v>
      </c>
      <c r="Q67" t="s">
        <v>46</v>
      </c>
      <c r="R67">
        <v>0</v>
      </c>
      <c r="S67">
        <v>24.85</v>
      </c>
      <c r="T67">
        <v>24.85</v>
      </c>
      <c r="U67" t="s">
        <v>47</v>
      </c>
      <c r="V67">
        <v>6</v>
      </c>
      <c r="W67">
        <v>45</v>
      </c>
      <c r="X67">
        <v>177</v>
      </c>
      <c r="Y67">
        <v>12</v>
      </c>
      <c r="Z67">
        <v>14</v>
      </c>
      <c r="AA67">
        <v>4</v>
      </c>
      <c r="AB67">
        <v>21</v>
      </c>
      <c r="AC67">
        <v>7.329842932</v>
      </c>
      <c r="AD67">
        <v>1.1852905760000001</v>
      </c>
      <c r="AE67" t="s">
        <v>72</v>
      </c>
      <c r="AF67" t="s">
        <v>49</v>
      </c>
      <c r="AG67" t="s">
        <v>50</v>
      </c>
      <c r="AH67">
        <v>0.289584642</v>
      </c>
      <c r="AI67">
        <v>0.96794610000000003</v>
      </c>
      <c r="AJ67">
        <v>0.63246217299999996</v>
      </c>
      <c r="AK67">
        <v>2.8814972667469657E-2</v>
      </c>
      <c r="AL67">
        <v>3</v>
      </c>
    </row>
    <row r="68" spans="1:38" x14ac:dyDescent="0.3">
      <c r="A68">
        <v>67</v>
      </c>
      <c r="B68">
        <v>13</v>
      </c>
      <c r="C68">
        <v>105</v>
      </c>
      <c r="D68" t="s">
        <v>417</v>
      </c>
      <c r="E68" t="s">
        <v>397</v>
      </c>
      <c r="F68" t="s">
        <v>418</v>
      </c>
      <c r="G68" t="s">
        <v>419</v>
      </c>
      <c r="H68" t="s">
        <v>40</v>
      </c>
      <c r="I68" t="s">
        <v>41</v>
      </c>
      <c r="J68">
        <v>7800</v>
      </c>
      <c r="K68" t="s">
        <v>419</v>
      </c>
      <c r="L68" t="s">
        <v>420</v>
      </c>
      <c r="M68" t="s">
        <v>56</v>
      </c>
      <c r="N68">
        <v>0</v>
      </c>
      <c r="O68" t="s">
        <v>421</v>
      </c>
      <c r="P68">
        <v>2020</v>
      </c>
      <c r="Q68" t="s">
        <v>46</v>
      </c>
      <c r="R68">
        <v>0</v>
      </c>
      <c r="S68">
        <v>-7.34</v>
      </c>
      <c r="T68">
        <v>0</v>
      </c>
      <c r="U68" t="s">
        <v>47</v>
      </c>
      <c r="V68">
        <v>4</v>
      </c>
      <c r="W68">
        <v>45</v>
      </c>
      <c r="X68">
        <v>43</v>
      </c>
      <c r="Y68">
        <v>9</v>
      </c>
      <c r="Z68">
        <v>3</v>
      </c>
      <c r="AA68">
        <v>4</v>
      </c>
      <c r="AB68">
        <v>31</v>
      </c>
      <c r="AC68">
        <v>6.5217391300000003</v>
      </c>
      <c r="AD68">
        <v>0.39130434800000002</v>
      </c>
      <c r="AE68" t="s">
        <v>72</v>
      </c>
      <c r="AF68" t="s">
        <v>49</v>
      </c>
      <c r="AG68" t="s">
        <v>50</v>
      </c>
      <c r="AH68">
        <v>0.50698474100000002</v>
      </c>
      <c r="AI68">
        <v>0.946705833</v>
      </c>
      <c r="AJ68">
        <v>0.478557291</v>
      </c>
      <c r="AK68">
        <v>4.5859000684462699E-2</v>
      </c>
      <c r="AL68">
        <v>3</v>
      </c>
    </row>
    <row r="69" spans="1:38" x14ac:dyDescent="0.3">
      <c r="A69">
        <v>68</v>
      </c>
      <c r="B69">
        <v>13</v>
      </c>
      <c r="C69">
        <v>137</v>
      </c>
      <c r="D69" t="s">
        <v>422</v>
      </c>
      <c r="E69" t="s">
        <v>397</v>
      </c>
      <c r="F69" t="s">
        <v>423</v>
      </c>
      <c r="G69" t="s">
        <v>424</v>
      </c>
      <c r="H69" t="s">
        <v>40</v>
      </c>
      <c r="I69" t="s">
        <v>41</v>
      </c>
      <c r="J69">
        <v>5785</v>
      </c>
      <c r="K69" t="s">
        <v>424</v>
      </c>
      <c r="L69" t="s">
        <v>425</v>
      </c>
      <c r="M69" t="s">
        <v>56</v>
      </c>
      <c r="N69">
        <v>0</v>
      </c>
      <c r="O69" t="s">
        <v>426</v>
      </c>
      <c r="P69">
        <v>2020</v>
      </c>
      <c r="Q69" t="s">
        <v>46</v>
      </c>
      <c r="R69">
        <v>0</v>
      </c>
      <c r="S69">
        <v>-178.57</v>
      </c>
      <c r="T69">
        <v>0</v>
      </c>
      <c r="U69" t="s">
        <v>47</v>
      </c>
      <c r="V69">
        <v>3</v>
      </c>
      <c r="W69">
        <v>45</v>
      </c>
      <c r="X69">
        <v>153</v>
      </c>
      <c r="Y69">
        <v>9</v>
      </c>
      <c r="Z69">
        <v>8</v>
      </c>
      <c r="AA69">
        <v>4</v>
      </c>
      <c r="AB69">
        <v>24</v>
      </c>
      <c r="AC69">
        <v>4.9689440989999998</v>
      </c>
      <c r="AD69">
        <v>0.29813664600000001</v>
      </c>
      <c r="AE69" t="s">
        <v>72</v>
      </c>
      <c r="AF69" t="s">
        <v>49</v>
      </c>
      <c r="AG69" t="s">
        <v>50</v>
      </c>
      <c r="AH69">
        <v>0.90305827999999999</v>
      </c>
      <c r="AI69">
        <v>0.81625441700000001</v>
      </c>
      <c r="AJ69">
        <v>0.44409349300000001</v>
      </c>
      <c r="AK69">
        <v>4.5720984759671748E-2</v>
      </c>
      <c r="AL69">
        <v>11</v>
      </c>
    </row>
    <row r="70" spans="1:38" x14ac:dyDescent="0.3">
      <c r="A70">
        <v>69</v>
      </c>
      <c r="B70">
        <v>13</v>
      </c>
      <c r="C70">
        <v>151</v>
      </c>
      <c r="D70" t="s">
        <v>427</v>
      </c>
      <c r="E70" t="s">
        <v>397</v>
      </c>
      <c r="F70" t="s">
        <v>428</v>
      </c>
      <c r="G70" t="s">
        <v>429</v>
      </c>
      <c r="H70" t="s">
        <v>40</v>
      </c>
      <c r="I70" t="s">
        <v>41</v>
      </c>
      <c r="J70">
        <v>7305</v>
      </c>
      <c r="K70" t="s">
        <v>429</v>
      </c>
      <c r="L70" t="s">
        <v>430</v>
      </c>
      <c r="M70" t="s">
        <v>56</v>
      </c>
      <c r="N70">
        <v>0</v>
      </c>
      <c r="O70" t="s">
        <v>431</v>
      </c>
      <c r="P70">
        <v>2020</v>
      </c>
      <c r="Q70" t="s">
        <v>46</v>
      </c>
      <c r="R70">
        <v>0</v>
      </c>
      <c r="S70">
        <v>-224.48</v>
      </c>
      <c r="T70">
        <v>0</v>
      </c>
      <c r="U70" t="s">
        <v>47</v>
      </c>
      <c r="V70">
        <v>5</v>
      </c>
      <c r="W70">
        <v>45</v>
      </c>
      <c r="X70">
        <v>2</v>
      </c>
      <c r="Y70">
        <v>5</v>
      </c>
      <c r="Z70">
        <v>1</v>
      </c>
      <c r="AA70">
        <v>68</v>
      </c>
      <c r="AB70">
        <v>36</v>
      </c>
      <c r="AC70">
        <v>33.333333330000002</v>
      </c>
      <c r="AD70">
        <v>2</v>
      </c>
      <c r="AE70" t="s">
        <v>72</v>
      </c>
      <c r="AF70" t="s">
        <v>49</v>
      </c>
      <c r="AG70" t="s">
        <v>50</v>
      </c>
      <c r="AH70">
        <v>0.52683555199999998</v>
      </c>
      <c r="AI70">
        <v>0.99812453099999998</v>
      </c>
      <c r="AJ70">
        <v>0.24838106200000001</v>
      </c>
      <c r="AK70">
        <v>8.2456601788532355E-2</v>
      </c>
      <c r="AL70">
        <v>23</v>
      </c>
    </row>
    <row r="71" spans="1:38" x14ac:dyDescent="0.3">
      <c r="A71">
        <v>70</v>
      </c>
      <c r="B71">
        <v>13</v>
      </c>
      <c r="C71">
        <v>185</v>
      </c>
      <c r="D71" t="s">
        <v>432</v>
      </c>
      <c r="E71" t="s">
        <v>397</v>
      </c>
      <c r="F71" t="s">
        <v>433</v>
      </c>
      <c r="G71" t="s">
        <v>434</v>
      </c>
      <c r="H71" t="s">
        <v>40</v>
      </c>
      <c r="I71" t="s">
        <v>41</v>
      </c>
      <c r="J71">
        <v>7194</v>
      </c>
      <c r="K71" t="s">
        <v>435</v>
      </c>
      <c r="L71" t="s">
        <v>436</v>
      </c>
      <c r="M71" t="s">
        <v>56</v>
      </c>
      <c r="N71">
        <v>0</v>
      </c>
      <c r="O71" t="s">
        <v>437</v>
      </c>
      <c r="P71">
        <v>2020</v>
      </c>
      <c r="Q71" t="s">
        <v>46</v>
      </c>
      <c r="R71">
        <v>0</v>
      </c>
      <c r="S71">
        <v>-15.35</v>
      </c>
      <c r="T71">
        <v>0</v>
      </c>
      <c r="U71" t="s">
        <v>47</v>
      </c>
      <c r="V71">
        <v>7</v>
      </c>
      <c r="W71">
        <v>45</v>
      </c>
      <c r="X71">
        <v>11</v>
      </c>
      <c r="Y71">
        <v>8</v>
      </c>
      <c r="Z71">
        <v>1</v>
      </c>
      <c r="AA71">
        <v>3</v>
      </c>
      <c r="AB71">
        <v>36</v>
      </c>
      <c r="AC71">
        <v>8.3333333330000006</v>
      </c>
      <c r="AD71">
        <v>0.5</v>
      </c>
      <c r="AE71" t="s">
        <v>48</v>
      </c>
      <c r="AF71" t="s">
        <v>49</v>
      </c>
      <c r="AG71" t="s">
        <v>50</v>
      </c>
      <c r="AH71">
        <v>0.78581173299999996</v>
      </c>
      <c r="AI71">
        <v>0.95942028999999995</v>
      </c>
      <c r="AJ71">
        <v>0.38062755799999998</v>
      </c>
      <c r="AK71">
        <v>4.6783625730994149E-2</v>
      </c>
      <c r="AL71">
        <v>36</v>
      </c>
    </row>
    <row r="72" spans="1:38" x14ac:dyDescent="0.3">
      <c r="A72">
        <v>71</v>
      </c>
      <c r="B72">
        <v>13</v>
      </c>
      <c r="C72">
        <v>215</v>
      </c>
      <c r="D72" t="s">
        <v>438</v>
      </c>
      <c r="E72" t="s">
        <v>397</v>
      </c>
      <c r="F72" t="s">
        <v>439</v>
      </c>
      <c r="G72" t="s">
        <v>440</v>
      </c>
      <c r="H72" t="s">
        <v>40</v>
      </c>
      <c r="I72" t="s">
        <v>41</v>
      </c>
      <c r="J72">
        <v>229000</v>
      </c>
      <c r="K72" t="s">
        <v>118</v>
      </c>
      <c r="L72" t="s">
        <v>441</v>
      </c>
      <c r="M72" t="s">
        <v>171</v>
      </c>
      <c r="N72">
        <v>0</v>
      </c>
      <c r="O72" t="s">
        <v>442</v>
      </c>
      <c r="P72">
        <v>2020</v>
      </c>
      <c r="Q72" t="s">
        <v>46</v>
      </c>
      <c r="R72">
        <v>0</v>
      </c>
      <c r="S72">
        <v>23.5</v>
      </c>
      <c r="T72">
        <v>23.5</v>
      </c>
      <c r="U72" t="s">
        <v>47</v>
      </c>
      <c r="V72">
        <v>16</v>
      </c>
      <c r="W72">
        <v>45</v>
      </c>
      <c r="X72">
        <v>252</v>
      </c>
      <c r="Y72">
        <v>22</v>
      </c>
      <c r="Z72">
        <v>15</v>
      </c>
      <c r="AA72">
        <v>4</v>
      </c>
      <c r="AB72">
        <v>18</v>
      </c>
      <c r="AC72">
        <v>5.6179775279999999</v>
      </c>
      <c r="AD72">
        <v>1.042078652</v>
      </c>
      <c r="AE72" t="s">
        <v>48</v>
      </c>
      <c r="AF72" t="s">
        <v>443</v>
      </c>
      <c r="AG72" t="s">
        <v>46</v>
      </c>
      <c r="AH72">
        <v>0.46275377200000001</v>
      </c>
      <c r="AI72">
        <v>0.97439835500000005</v>
      </c>
      <c r="AJ72">
        <v>0.470940788</v>
      </c>
      <c r="AK72">
        <v>5.2544872120811513E-2</v>
      </c>
      <c r="AL72">
        <v>4</v>
      </c>
    </row>
    <row r="73" spans="1:38" x14ac:dyDescent="0.3">
      <c r="A73">
        <v>72</v>
      </c>
      <c r="B73">
        <v>13</v>
      </c>
      <c r="C73">
        <v>241</v>
      </c>
      <c r="D73" t="s">
        <v>444</v>
      </c>
      <c r="E73" t="s">
        <v>397</v>
      </c>
      <c r="F73" t="s">
        <v>445</v>
      </c>
      <c r="G73" t="s">
        <v>446</v>
      </c>
      <c r="H73" t="s">
        <v>40</v>
      </c>
      <c r="I73" t="s">
        <v>41</v>
      </c>
      <c r="J73">
        <v>4587</v>
      </c>
      <c r="K73" t="s">
        <v>447</v>
      </c>
      <c r="L73" t="s">
        <v>448</v>
      </c>
      <c r="M73" t="s">
        <v>56</v>
      </c>
      <c r="N73">
        <v>0</v>
      </c>
      <c r="O73" t="s">
        <v>449</v>
      </c>
      <c r="P73">
        <v>2018</v>
      </c>
      <c r="Q73" t="s">
        <v>46</v>
      </c>
      <c r="R73">
        <v>0</v>
      </c>
      <c r="S73">
        <v>0</v>
      </c>
      <c r="T73">
        <v>0</v>
      </c>
      <c r="U73" t="s">
        <v>136</v>
      </c>
      <c r="V73">
        <v>5</v>
      </c>
      <c r="W73">
        <v>45</v>
      </c>
      <c r="X73">
        <v>9</v>
      </c>
      <c r="Y73">
        <v>6</v>
      </c>
      <c r="Z73">
        <v>1</v>
      </c>
      <c r="AA73">
        <v>2</v>
      </c>
      <c r="AB73">
        <v>36</v>
      </c>
      <c r="AC73">
        <v>10</v>
      </c>
      <c r="AD73">
        <v>0.6</v>
      </c>
      <c r="AE73" t="s">
        <v>48</v>
      </c>
      <c r="AF73" t="s">
        <v>49</v>
      </c>
      <c r="AG73" t="s">
        <v>50</v>
      </c>
      <c r="AH73">
        <v>0.85148998499999995</v>
      </c>
      <c r="AI73">
        <v>0.75434027800000003</v>
      </c>
      <c r="AJ73">
        <v>0.53426068999999998</v>
      </c>
      <c r="AK73">
        <v>7.3449401523394992E-2</v>
      </c>
      <c r="AL73">
        <v>3</v>
      </c>
    </row>
    <row r="74" spans="1:38" x14ac:dyDescent="0.3">
      <c r="A74">
        <v>73</v>
      </c>
      <c r="B74">
        <v>16</v>
      </c>
      <c r="C74">
        <v>47</v>
      </c>
      <c r="D74" t="s">
        <v>450</v>
      </c>
      <c r="E74" t="s">
        <v>451</v>
      </c>
      <c r="F74" t="s">
        <v>452</v>
      </c>
      <c r="G74" t="s">
        <v>453</v>
      </c>
      <c r="H74" t="s">
        <v>82</v>
      </c>
      <c r="I74" t="s">
        <v>41</v>
      </c>
      <c r="J74">
        <v>3567</v>
      </c>
      <c r="K74" t="s">
        <v>118</v>
      </c>
      <c r="L74" t="s">
        <v>454</v>
      </c>
      <c r="M74" t="s">
        <v>56</v>
      </c>
      <c r="N74">
        <v>0</v>
      </c>
      <c r="O74" t="s">
        <v>455</v>
      </c>
      <c r="P74">
        <v>2020</v>
      </c>
      <c r="Q74" t="s">
        <v>46</v>
      </c>
      <c r="R74">
        <v>0</v>
      </c>
      <c r="S74">
        <v>11.55</v>
      </c>
      <c r="T74">
        <v>11.55</v>
      </c>
      <c r="U74" t="s">
        <v>47</v>
      </c>
      <c r="V74">
        <v>9</v>
      </c>
      <c r="W74">
        <v>45</v>
      </c>
      <c r="X74">
        <v>517</v>
      </c>
      <c r="Y74">
        <v>14</v>
      </c>
      <c r="Z74">
        <v>15</v>
      </c>
      <c r="AA74">
        <v>7</v>
      </c>
      <c r="AB74">
        <v>19</v>
      </c>
      <c r="AC74">
        <v>2.8195488719999999</v>
      </c>
      <c r="AD74">
        <v>0.51567293199999997</v>
      </c>
      <c r="AE74" t="s">
        <v>72</v>
      </c>
      <c r="AF74" t="s">
        <v>49</v>
      </c>
      <c r="AG74" t="s">
        <v>50</v>
      </c>
      <c r="AH74">
        <v>0.84580880300000005</v>
      </c>
      <c r="AI74">
        <v>0.99479505499999998</v>
      </c>
      <c r="AJ74">
        <v>0.35900339799999997</v>
      </c>
      <c r="AK74">
        <v>0.10166570936243538</v>
      </c>
      <c r="AL74">
        <v>33</v>
      </c>
    </row>
    <row r="75" spans="1:38" x14ac:dyDescent="0.3">
      <c r="A75">
        <v>74</v>
      </c>
      <c r="B75">
        <v>16</v>
      </c>
      <c r="C75">
        <v>67</v>
      </c>
      <c r="D75" t="s">
        <v>456</v>
      </c>
      <c r="E75" t="s">
        <v>451</v>
      </c>
      <c r="F75" t="s">
        <v>457</v>
      </c>
      <c r="G75" t="s">
        <v>458</v>
      </c>
      <c r="H75" t="s">
        <v>82</v>
      </c>
      <c r="I75" t="s">
        <v>41</v>
      </c>
      <c r="J75">
        <v>5645</v>
      </c>
      <c r="K75" t="s">
        <v>118</v>
      </c>
      <c r="L75" t="s">
        <v>459</v>
      </c>
      <c r="M75" t="s">
        <v>56</v>
      </c>
      <c r="N75">
        <v>0</v>
      </c>
      <c r="O75" t="s">
        <v>460</v>
      </c>
      <c r="P75">
        <v>2019</v>
      </c>
      <c r="Q75" t="s">
        <v>46</v>
      </c>
      <c r="R75">
        <v>0</v>
      </c>
      <c r="S75">
        <v>22.28</v>
      </c>
      <c r="T75">
        <v>22.28</v>
      </c>
      <c r="U75" t="s">
        <v>47</v>
      </c>
      <c r="V75">
        <v>2</v>
      </c>
      <c r="W75">
        <v>45</v>
      </c>
      <c r="X75">
        <v>142</v>
      </c>
      <c r="Y75">
        <v>3</v>
      </c>
      <c r="Z75">
        <v>7</v>
      </c>
      <c r="AA75">
        <v>16</v>
      </c>
      <c r="AB75">
        <v>29</v>
      </c>
      <c r="AC75">
        <v>4.697986577</v>
      </c>
      <c r="AD75">
        <v>0.95027919500000002</v>
      </c>
      <c r="AE75" t="s">
        <v>48</v>
      </c>
      <c r="AF75" t="s">
        <v>49</v>
      </c>
      <c r="AG75" t="s">
        <v>50</v>
      </c>
      <c r="AH75">
        <v>0.74990997500000001</v>
      </c>
      <c r="AI75">
        <v>0.99725526099999995</v>
      </c>
      <c r="AJ75">
        <v>0.32689856099999998</v>
      </c>
      <c r="AK75">
        <v>0.16118989968868905</v>
      </c>
      <c r="AL75">
        <v>53</v>
      </c>
    </row>
    <row r="76" spans="1:38" x14ac:dyDescent="0.3">
      <c r="A76">
        <v>75</v>
      </c>
      <c r="B76">
        <v>16</v>
      </c>
      <c r="C76">
        <v>83</v>
      </c>
      <c r="D76" t="s">
        <v>461</v>
      </c>
      <c r="E76" t="s">
        <v>451</v>
      </c>
      <c r="F76" t="s">
        <v>462</v>
      </c>
      <c r="G76" t="s">
        <v>463</v>
      </c>
      <c r="H76" t="s">
        <v>82</v>
      </c>
      <c r="I76" t="s">
        <v>41</v>
      </c>
      <c r="J76">
        <v>48260</v>
      </c>
      <c r="K76" t="s">
        <v>118</v>
      </c>
      <c r="L76" t="s">
        <v>464</v>
      </c>
      <c r="M76" t="s">
        <v>44</v>
      </c>
      <c r="N76">
        <v>0</v>
      </c>
      <c r="O76" t="s">
        <v>465</v>
      </c>
      <c r="P76">
        <v>2020</v>
      </c>
      <c r="Q76" t="s">
        <v>46</v>
      </c>
      <c r="R76">
        <v>0</v>
      </c>
      <c r="S76">
        <v>38.28</v>
      </c>
      <c r="T76">
        <v>38.28</v>
      </c>
      <c r="U76" t="s">
        <v>47</v>
      </c>
      <c r="V76">
        <v>2</v>
      </c>
      <c r="W76">
        <v>45</v>
      </c>
      <c r="X76">
        <v>115</v>
      </c>
      <c r="Y76">
        <v>4</v>
      </c>
      <c r="Z76">
        <v>15</v>
      </c>
      <c r="AA76">
        <v>7</v>
      </c>
      <c r="AB76">
        <v>19</v>
      </c>
      <c r="AC76">
        <v>11.53846154</v>
      </c>
      <c r="AD76">
        <v>1.8407076920000001</v>
      </c>
      <c r="AE76" t="s">
        <v>48</v>
      </c>
      <c r="AF76" t="s">
        <v>49</v>
      </c>
      <c r="AG76" t="s">
        <v>50</v>
      </c>
      <c r="AH76">
        <v>0.88539376800000003</v>
      </c>
      <c r="AI76">
        <v>0.99500915000000001</v>
      </c>
      <c r="AJ76">
        <v>0.40325714800000001</v>
      </c>
      <c r="AK76">
        <v>9.7003628823224469E-2</v>
      </c>
      <c r="AL76">
        <v>53</v>
      </c>
    </row>
    <row r="77" spans="1:38" x14ac:dyDescent="0.3">
      <c r="A77">
        <v>76</v>
      </c>
      <c r="B77">
        <v>17</v>
      </c>
      <c r="C77">
        <v>29</v>
      </c>
      <c r="D77" t="s">
        <v>466</v>
      </c>
      <c r="E77" t="s">
        <v>467</v>
      </c>
      <c r="F77" t="s">
        <v>468</v>
      </c>
      <c r="G77" t="s">
        <v>469</v>
      </c>
      <c r="H77" t="s">
        <v>470</v>
      </c>
      <c r="I77" t="s">
        <v>41</v>
      </c>
      <c r="J77">
        <v>19000</v>
      </c>
      <c r="K77" t="s">
        <v>469</v>
      </c>
      <c r="L77" t="s">
        <v>471</v>
      </c>
      <c r="M77" t="s">
        <v>44</v>
      </c>
      <c r="N77">
        <v>0</v>
      </c>
      <c r="O77" t="s">
        <v>472</v>
      </c>
      <c r="P77">
        <v>2020</v>
      </c>
      <c r="Q77" t="s">
        <v>46</v>
      </c>
      <c r="R77">
        <v>0</v>
      </c>
      <c r="S77">
        <v>-22.66</v>
      </c>
      <c r="T77">
        <v>0</v>
      </c>
      <c r="U77" t="s">
        <v>47</v>
      </c>
      <c r="V77">
        <v>5</v>
      </c>
      <c r="W77">
        <v>45</v>
      </c>
      <c r="X77">
        <v>400</v>
      </c>
      <c r="Y77">
        <v>11</v>
      </c>
      <c r="Z77">
        <v>10</v>
      </c>
      <c r="AA77">
        <v>2</v>
      </c>
      <c r="AB77">
        <v>24</v>
      </c>
      <c r="AC77">
        <v>2.4390243900000002</v>
      </c>
      <c r="AD77">
        <v>0.146341463</v>
      </c>
      <c r="AE77" t="s">
        <v>48</v>
      </c>
      <c r="AF77" t="s">
        <v>473</v>
      </c>
      <c r="AG77" t="s">
        <v>46</v>
      </c>
      <c r="AH77">
        <v>0.94465103699999997</v>
      </c>
      <c r="AI77">
        <v>0.99071692200000006</v>
      </c>
      <c r="AJ77">
        <v>0.38796337199999997</v>
      </c>
      <c r="AK77">
        <v>1.0058532704438256E-2</v>
      </c>
      <c r="AL77">
        <v>26</v>
      </c>
    </row>
    <row r="78" spans="1:38" x14ac:dyDescent="0.3">
      <c r="A78">
        <v>77</v>
      </c>
      <c r="B78">
        <v>17</v>
      </c>
      <c r="C78">
        <v>31</v>
      </c>
      <c r="D78" t="s">
        <v>474</v>
      </c>
      <c r="E78" t="s">
        <v>467</v>
      </c>
      <c r="F78" t="s">
        <v>475</v>
      </c>
      <c r="G78" t="s">
        <v>476</v>
      </c>
      <c r="H78" t="s">
        <v>470</v>
      </c>
      <c r="I78" t="s">
        <v>41</v>
      </c>
      <c r="J78">
        <v>64784</v>
      </c>
      <c r="K78" t="s">
        <v>476</v>
      </c>
      <c r="L78" t="s">
        <v>477</v>
      </c>
      <c r="M78" t="s">
        <v>44</v>
      </c>
      <c r="N78">
        <v>1</v>
      </c>
      <c r="O78" t="s">
        <v>478</v>
      </c>
      <c r="P78">
        <v>2020</v>
      </c>
      <c r="Q78" t="s">
        <v>46</v>
      </c>
      <c r="R78">
        <v>0</v>
      </c>
      <c r="S78">
        <v>23.84</v>
      </c>
      <c r="T78">
        <v>23.84</v>
      </c>
      <c r="U78" t="s">
        <v>47</v>
      </c>
      <c r="V78">
        <v>8</v>
      </c>
      <c r="W78">
        <v>45</v>
      </c>
      <c r="X78">
        <v>7</v>
      </c>
      <c r="Y78">
        <v>1281</v>
      </c>
      <c r="Z78">
        <v>12</v>
      </c>
      <c r="AA78">
        <v>3</v>
      </c>
      <c r="AB78">
        <v>22</v>
      </c>
      <c r="AC78">
        <v>63.157894740000003</v>
      </c>
      <c r="AD78">
        <v>4.5046736840000001</v>
      </c>
      <c r="AE78" t="s">
        <v>72</v>
      </c>
      <c r="AF78" t="s">
        <v>49</v>
      </c>
      <c r="AG78" t="s">
        <v>50</v>
      </c>
      <c r="AH78">
        <v>0.60269510999999998</v>
      </c>
      <c r="AI78">
        <v>1</v>
      </c>
      <c r="AJ78">
        <v>0.26971815599999999</v>
      </c>
      <c r="AK78">
        <v>0.40076092864352825</v>
      </c>
      <c r="AL78">
        <v>3</v>
      </c>
    </row>
    <row r="79" spans="1:38" x14ac:dyDescent="0.3">
      <c r="A79">
        <v>78</v>
      </c>
      <c r="B79">
        <v>17</v>
      </c>
      <c r="C79">
        <v>31</v>
      </c>
      <c r="D79" t="s">
        <v>474</v>
      </c>
      <c r="E79" t="s">
        <v>467</v>
      </c>
      <c r="F79" t="s">
        <v>479</v>
      </c>
      <c r="G79" t="s">
        <v>480</v>
      </c>
      <c r="H79" t="s">
        <v>470</v>
      </c>
      <c r="I79" t="s">
        <v>41</v>
      </c>
      <c r="J79">
        <v>30392</v>
      </c>
      <c r="K79" t="s">
        <v>480</v>
      </c>
      <c r="L79" t="s">
        <v>481</v>
      </c>
      <c r="M79" t="s">
        <v>44</v>
      </c>
      <c r="N79">
        <v>1</v>
      </c>
      <c r="O79" t="s">
        <v>482</v>
      </c>
      <c r="P79">
        <v>2020</v>
      </c>
      <c r="Q79" t="s">
        <v>46</v>
      </c>
      <c r="R79">
        <v>0</v>
      </c>
      <c r="S79">
        <v>-10.82</v>
      </c>
      <c r="T79">
        <v>0</v>
      </c>
      <c r="U79" t="s">
        <v>47</v>
      </c>
      <c r="V79">
        <v>4</v>
      </c>
      <c r="W79">
        <v>45</v>
      </c>
      <c r="X79">
        <v>7</v>
      </c>
      <c r="Y79">
        <v>5</v>
      </c>
      <c r="Z79">
        <v>14</v>
      </c>
      <c r="AA79">
        <v>33</v>
      </c>
      <c r="AB79">
        <v>21</v>
      </c>
      <c r="AC79">
        <v>66.666666669999998</v>
      </c>
      <c r="AD79">
        <v>4</v>
      </c>
      <c r="AE79" t="s">
        <v>72</v>
      </c>
      <c r="AF79" t="s">
        <v>49</v>
      </c>
      <c r="AG79" t="s">
        <v>50</v>
      </c>
      <c r="AH79">
        <v>0.38003699299999999</v>
      </c>
      <c r="AI79">
        <v>1</v>
      </c>
      <c r="AJ79">
        <v>0.38984881199999999</v>
      </c>
      <c r="AK79">
        <v>0.13799980057832287</v>
      </c>
      <c r="AL79">
        <v>8</v>
      </c>
    </row>
    <row r="80" spans="1:38" x14ac:dyDescent="0.3">
      <c r="A80">
        <v>79</v>
      </c>
      <c r="B80">
        <v>17</v>
      </c>
      <c r="C80">
        <v>31</v>
      </c>
      <c r="D80" t="s">
        <v>474</v>
      </c>
      <c r="E80" t="s">
        <v>467</v>
      </c>
      <c r="F80" t="s">
        <v>483</v>
      </c>
      <c r="G80" t="s">
        <v>484</v>
      </c>
      <c r="H80" t="s">
        <v>470</v>
      </c>
      <c r="I80" t="s">
        <v>41</v>
      </c>
      <c r="J80">
        <v>25514</v>
      </c>
      <c r="K80" t="s">
        <v>484</v>
      </c>
      <c r="L80" t="s">
        <v>485</v>
      </c>
      <c r="M80" t="s">
        <v>44</v>
      </c>
      <c r="N80">
        <v>1</v>
      </c>
      <c r="O80" t="s">
        <v>486</v>
      </c>
      <c r="P80">
        <v>2020</v>
      </c>
      <c r="Q80" t="s">
        <v>46</v>
      </c>
      <c r="R80">
        <v>0</v>
      </c>
      <c r="S80">
        <v>43.26</v>
      </c>
      <c r="T80">
        <v>43.26</v>
      </c>
      <c r="U80" t="s">
        <v>47</v>
      </c>
      <c r="V80">
        <v>3</v>
      </c>
      <c r="W80">
        <v>45</v>
      </c>
      <c r="X80">
        <v>208</v>
      </c>
      <c r="Y80">
        <v>5</v>
      </c>
      <c r="Z80">
        <v>10</v>
      </c>
      <c r="AA80">
        <v>2</v>
      </c>
      <c r="AB80">
        <v>24</v>
      </c>
      <c r="AC80">
        <v>4.5871559629999998</v>
      </c>
      <c r="AD80">
        <v>1.5730293580000001</v>
      </c>
      <c r="AE80" t="s">
        <v>48</v>
      </c>
      <c r="AF80" t="s">
        <v>49</v>
      </c>
      <c r="AG80" t="s">
        <v>50</v>
      </c>
      <c r="AH80">
        <v>0.56951713800000003</v>
      </c>
      <c r="AI80">
        <v>1</v>
      </c>
      <c r="AJ80">
        <v>0.48937260900000001</v>
      </c>
      <c r="AK80">
        <v>0.3366520485164553</v>
      </c>
      <c r="AL80">
        <v>36</v>
      </c>
    </row>
    <row r="81" spans="1:38" x14ac:dyDescent="0.3">
      <c r="A81">
        <v>80</v>
      </c>
      <c r="B81">
        <v>17</v>
      </c>
      <c r="C81">
        <v>31</v>
      </c>
      <c r="D81" t="s">
        <v>474</v>
      </c>
      <c r="E81" t="s">
        <v>467</v>
      </c>
      <c r="F81" t="s">
        <v>487</v>
      </c>
      <c r="G81" t="s">
        <v>488</v>
      </c>
      <c r="H81" t="s">
        <v>470</v>
      </c>
      <c r="I81" t="s">
        <v>41</v>
      </c>
      <c r="J81">
        <v>21975</v>
      </c>
      <c r="K81" t="s">
        <v>488</v>
      </c>
      <c r="L81" t="s">
        <v>489</v>
      </c>
      <c r="M81" t="s">
        <v>44</v>
      </c>
      <c r="N81">
        <v>1</v>
      </c>
      <c r="O81" t="s">
        <v>490</v>
      </c>
      <c r="P81">
        <v>2020</v>
      </c>
      <c r="Q81" t="s">
        <v>46</v>
      </c>
      <c r="R81">
        <v>0</v>
      </c>
      <c r="S81">
        <v>7.56</v>
      </c>
      <c r="T81">
        <v>7.56</v>
      </c>
      <c r="U81" t="s">
        <v>47</v>
      </c>
      <c r="V81">
        <v>2</v>
      </c>
      <c r="W81">
        <v>45</v>
      </c>
      <c r="X81">
        <v>58</v>
      </c>
      <c r="Y81">
        <v>6</v>
      </c>
      <c r="Z81">
        <v>10</v>
      </c>
      <c r="AA81">
        <v>3</v>
      </c>
      <c r="AB81">
        <v>24</v>
      </c>
      <c r="AC81">
        <v>14.70588235</v>
      </c>
      <c r="AD81">
        <v>1.1091529410000001</v>
      </c>
      <c r="AE81" t="s">
        <v>48</v>
      </c>
      <c r="AF81" t="s">
        <v>49</v>
      </c>
      <c r="AG81" t="s">
        <v>50</v>
      </c>
      <c r="AH81">
        <v>0.33392491499999999</v>
      </c>
      <c r="AI81">
        <v>1</v>
      </c>
      <c r="AJ81">
        <v>0.32785667899999998</v>
      </c>
      <c r="AK81">
        <v>3.8342780773307529E-2</v>
      </c>
      <c r="AL81">
        <v>8</v>
      </c>
    </row>
    <row r="82" spans="1:38" x14ac:dyDescent="0.3">
      <c r="A82">
        <v>81</v>
      </c>
      <c r="B82">
        <v>17</v>
      </c>
      <c r="C82">
        <v>31</v>
      </c>
      <c r="D82" t="s">
        <v>474</v>
      </c>
      <c r="E82" t="s">
        <v>467</v>
      </c>
      <c r="F82" t="s">
        <v>491</v>
      </c>
      <c r="G82" t="s">
        <v>492</v>
      </c>
      <c r="H82" t="s">
        <v>470</v>
      </c>
      <c r="I82" t="s">
        <v>41</v>
      </c>
      <c r="J82">
        <v>41266</v>
      </c>
      <c r="K82" t="s">
        <v>492</v>
      </c>
      <c r="L82" t="s">
        <v>493</v>
      </c>
      <c r="M82" t="s">
        <v>44</v>
      </c>
      <c r="N82">
        <v>1</v>
      </c>
      <c r="O82" t="s">
        <v>494</v>
      </c>
      <c r="P82">
        <v>2020</v>
      </c>
      <c r="Q82" t="s">
        <v>46</v>
      </c>
      <c r="R82">
        <v>0</v>
      </c>
      <c r="S82">
        <v>-13.56</v>
      </c>
      <c r="T82">
        <v>0</v>
      </c>
      <c r="U82" t="s">
        <v>47</v>
      </c>
      <c r="V82">
        <v>8</v>
      </c>
      <c r="W82">
        <v>45</v>
      </c>
      <c r="X82">
        <v>847</v>
      </c>
      <c r="Y82">
        <v>14</v>
      </c>
      <c r="Z82">
        <v>10</v>
      </c>
      <c r="AA82">
        <v>3</v>
      </c>
      <c r="AB82">
        <v>24</v>
      </c>
      <c r="AC82">
        <v>1.1668611440000001</v>
      </c>
      <c r="AD82">
        <v>7.0011668999999999E-2</v>
      </c>
      <c r="AE82" t="s">
        <v>48</v>
      </c>
      <c r="AF82" t="s">
        <v>49</v>
      </c>
      <c r="AG82" t="s">
        <v>50</v>
      </c>
      <c r="AH82">
        <v>0.79819741700000002</v>
      </c>
      <c r="AI82">
        <v>1</v>
      </c>
      <c r="AJ82">
        <v>0.14896805099999999</v>
      </c>
      <c r="AK82">
        <v>0.33743860243412616</v>
      </c>
      <c r="AL82">
        <v>3</v>
      </c>
    </row>
    <row r="83" spans="1:38" x14ac:dyDescent="0.3">
      <c r="A83">
        <v>82</v>
      </c>
      <c r="B83">
        <v>17</v>
      </c>
      <c r="C83">
        <v>31</v>
      </c>
      <c r="D83" t="s">
        <v>474</v>
      </c>
      <c r="E83" t="s">
        <v>467</v>
      </c>
      <c r="F83" t="s">
        <v>495</v>
      </c>
      <c r="G83" t="s">
        <v>496</v>
      </c>
      <c r="H83" t="s">
        <v>470</v>
      </c>
      <c r="I83" t="s">
        <v>41</v>
      </c>
      <c r="J83">
        <v>24099</v>
      </c>
      <c r="K83" t="s">
        <v>496</v>
      </c>
      <c r="L83" t="s">
        <v>497</v>
      </c>
      <c r="M83" t="s">
        <v>44</v>
      </c>
      <c r="N83">
        <v>1</v>
      </c>
      <c r="O83" t="s">
        <v>498</v>
      </c>
      <c r="P83">
        <v>2020</v>
      </c>
      <c r="Q83" t="s">
        <v>46</v>
      </c>
      <c r="R83">
        <v>0</v>
      </c>
      <c r="S83">
        <v>-0.97</v>
      </c>
      <c r="T83">
        <v>0</v>
      </c>
      <c r="U83" t="s">
        <v>47</v>
      </c>
      <c r="V83">
        <v>6</v>
      </c>
      <c r="W83">
        <v>45</v>
      </c>
      <c r="X83">
        <v>225</v>
      </c>
      <c r="Y83">
        <v>9</v>
      </c>
      <c r="Z83">
        <v>12</v>
      </c>
      <c r="AA83">
        <v>9</v>
      </c>
      <c r="AB83">
        <v>18</v>
      </c>
      <c r="AC83">
        <v>5.0632911390000004</v>
      </c>
      <c r="AD83">
        <v>0.30379746800000001</v>
      </c>
      <c r="AE83" t="s">
        <v>48</v>
      </c>
      <c r="AF83" t="s">
        <v>49</v>
      </c>
      <c r="AG83" t="s">
        <v>50</v>
      </c>
      <c r="AH83">
        <v>0.77700319500000004</v>
      </c>
      <c r="AI83">
        <v>1</v>
      </c>
      <c r="AJ83">
        <v>0.27710944700000001</v>
      </c>
      <c r="AK83">
        <v>0.25816866847475139</v>
      </c>
      <c r="AL83">
        <v>4</v>
      </c>
    </row>
    <row r="84" spans="1:38" x14ac:dyDescent="0.3">
      <c r="A84">
        <v>83</v>
      </c>
      <c r="B84">
        <v>17</v>
      </c>
      <c r="C84">
        <v>31</v>
      </c>
      <c r="D84" t="s">
        <v>474</v>
      </c>
      <c r="E84" t="s">
        <v>467</v>
      </c>
      <c r="F84" t="s">
        <v>499</v>
      </c>
      <c r="G84" t="s">
        <v>500</v>
      </c>
      <c r="H84" t="s">
        <v>470</v>
      </c>
      <c r="I84" t="s">
        <v>41</v>
      </c>
      <c r="J84">
        <v>30043</v>
      </c>
      <c r="K84" t="s">
        <v>118</v>
      </c>
      <c r="L84" t="s">
        <v>501</v>
      </c>
      <c r="M84" t="s">
        <v>44</v>
      </c>
      <c r="N84">
        <v>1</v>
      </c>
      <c r="O84" t="s">
        <v>502</v>
      </c>
      <c r="P84">
        <v>2020</v>
      </c>
      <c r="Q84" t="s">
        <v>46</v>
      </c>
      <c r="R84">
        <v>0</v>
      </c>
      <c r="S84">
        <v>9.59</v>
      </c>
      <c r="T84">
        <v>9.59</v>
      </c>
      <c r="U84" t="s">
        <v>47</v>
      </c>
      <c r="V84">
        <v>4</v>
      </c>
      <c r="W84">
        <v>45</v>
      </c>
      <c r="X84">
        <v>332</v>
      </c>
      <c r="Y84">
        <v>11</v>
      </c>
      <c r="Z84">
        <v>14</v>
      </c>
      <c r="AA84">
        <v>4</v>
      </c>
      <c r="AB84">
        <v>19</v>
      </c>
      <c r="AC84">
        <v>4.0462427749999996</v>
      </c>
      <c r="AD84">
        <v>0.53047456699999995</v>
      </c>
      <c r="AE84" t="s">
        <v>48</v>
      </c>
      <c r="AF84" t="s">
        <v>49</v>
      </c>
      <c r="AG84" t="s">
        <v>50</v>
      </c>
      <c r="AH84">
        <v>0.83238610899999999</v>
      </c>
      <c r="AI84">
        <v>1</v>
      </c>
      <c r="AJ84">
        <v>0.12574347299999999</v>
      </c>
      <c r="AK84">
        <v>0.21583250586271735</v>
      </c>
      <c r="AL84">
        <v>22</v>
      </c>
    </row>
    <row r="85" spans="1:38" x14ac:dyDescent="0.3">
      <c r="A85">
        <v>84</v>
      </c>
      <c r="B85">
        <v>17</v>
      </c>
      <c r="C85">
        <v>31</v>
      </c>
      <c r="D85" t="s">
        <v>474</v>
      </c>
      <c r="E85" t="s">
        <v>467</v>
      </c>
      <c r="F85" t="s">
        <v>503</v>
      </c>
      <c r="G85" t="s">
        <v>504</v>
      </c>
      <c r="H85" t="s">
        <v>470</v>
      </c>
      <c r="I85" t="s">
        <v>41</v>
      </c>
      <c r="J85">
        <v>5820</v>
      </c>
      <c r="K85" t="s">
        <v>504</v>
      </c>
      <c r="L85" t="s">
        <v>505</v>
      </c>
      <c r="M85" t="s">
        <v>56</v>
      </c>
      <c r="N85">
        <v>1</v>
      </c>
      <c r="O85" t="s">
        <v>506</v>
      </c>
      <c r="P85">
        <v>2020</v>
      </c>
      <c r="Q85" t="s">
        <v>46</v>
      </c>
      <c r="R85">
        <v>0</v>
      </c>
      <c r="S85">
        <v>-23.85</v>
      </c>
      <c r="T85">
        <v>0</v>
      </c>
      <c r="U85" t="s">
        <v>47</v>
      </c>
      <c r="V85">
        <v>6</v>
      </c>
      <c r="W85">
        <v>45</v>
      </c>
      <c r="X85">
        <v>10</v>
      </c>
      <c r="Y85">
        <v>10</v>
      </c>
      <c r="Z85">
        <v>15</v>
      </c>
      <c r="AA85">
        <v>3</v>
      </c>
      <c r="AB85">
        <v>20</v>
      </c>
      <c r="AC85">
        <v>60</v>
      </c>
      <c r="AD85">
        <v>3.6</v>
      </c>
      <c r="AE85" t="s">
        <v>72</v>
      </c>
      <c r="AF85" t="s">
        <v>49</v>
      </c>
      <c r="AG85" t="s">
        <v>50</v>
      </c>
      <c r="AH85">
        <v>0.56956739599999995</v>
      </c>
      <c r="AI85">
        <v>1</v>
      </c>
      <c r="AJ85">
        <v>0.23617838699999999</v>
      </c>
      <c r="AK85">
        <v>0.20061181774271453</v>
      </c>
      <c r="AL85">
        <v>22</v>
      </c>
    </row>
    <row r="86" spans="1:38" x14ac:dyDescent="0.3">
      <c r="A86">
        <v>85</v>
      </c>
      <c r="B86">
        <v>17</v>
      </c>
      <c r="C86">
        <v>31</v>
      </c>
      <c r="D86" t="s">
        <v>474</v>
      </c>
      <c r="E86" t="s">
        <v>467</v>
      </c>
      <c r="F86" t="s">
        <v>507</v>
      </c>
      <c r="G86" t="s">
        <v>508</v>
      </c>
      <c r="H86" t="s">
        <v>470</v>
      </c>
      <c r="I86" t="s">
        <v>41</v>
      </c>
      <c r="J86">
        <v>4300</v>
      </c>
      <c r="K86" t="s">
        <v>508</v>
      </c>
      <c r="L86" t="s">
        <v>509</v>
      </c>
      <c r="M86" t="s">
        <v>56</v>
      </c>
      <c r="N86">
        <v>1</v>
      </c>
      <c r="O86" t="s">
        <v>510</v>
      </c>
      <c r="P86">
        <v>2020</v>
      </c>
      <c r="Q86" t="s">
        <v>46</v>
      </c>
      <c r="R86">
        <v>0</v>
      </c>
      <c r="S86">
        <v>17.850000000000001</v>
      </c>
      <c r="T86">
        <v>17.850000000000001</v>
      </c>
      <c r="U86" t="s">
        <v>47</v>
      </c>
      <c r="V86">
        <v>6</v>
      </c>
      <c r="W86">
        <v>45</v>
      </c>
      <c r="X86">
        <v>171</v>
      </c>
      <c r="Y86">
        <v>9</v>
      </c>
      <c r="Z86">
        <v>5</v>
      </c>
      <c r="AA86">
        <v>2</v>
      </c>
      <c r="AB86">
        <v>30</v>
      </c>
      <c r="AC86">
        <v>2.8409090909999999</v>
      </c>
      <c r="AD86">
        <v>0.70595454499999999</v>
      </c>
      <c r="AE86" t="s">
        <v>48</v>
      </c>
      <c r="AF86" t="s">
        <v>49</v>
      </c>
      <c r="AG86" t="s">
        <v>50</v>
      </c>
      <c r="AH86">
        <v>0.780342694</v>
      </c>
      <c r="AI86">
        <v>1</v>
      </c>
      <c r="AJ86">
        <v>0.71608757700000003</v>
      </c>
      <c r="AK86">
        <v>0.37473928157589803</v>
      </c>
      <c r="AL86">
        <v>1</v>
      </c>
    </row>
    <row r="87" spans="1:38" x14ac:dyDescent="0.3">
      <c r="A87">
        <v>86</v>
      </c>
      <c r="B87">
        <v>17</v>
      </c>
      <c r="C87">
        <v>97</v>
      </c>
      <c r="D87" t="s">
        <v>336</v>
      </c>
      <c r="E87" t="s">
        <v>467</v>
      </c>
      <c r="F87" t="s">
        <v>511</v>
      </c>
      <c r="G87" t="s">
        <v>512</v>
      </c>
      <c r="H87" t="s">
        <v>470</v>
      </c>
      <c r="I87" t="s">
        <v>41</v>
      </c>
      <c r="J87">
        <v>8829</v>
      </c>
      <c r="K87" t="s">
        <v>512</v>
      </c>
      <c r="L87" t="s">
        <v>513</v>
      </c>
      <c r="M87" t="s">
        <v>56</v>
      </c>
      <c r="N87">
        <v>0</v>
      </c>
      <c r="O87" t="s">
        <v>514</v>
      </c>
      <c r="P87">
        <v>2020</v>
      </c>
      <c r="Q87" t="s">
        <v>46</v>
      </c>
      <c r="R87">
        <v>0</v>
      </c>
      <c r="S87">
        <v>-2266.75</v>
      </c>
      <c r="T87">
        <v>0</v>
      </c>
      <c r="U87" t="s">
        <v>47</v>
      </c>
      <c r="V87">
        <v>4</v>
      </c>
      <c r="W87">
        <v>45</v>
      </c>
      <c r="X87">
        <v>182</v>
      </c>
      <c r="Y87">
        <v>6</v>
      </c>
      <c r="Z87">
        <v>10</v>
      </c>
      <c r="AA87">
        <v>11</v>
      </c>
      <c r="AB87">
        <v>24</v>
      </c>
      <c r="AC87">
        <v>5.2083333329999997</v>
      </c>
      <c r="AD87">
        <v>0.3125</v>
      </c>
      <c r="AE87" t="s">
        <v>48</v>
      </c>
      <c r="AF87" t="s">
        <v>49</v>
      </c>
      <c r="AG87" t="s">
        <v>50</v>
      </c>
      <c r="AH87">
        <v>0.86225832300000005</v>
      </c>
      <c r="AI87">
        <v>0.95124252899999995</v>
      </c>
      <c r="AJ87">
        <v>0.171077066</v>
      </c>
      <c r="AK87">
        <v>8.8792513124857336E-2</v>
      </c>
      <c r="AL87">
        <v>21</v>
      </c>
    </row>
    <row r="88" spans="1:38" x14ac:dyDescent="0.3">
      <c r="A88">
        <v>87</v>
      </c>
      <c r="B88">
        <v>17</v>
      </c>
      <c r="C88">
        <v>119</v>
      </c>
      <c r="D88" t="s">
        <v>515</v>
      </c>
      <c r="E88" t="s">
        <v>467</v>
      </c>
      <c r="F88" t="s">
        <v>516</v>
      </c>
      <c r="G88" t="s">
        <v>517</v>
      </c>
      <c r="H88" t="s">
        <v>470</v>
      </c>
      <c r="I88" t="s">
        <v>41</v>
      </c>
      <c r="J88">
        <v>3387</v>
      </c>
      <c r="K88" t="s">
        <v>118</v>
      </c>
      <c r="L88" t="s">
        <v>518</v>
      </c>
      <c r="M88" t="s">
        <v>56</v>
      </c>
      <c r="N88">
        <v>0</v>
      </c>
      <c r="O88" t="s">
        <v>519</v>
      </c>
      <c r="P88">
        <v>2020</v>
      </c>
      <c r="Q88" t="s">
        <v>46</v>
      </c>
      <c r="R88">
        <v>0</v>
      </c>
      <c r="S88">
        <v>-38.19</v>
      </c>
      <c r="T88">
        <v>0</v>
      </c>
      <c r="U88" t="s">
        <v>47</v>
      </c>
      <c r="V88">
        <v>9</v>
      </c>
      <c r="W88">
        <v>45</v>
      </c>
      <c r="X88">
        <v>45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246</v>
      </c>
      <c r="AF88" t="s">
        <v>49</v>
      </c>
      <c r="AG88" t="s">
        <v>50</v>
      </c>
      <c r="AH88">
        <v>0.96946564899999998</v>
      </c>
      <c r="AI88">
        <v>0.97522123900000002</v>
      </c>
      <c r="AJ88">
        <v>4.4760583E-2</v>
      </c>
      <c r="AK88">
        <v>1.8752391886720246E-2</v>
      </c>
      <c r="AL88">
        <v>32</v>
      </c>
    </row>
    <row r="89" spans="1:38" x14ac:dyDescent="0.3">
      <c r="A89">
        <v>88</v>
      </c>
      <c r="B89">
        <v>17</v>
      </c>
      <c r="C89">
        <v>143</v>
      </c>
      <c r="D89" t="s">
        <v>520</v>
      </c>
      <c r="E89" t="s">
        <v>467</v>
      </c>
      <c r="F89" t="s">
        <v>521</v>
      </c>
      <c r="G89" t="s">
        <v>522</v>
      </c>
      <c r="H89" t="s">
        <v>470</v>
      </c>
      <c r="I89" t="s">
        <v>41</v>
      </c>
      <c r="J89">
        <v>5996</v>
      </c>
      <c r="K89" t="s">
        <v>522</v>
      </c>
      <c r="L89" t="s">
        <v>523</v>
      </c>
      <c r="M89" t="s">
        <v>56</v>
      </c>
      <c r="N89">
        <v>0</v>
      </c>
      <c r="O89" t="s">
        <v>524</v>
      </c>
      <c r="P89">
        <v>2020</v>
      </c>
      <c r="Q89" t="s">
        <v>46</v>
      </c>
      <c r="R89">
        <v>0</v>
      </c>
      <c r="S89">
        <v>7.76</v>
      </c>
      <c r="T89">
        <v>7.76</v>
      </c>
      <c r="U89" t="s">
        <v>47</v>
      </c>
      <c r="V89">
        <v>7</v>
      </c>
      <c r="W89">
        <v>45</v>
      </c>
      <c r="X89">
        <v>82</v>
      </c>
      <c r="Y89">
        <v>12</v>
      </c>
      <c r="Z89">
        <v>11</v>
      </c>
      <c r="AA89">
        <v>3</v>
      </c>
      <c r="AB89">
        <v>24</v>
      </c>
      <c r="AC89">
        <v>11.827956990000001</v>
      </c>
      <c r="AD89">
        <v>0.94247741900000004</v>
      </c>
      <c r="AE89" t="s">
        <v>48</v>
      </c>
      <c r="AF89" t="s">
        <v>49</v>
      </c>
      <c r="AG89" t="s">
        <v>50</v>
      </c>
      <c r="AH89">
        <v>0.96900114800000003</v>
      </c>
      <c r="AI89">
        <v>0.97793306400000002</v>
      </c>
      <c r="AJ89">
        <v>0.22642452499999999</v>
      </c>
      <c r="AK89">
        <v>9.9429502852485738E-3</v>
      </c>
      <c r="AL89">
        <v>10</v>
      </c>
    </row>
    <row r="90" spans="1:38" x14ac:dyDescent="0.3">
      <c r="A90">
        <v>89</v>
      </c>
      <c r="B90">
        <v>17</v>
      </c>
      <c r="C90">
        <v>163</v>
      </c>
      <c r="D90" t="s">
        <v>525</v>
      </c>
      <c r="E90" t="s">
        <v>467</v>
      </c>
      <c r="F90" t="s">
        <v>526</v>
      </c>
      <c r="G90" t="s">
        <v>527</v>
      </c>
      <c r="H90" t="s">
        <v>470</v>
      </c>
      <c r="I90" t="s">
        <v>41</v>
      </c>
      <c r="J90">
        <v>4380</v>
      </c>
      <c r="K90" t="s">
        <v>527</v>
      </c>
      <c r="L90" t="s">
        <v>528</v>
      </c>
      <c r="M90" t="s">
        <v>56</v>
      </c>
      <c r="N90">
        <v>0</v>
      </c>
      <c r="O90" t="s">
        <v>529</v>
      </c>
      <c r="P90">
        <v>2020</v>
      </c>
      <c r="Q90" t="s">
        <v>46</v>
      </c>
      <c r="R90">
        <v>0</v>
      </c>
      <c r="S90">
        <v>0</v>
      </c>
      <c r="T90">
        <v>0</v>
      </c>
      <c r="U90" t="s">
        <v>136</v>
      </c>
      <c r="V90">
        <v>9</v>
      </c>
      <c r="W90">
        <v>45</v>
      </c>
      <c r="X90">
        <v>14</v>
      </c>
      <c r="Y90">
        <v>10</v>
      </c>
      <c r="Z90">
        <v>1</v>
      </c>
      <c r="AA90">
        <v>2</v>
      </c>
      <c r="AB90">
        <v>35</v>
      </c>
      <c r="AC90">
        <v>6.6666666670000003</v>
      </c>
      <c r="AD90">
        <v>0.4</v>
      </c>
      <c r="AE90" t="s">
        <v>48</v>
      </c>
      <c r="AF90" t="s">
        <v>49</v>
      </c>
      <c r="AG90" t="s">
        <v>50</v>
      </c>
      <c r="AH90">
        <v>0.98553976600000004</v>
      </c>
      <c r="AI90">
        <v>0.89895470399999999</v>
      </c>
      <c r="AJ90">
        <v>0.19197207699999999</v>
      </c>
      <c r="AK90">
        <v>7.4074074074074077E-3</v>
      </c>
      <c r="AL90">
        <v>10</v>
      </c>
    </row>
    <row r="91" spans="1:38" x14ac:dyDescent="0.3">
      <c r="A91">
        <v>90</v>
      </c>
      <c r="B91">
        <v>17</v>
      </c>
      <c r="C91">
        <v>197</v>
      </c>
      <c r="D91" t="s">
        <v>530</v>
      </c>
      <c r="E91" t="s">
        <v>467</v>
      </c>
      <c r="F91" t="s">
        <v>531</v>
      </c>
      <c r="G91" t="s">
        <v>532</v>
      </c>
      <c r="H91" t="s">
        <v>470</v>
      </c>
      <c r="I91" t="s">
        <v>41</v>
      </c>
      <c r="J91">
        <v>148693</v>
      </c>
      <c r="K91" t="s">
        <v>532</v>
      </c>
      <c r="L91" t="s">
        <v>533</v>
      </c>
      <c r="M91" t="s">
        <v>171</v>
      </c>
      <c r="N91">
        <v>0</v>
      </c>
      <c r="O91" t="s">
        <v>534</v>
      </c>
      <c r="P91">
        <v>2020</v>
      </c>
      <c r="Q91" t="s">
        <v>46</v>
      </c>
      <c r="R91">
        <v>0</v>
      </c>
      <c r="S91">
        <v>36.659999999999997</v>
      </c>
      <c r="T91">
        <v>36.659999999999997</v>
      </c>
      <c r="U91" t="s">
        <v>47</v>
      </c>
      <c r="V91">
        <v>6</v>
      </c>
      <c r="W91">
        <v>45</v>
      </c>
      <c r="X91">
        <v>98</v>
      </c>
      <c r="Y91">
        <v>11</v>
      </c>
      <c r="Z91">
        <v>13</v>
      </c>
      <c r="AA91">
        <v>7</v>
      </c>
      <c r="AB91">
        <v>18</v>
      </c>
      <c r="AC91">
        <v>11.711711709999999</v>
      </c>
      <c r="AD91">
        <v>1.802502703</v>
      </c>
      <c r="AE91" t="s">
        <v>48</v>
      </c>
      <c r="AF91" t="s">
        <v>535</v>
      </c>
      <c r="AG91" t="s">
        <v>46</v>
      </c>
      <c r="AH91">
        <v>0.67484213199999998</v>
      </c>
      <c r="AI91">
        <v>0.99518377700000005</v>
      </c>
      <c r="AJ91">
        <v>0.237791374</v>
      </c>
      <c r="AK91">
        <v>0.14309562913549206</v>
      </c>
      <c r="AL91">
        <v>56</v>
      </c>
    </row>
    <row r="92" spans="1:38" x14ac:dyDescent="0.3">
      <c r="A92">
        <v>91</v>
      </c>
      <c r="B92">
        <v>18</v>
      </c>
      <c r="C92">
        <v>1</v>
      </c>
      <c r="D92" t="s">
        <v>536</v>
      </c>
      <c r="E92" t="s">
        <v>537</v>
      </c>
      <c r="F92" t="s">
        <v>538</v>
      </c>
      <c r="G92" t="s">
        <v>539</v>
      </c>
      <c r="H92" t="s">
        <v>470</v>
      </c>
      <c r="I92" t="s">
        <v>41</v>
      </c>
      <c r="J92">
        <v>9500</v>
      </c>
      <c r="K92" t="s">
        <v>540</v>
      </c>
      <c r="L92" t="s">
        <v>541</v>
      </c>
      <c r="M92" t="s">
        <v>56</v>
      </c>
      <c r="N92">
        <v>0</v>
      </c>
      <c r="O92" t="s">
        <v>542</v>
      </c>
      <c r="P92">
        <v>2020</v>
      </c>
      <c r="Q92" t="s">
        <v>46</v>
      </c>
      <c r="R92">
        <v>0</v>
      </c>
      <c r="S92">
        <v>0</v>
      </c>
      <c r="T92">
        <v>0</v>
      </c>
      <c r="U92" t="s">
        <v>136</v>
      </c>
      <c r="V92">
        <v>2</v>
      </c>
      <c r="W92">
        <v>45</v>
      </c>
      <c r="X92">
        <v>6</v>
      </c>
      <c r="Y92">
        <v>3</v>
      </c>
      <c r="Z92">
        <v>1</v>
      </c>
      <c r="AA92">
        <v>2</v>
      </c>
      <c r="AB92">
        <v>36</v>
      </c>
      <c r="AC92">
        <v>14.28571429</v>
      </c>
      <c r="AD92">
        <v>0.85714285700000004</v>
      </c>
      <c r="AE92" t="s">
        <v>48</v>
      </c>
      <c r="AF92" t="s">
        <v>49</v>
      </c>
      <c r="AG92" t="s">
        <v>50</v>
      </c>
      <c r="AH92">
        <v>0.94715576800000001</v>
      </c>
      <c r="AI92">
        <v>0.97876665900000004</v>
      </c>
      <c r="AJ92">
        <v>0.31636715799999998</v>
      </c>
      <c r="AK92">
        <v>6.1949472461523573E-3</v>
      </c>
      <c r="AL92">
        <v>32</v>
      </c>
    </row>
    <row r="93" spans="1:38" x14ac:dyDescent="0.3">
      <c r="A93">
        <v>92</v>
      </c>
      <c r="B93">
        <v>18</v>
      </c>
      <c r="C93">
        <v>41</v>
      </c>
      <c r="D93" t="s">
        <v>543</v>
      </c>
      <c r="E93" t="s">
        <v>537</v>
      </c>
      <c r="F93" t="s">
        <v>544</v>
      </c>
      <c r="G93" t="s">
        <v>545</v>
      </c>
      <c r="H93" t="s">
        <v>470</v>
      </c>
      <c r="I93" t="s">
        <v>41</v>
      </c>
      <c r="J93">
        <v>15000</v>
      </c>
      <c r="K93" t="s">
        <v>546</v>
      </c>
      <c r="L93" t="s">
        <v>547</v>
      </c>
      <c r="M93" t="s">
        <v>44</v>
      </c>
      <c r="N93">
        <v>0</v>
      </c>
      <c r="O93" t="s">
        <v>548</v>
      </c>
      <c r="P93">
        <v>2020</v>
      </c>
      <c r="Q93" t="s">
        <v>46</v>
      </c>
      <c r="R93">
        <v>0</v>
      </c>
      <c r="S93">
        <v>4.3099999999999996</v>
      </c>
      <c r="T93">
        <v>4.3099999999999996</v>
      </c>
      <c r="U93" t="s">
        <v>47</v>
      </c>
      <c r="V93">
        <v>2</v>
      </c>
      <c r="W93">
        <v>45</v>
      </c>
      <c r="X93">
        <v>10</v>
      </c>
      <c r="Y93">
        <v>719</v>
      </c>
      <c r="Z93">
        <v>12</v>
      </c>
      <c r="AA93">
        <v>4</v>
      </c>
      <c r="AB93">
        <v>21</v>
      </c>
      <c r="AC93">
        <v>54.545454550000002</v>
      </c>
      <c r="AD93">
        <v>3.4020272729999999</v>
      </c>
      <c r="AE93" t="s">
        <v>72</v>
      </c>
      <c r="AF93" t="s">
        <v>549</v>
      </c>
      <c r="AG93" t="s">
        <v>46</v>
      </c>
      <c r="AH93">
        <v>0.95734737800000003</v>
      </c>
      <c r="AI93">
        <v>0.99705426399999997</v>
      </c>
      <c r="AJ93">
        <v>0.39539622600000002</v>
      </c>
      <c r="AK93">
        <v>8.493381283954396E-3</v>
      </c>
      <c r="AL93">
        <v>2</v>
      </c>
    </row>
    <row r="94" spans="1:38" x14ac:dyDescent="0.3">
      <c r="A94">
        <v>93</v>
      </c>
      <c r="B94">
        <v>18</v>
      </c>
      <c r="C94">
        <v>75</v>
      </c>
      <c r="D94" t="s">
        <v>550</v>
      </c>
      <c r="E94" t="s">
        <v>537</v>
      </c>
      <c r="F94" t="s">
        <v>551</v>
      </c>
      <c r="G94" t="s">
        <v>552</v>
      </c>
      <c r="H94" t="s">
        <v>470</v>
      </c>
      <c r="I94" t="s">
        <v>41</v>
      </c>
      <c r="J94">
        <v>6209</v>
      </c>
      <c r="K94" t="s">
        <v>553</v>
      </c>
      <c r="L94" t="s">
        <v>554</v>
      </c>
      <c r="M94" t="s">
        <v>56</v>
      </c>
      <c r="N94">
        <v>0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>
        <v>0</v>
      </c>
      <c r="AE94" t="s">
        <v>57</v>
      </c>
      <c r="AF94" t="s">
        <v>49</v>
      </c>
      <c r="AG94" t="s">
        <v>50</v>
      </c>
      <c r="AH94">
        <v>0.94488189</v>
      </c>
      <c r="AI94">
        <v>0.94442595699999998</v>
      </c>
      <c r="AJ94">
        <v>0.34498178200000001</v>
      </c>
      <c r="AK94">
        <v>2.2348232154769845E-2</v>
      </c>
      <c r="AL94">
        <v>32</v>
      </c>
    </row>
    <row r="95" spans="1:38" x14ac:dyDescent="0.3">
      <c r="A95">
        <v>94</v>
      </c>
      <c r="B95">
        <v>18</v>
      </c>
      <c r="C95">
        <v>89</v>
      </c>
      <c r="D95" t="s">
        <v>336</v>
      </c>
      <c r="E95" t="s">
        <v>537</v>
      </c>
      <c r="F95" t="s">
        <v>555</v>
      </c>
      <c r="G95" t="s">
        <v>556</v>
      </c>
      <c r="H95" t="s">
        <v>470</v>
      </c>
      <c r="I95" t="s">
        <v>41</v>
      </c>
      <c r="J95">
        <v>173525</v>
      </c>
      <c r="K95" t="s">
        <v>557</v>
      </c>
      <c r="L95" t="s">
        <v>558</v>
      </c>
      <c r="M95" t="s">
        <v>171</v>
      </c>
      <c r="N95">
        <v>0</v>
      </c>
      <c r="O95" t="s">
        <v>559</v>
      </c>
      <c r="P95">
        <v>2020</v>
      </c>
      <c r="Q95" t="s">
        <v>46</v>
      </c>
      <c r="R95">
        <v>0</v>
      </c>
      <c r="S95">
        <v>12.43</v>
      </c>
      <c r="T95">
        <v>12.43</v>
      </c>
      <c r="U95" t="s">
        <v>47</v>
      </c>
      <c r="V95">
        <v>9</v>
      </c>
      <c r="W95">
        <v>45</v>
      </c>
      <c r="X95">
        <v>217</v>
      </c>
      <c r="Y95">
        <v>19</v>
      </c>
      <c r="Z95">
        <v>15</v>
      </c>
      <c r="AA95">
        <v>7</v>
      </c>
      <c r="AB95">
        <v>18</v>
      </c>
      <c r="AC95">
        <v>6.4655172409999997</v>
      </c>
      <c r="AD95">
        <v>0.76083103399999996</v>
      </c>
      <c r="AE95" t="s">
        <v>72</v>
      </c>
      <c r="AF95" t="s">
        <v>560</v>
      </c>
      <c r="AG95" t="s">
        <v>46</v>
      </c>
      <c r="AH95">
        <v>0.107343014</v>
      </c>
      <c r="AI95">
        <v>1</v>
      </c>
      <c r="AJ95">
        <v>0.49958535399999998</v>
      </c>
      <c r="AK95">
        <v>1.7997574239993739E-2</v>
      </c>
      <c r="AL95">
        <v>11</v>
      </c>
    </row>
    <row r="96" spans="1:38" x14ac:dyDescent="0.3">
      <c r="A96">
        <v>95</v>
      </c>
      <c r="B96">
        <v>18</v>
      </c>
      <c r="C96">
        <v>93</v>
      </c>
      <c r="D96" t="s">
        <v>561</v>
      </c>
      <c r="E96" t="s">
        <v>537</v>
      </c>
      <c r="F96" t="s">
        <v>562</v>
      </c>
      <c r="G96" t="s">
        <v>563</v>
      </c>
      <c r="H96" t="s">
        <v>470</v>
      </c>
      <c r="I96" t="s">
        <v>41</v>
      </c>
      <c r="J96">
        <v>13300</v>
      </c>
      <c r="K96" t="s">
        <v>564</v>
      </c>
      <c r="L96" t="s">
        <v>565</v>
      </c>
      <c r="M96" t="s">
        <v>44</v>
      </c>
      <c r="N96">
        <v>0</v>
      </c>
      <c r="O96" t="s">
        <v>566</v>
      </c>
      <c r="P96">
        <v>2020</v>
      </c>
      <c r="Q96" t="s">
        <v>46</v>
      </c>
      <c r="R96">
        <v>0</v>
      </c>
      <c r="S96">
        <v>22.99</v>
      </c>
      <c r="T96">
        <v>22.99</v>
      </c>
      <c r="U96" t="s">
        <v>47</v>
      </c>
      <c r="V96">
        <v>4</v>
      </c>
      <c r="W96">
        <v>45</v>
      </c>
      <c r="X96">
        <v>141</v>
      </c>
      <c r="Y96">
        <v>7</v>
      </c>
      <c r="Z96">
        <v>10</v>
      </c>
      <c r="AA96">
        <v>3</v>
      </c>
      <c r="AB96">
        <v>24</v>
      </c>
      <c r="AC96">
        <v>6.6225165559999999</v>
      </c>
      <c r="AD96">
        <v>1.0870509930000001</v>
      </c>
      <c r="AE96" t="s">
        <v>72</v>
      </c>
      <c r="AF96" t="s">
        <v>49</v>
      </c>
      <c r="AG96" t="s">
        <v>50</v>
      </c>
      <c r="AH96">
        <v>0.96190263200000004</v>
      </c>
      <c r="AI96">
        <v>0.95864489500000005</v>
      </c>
      <c r="AJ96">
        <v>0.36097712799999998</v>
      </c>
      <c r="AK96">
        <v>1.6409484380880694E-2</v>
      </c>
      <c r="AL96">
        <v>16</v>
      </c>
    </row>
    <row r="97" spans="1:38" x14ac:dyDescent="0.3">
      <c r="A97">
        <v>96</v>
      </c>
      <c r="B97">
        <v>18</v>
      </c>
      <c r="C97">
        <v>107</v>
      </c>
      <c r="D97" t="s">
        <v>567</v>
      </c>
      <c r="E97" t="s">
        <v>537</v>
      </c>
      <c r="F97" t="s">
        <v>568</v>
      </c>
      <c r="G97" t="s">
        <v>569</v>
      </c>
      <c r="H97" t="s">
        <v>470</v>
      </c>
      <c r="I97" t="s">
        <v>41</v>
      </c>
      <c r="J97">
        <v>14855</v>
      </c>
      <c r="K97" t="s">
        <v>570</v>
      </c>
      <c r="L97" t="s">
        <v>571</v>
      </c>
      <c r="M97" t="s">
        <v>44</v>
      </c>
      <c r="N97">
        <v>0</v>
      </c>
      <c r="O97" t="s">
        <v>572</v>
      </c>
      <c r="P97">
        <v>2020</v>
      </c>
      <c r="Q97" t="s">
        <v>46</v>
      </c>
      <c r="R97">
        <v>0</v>
      </c>
      <c r="S97">
        <v>2.4500000000000002</v>
      </c>
      <c r="T97">
        <v>2.4500000000000002</v>
      </c>
      <c r="U97" t="s">
        <v>47</v>
      </c>
      <c r="V97">
        <v>9</v>
      </c>
      <c r="W97">
        <v>45</v>
      </c>
      <c r="X97">
        <v>233</v>
      </c>
      <c r="Y97">
        <v>16</v>
      </c>
      <c r="Z97">
        <v>15</v>
      </c>
      <c r="AA97">
        <v>5</v>
      </c>
      <c r="AB97">
        <v>18</v>
      </c>
      <c r="AC97">
        <v>6.048387097</v>
      </c>
      <c r="AD97">
        <v>0.43640322599999998</v>
      </c>
      <c r="AE97" t="s">
        <v>72</v>
      </c>
      <c r="AF97" t="s">
        <v>49</v>
      </c>
      <c r="AG97" t="s">
        <v>50</v>
      </c>
      <c r="AH97">
        <v>0.92139490999999996</v>
      </c>
      <c r="AI97">
        <v>0.99832261700000002</v>
      </c>
      <c r="AJ97">
        <v>0.39772110700000002</v>
      </c>
      <c r="AK97">
        <v>4.8526755123652898E-2</v>
      </c>
      <c r="AL97">
        <v>0</v>
      </c>
    </row>
    <row r="98" spans="1:38" x14ac:dyDescent="0.3">
      <c r="A98">
        <v>97</v>
      </c>
      <c r="B98">
        <v>18</v>
      </c>
      <c r="C98">
        <v>113</v>
      </c>
      <c r="D98" t="s">
        <v>573</v>
      </c>
      <c r="E98" t="s">
        <v>537</v>
      </c>
      <c r="F98" t="s">
        <v>574</v>
      </c>
      <c r="G98" t="s">
        <v>575</v>
      </c>
      <c r="H98" t="s">
        <v>470</v>
      </c>
      <c r="I98" t="s">
        <v>41</v>
      </c>
      <c r="J98">
        <v>9905</v>
      </c>
      <c r="K98" t="s">
        <v>576</v>
      </c>
      <c r="L98" t="s">
        <v>577</v>
      </c>
      <c r="M98" t="s">
        <v>56</v>
      </c>
      <c r="N98">
        <v>0</v>
      </c>
      <c r="O98" t="s">
        <v>578</v>
      </c>
      <c r="P98">
        <v>2020</v>
      </c>
      <c r="Q98" t="s">
        <v>46</v>
      </c>
      <c r="R98">
        <v>0</v>
      </c>
      <c r="S98">
        <v>-140.1</v>
      </c>
      <c r="T98">
        <v>0</v>
      </c>
      <c r="U98" t="s">
        <v>47</v>
      </c>
      <c r="V98">
        <v>2</v>
      </c>
      <c r="W98">
        <v>45</v>
      </c>
      <c r="X98">
        <v>136</v>
      </c>
      <c r="Y98">
        <v>3</v>
      </c>
      <c r="Z98">
        <v>6</v>
      </c>
      <c r="AA98">
        <v>2</v>
      </c>
      <c r="AB98">
        <v>31</v>
      </c>
      <c r="AC98">
        <v>4.2253521129999996</v>
      </c>
      <c r="AD98">
        <v>0.25352112700000001</v>
      </c>
      <c r="AE98" t="s">
        <v>72</v>
      </c>
      <c r="AF98" t="s">
        <v>49</v>
      </c>
      <c r="AG98" t="s">
        <v>50</v>
      </c>
      <c r="AH98">
        <v>0.94078280299999995</v>
      </c>
      <c r="AI98">
        <v>0.98448197199999998</v>
      </c>
      <c r="AJ98">
        <v>0.35400330200000002</v>
      </c>
      <c r="AK98">
        <v>5.335013652593993E-2</v>
      </c>
      <c r="AL98">
        <v>5</v>
      </c>
    </row>
    <row r="99" spans="1:38" x14ac:dyDescent="0.3">
      <c r="A99">
        <v>98</v>
      </c>
      <c r="B99">
        <v>18</v>
      </c>
      <c r="C99">
        <v>157</v>
      </c>
      <c r="D99" t="s">
        <v>579</v>
      </c>
      <c r="E99" t="s">
        <v>537</v>
      </c>
      <c r="F99" t="s">
        <v>580</v>
      </c>
      <c r="G99" t="s">
        <v>581</v>
      </c>
      <c r="H99" t="s">
        <v>470</v>
      </c>
      <c r="I99" t="s">
        <v>41</v>
      </c>
      <c r="J99">
        <v>55000</v>
      </c>
      <c r="K99" t="s">
        <v>582</v>
      </c>
      <c r="L99" t="s">
        <v>583</v>
      </c>
      <c r="M99" t="s">
        <v>44</v>
      </c>
      <c r="N99">
        <v>0</v>
      </c>
      <c r="O99" t="s">
        <v>584</v>
      </c>
      <c r="P99">
        <v>2020</v>
      </c>
      <c r="Q99" t="s">
        <v>46</v>
      </c>
      <c r="R99">
        <v>0</v>
      </c>
      <c r="S99">
        <v>-18.91</v>
      </c>
      <c r="T99">
        <v>0</v>
      </c>
      <c r="U99" t="s">
        <v>47</v>
      </c>
      <c r="V99">
        <v>7</v>
      </c>
      <c r="W99">
        <v>45</v>
      </c>
      <c r="X99">
        <v>54</v>
      </c>
      <c r="Y99">
        <v>7</v>
      </c>
      <c r="Z99">
        <v>15</v>
      </c>
      <c r="AA99">
        <v>13</v>
      </c>
      <c r="AB99">
        <v>19</v>
      </c>
      <c r="AC99">
        <v>21.739130429999999</v>
      </c>
      <c r="AD99">
        <v>1.3043478260000001</v>
      </c>
      <c r="AE99" t="s">
        <v>72</v>
      </c>
      <c r="AF99" t="s">
        <v>49</v>
      </c>
      <c r="AG99" t="s">
        <v>50</v>
      </c>
      <c r="AH99">
        <v>0.76821192100000002</v>
      </c>
      <c r="AI99">
        <v>1</v>
      </c>
      <c r="AJ99">
        <v>0.62660685299999996</v>
      </c>
      <c r="AK99">
        <v>0.23602405556496697</v>
      </c>
      <c r="AL99">
        <v>27</v>
      </c>
    </row>
    <row r="100" spans="1:38" x14ac:dyDescent="0.3">
      <c r="A100">
        <v>99</v>
      </c>
      <c r="B100">
        <v>18</v>
      </c>
      <c r="C100">
        <v>173</v>
      </c>
      <c r="D100" t="s">
        <v>585</v>
      </c>
      <c r="E100" t="s">
        <v>537</v>
      </c>
      <c r="F100" t="s">
        <v>586</v>
      </c>
      <c r="G100" t="s">
        <v>587</v>
      </c>
      <c r="H100" t="s">
        <v>470</v>
      </c>
      <c r="I100" t="s">
        <v>41</v>
      </c>
      <c r="J100">
        <v>19898</v>
      </c>
      <c r="K100" t="s">
        <v>588</v>
      </c>
      <c r="L100" t="s">
        <v>589</v>
      </c>
      <c r="M100" t="s">
        <v>44</v>
      </c>
      <c r="N100">
        <v>0</v>
      </c>
      <c r="O100" t="s">
        <v>590</v>
      </c>
      <c r="P100">
        <v>2020</v>
      </c>
      <c r="Q100" t="s">
        <v>46</v>
      </c>
      <c r="R100">
        <v>0</v>
      </c>
      <c r="S100">
        <v>12.94</v>
      </c>
      <c r="T100">
        <v>12.94</v>
      </c>
      <c r="U100" t="s">
        <v>47</v>
      </c>
      <c r="V100">
        <v>8</v>
      </c>
      <c r="W100">
        <v>45</v>
      </c>
      <c r="X100">
        <v>194</v>
      </c>
      <c r="Y100">
        <v>15</v>
      </c>
      <c r="Z100">
        <v>15</v>
      </c>
      <c r="AA100">
        <v>5</v>
      </c>
      <c r="AB100">
        <v>19</v>
      </c>
      <c r="AC100">
        <v>7.1770334929999997</v>
      </c>
      <c r="AD100">
        <v>0.81882200999999999</v>
      </c>
      <c r="AE100" t="s">
        <v>72</v>
      </c>
      <c r="AF100" t="s">
        <v>49</v>
      </c>
      <c r="AG100" t="s">
        <v>50</v>
      </c>
      <c r="AH100">
        <v>0.94165413499999995</v>
      </c>
      <c r="AI100">
        <v>0.99936908499999999</v>
      </c>
      <c r="AJ100">
        <v>0.22128429299999999</v>
      </c>
      <c r="AK100">
        <v>6.1174300645557948E-2</v>
      </c>
      <c r="AL100">
        <v>0</v>
      </c>
    </row>
    <row r="101" spans="1:38" x14ac:dyDescent="0.3">
      <c r="A101">
        <v>100</v>
      </c>
      <c r="B101">
        <v>18</v>
      </c>
      <c r="C101">
        <v>173</v>
      </c>
      <c r="D101" t="s">
        <v>585</v>
      </c>
      <c r="E101" t="s">
        <v>537</v>
      </c>
      <c r="F101" t="s">
        <v>591</v>
      </c>
      <c r="G101" t="s">
        <v>592</v>
      </c>
      <c r="H101" t="s">
        <v>470</v>
      </c>
      <c r="I101" t="s">
        <v>41</v>
      </c>
      <c r="J101">
        <v>10260</v>
      </c>
      <c r="K101" t="s">
        <v>593</v>
      </c>
      <c r="L101" t="s">
        <v>594</v>
      </c>
      <c r="M101" t="s">
        <v>44</v>
      </c>
      <c r="N101">
        <v>0</v>
      </c>
      <c r="O101" t="s">
        <v>595</v>
      </c>
      <c r="P101">
        <v>2020</v>
      </c>
      <c r="Q101" t="s">
        <v>46</v>
      </c>
      <c r="R101">
        <v>0</v>
      </c>
      <c r="S101">
        <v>35.75</v>
      </c>
      <c r="T101">
        <v>35.75</v>
      </c>
      <c r="U101" t="s">
        <v>47</v>
      </c>
      <c r="V101">
        <v>4</v>
      </c>
      <c r="W101">
        <v>45</v>
      </c>
      <c r="X101">
        <v>9</v>
      </c>
      <c r="Y101">
        <v>11</v>
      </c>
      <c r="Z101">
        <v>5</v>
      </c>
      <c r="AA101">
        <v>3</v>
      </c>
      <c r="AB101">
        <v>31</v>
      </c>
      <c r="AC101">
        <v>35.714285709999999</v>
      </c>
      <c r="AD101">
        <v>3.2153571429999999</v>
      </c>
      <c r="AE101" t="s">
        <v>72</v>
      </c>
      <c r="AF101" t="s">
        <v>49</v>
      </c>
      <c r="AG101" t="s">
        <v>50</v>
      </c>
      <c r="AH101">
        <v>0.976785142</v>
      </c>
      <c r="AI101">
        <v>0.97384025100000005</v>
      </c>
      <c r="AJ101">
        <v>0.27408747100000003</v>
      </c>
      <c r="AK101">
        <v>2.3197096417863342E-2</v>
      </c>
      <c r="AL101">
        <v>29</v>
      </c>
    </row>
    <row r="102" spans="1:38" x14ac:dyDescent="0.3">
      <c r="A102">
        <v>101</v>
      </c>
      <c r="B102">
        <v>19</v>
      </c>
      <c r="C102">
        <v>59</v>
      </c>
      <c r="D102" t="s">
        <v>596</v>
      </c>
      <c r="E102" t="s">
        <v>597</v>
      </c>
      <c r="F102" t="s">
        <v>598</v>
      </c>
      <c r="G102" t="s">
        <v>599</v>
      </c>
      <c r="H102" t="s">
        <v>600</v>
      </c>
      <c r="I102" t="s">
        <v>41</v>
      </c>
      <c r="J102">
        <v>5578</v>
      </c>
      <c r="K102" t="s">
        <v>601</v>
      </c>
      <c r="L102" t="s">
        <v>602</v>
      </c>
      <c r="M102" t="s">
        <v>56</v>
      </c>
      <c r="N102">
        <v>0</v>
      </c>
      <c r="O102" t="s">
        <v>603</v>
      </c>
      <c r="P102">
        <v>2020</v>
      </c>
      <c r="Q102" t="s">
        <v>46</v>
      </c>
      <c r="R102">
        <v>0</v>
      </c>
      <c r="S102">
        <v>-161.11000000000001</v>
      </c>
      <c r="T102">
        <v>0</v>
      </c>
      <c r="U102" t="s">
        <v>47</v>
      </c>
      <c r="V102">
        <v>2</v>
      </c>
      <c r="W102">
        <v>45</v>
      </c>
      <c r="X102">
        <v>44</v>
      </c>
      <c r="Y102">
        <v>3</v>
      </c>
      <c r="Z102">
        <v>7</v>
      </c>
      <c r="AA102">
        <v>3</v>
      </c>
      <c r="AB102">
        <v>30</v>
      </c>
      <c r="AC102">
        <v>13.725490199999999</v>
      </c>
      <c r="AD102">
        <v>0.82352941199999996</v>
      </c>
      <c r="AE102" t="s">
        <v>48</v>
      </c>
      <c r="AF102" t="s">
        <v>49</v>
      </c>
      <c r="AG102" t="s">
        <v>50</v>
      </c>
      <c r="AH102">
        <v>0.97665289300000002</v>
      </c>
      <c r="AI102">
        <v>0.99107835499999997</v>
      </c>
      <c r="AJ102">
        <v>0.24602333000000001</v>
      </c>
      <c r="AK102">
        <v>1.0754829715196175E-2</v>
      </c>
      <c r="AL102">
        <v>3</v>
      </c>
    </row>
    <row r="103" spans="1:38" x14ac:dyDescent="0.3">
      <c r="A103">
        <v>102</v>
      </c>
      <c r="B103">
        <v>19</v>
      </c>
      <c r="C103">
        <v>67</v>
      </c>
      <c r="D103" t="s">
        <v>604</v>
      </c>
      <c r="E103" t="s">
        <v>597</v>
      </c>
      <c r="F103" t="s">
        <v>605</v>
      </c>
      <c r="G103" t="s">
        <v>606</v>
      </c>
      <c r="H103" t="s">
        <v>600</v>
      </c>
      <c r="I103" t="s">
        <v>41</v>
      </c>
      <c r="J103">
        <v>7702</v>
      </c>
      <c r="K103" t="s">
        <v>607</v>
      </c>
      <c r="L103" t="s">
        <v>608</v>
      </c>
      <c r="M103" t="s">
        <v>56</v>
      </c>
      <c r="N103">
        <v>0</v>
      </c>
      <c r="O103" t="s">
        <v>609</v>
      </c>
      <c r="P103">
        <v>2020</v>
      </c>
      <c r="Q103" t="s">
        <v>46</v>
      </c>
      <c r="R103">
        <v>0</v>
      </c>
      <c r="S103">
        <v>-276.64999999999998</v>
      </c>
      <c r="T103">
        <v>0</v>
      </c>
      <c r="U103" t="s">
        <v>47</v>
      </c>
      <c r="V103">
        <v>2</v>
      </c>
      <c r="W103">
        <v>45</v>
      </c>
      <c r="X103">
        <v>17</v>
      </c>
      <c r="Y103">
        <v>3</v>
      </c>
      <c r="Z103">
        <v>14</v>
      </c>
      <c r="AA103">
        <v>4</v>
      </c>
      <c r="AB103">
        <v>22</v>
      </c>
      <c r="AC103">
        <v>45.161290319999999</v>
      </c>
      <c r="AD103">
        <v>2.7096774190000001</v>
      </c>
      <c r="AE103" t="s">
        <v>72</v>
      </c>
      <c r="AF103" t="s">
        <v>610</v>
      </c>
      <c r="AG103" t="s">
        <v>46</v>
      </c>
      <c r="AH103">
        <v>0.92668583400000004</v>
      </c>
      <c r="AI103">
        <v>0.982983249</v>
      </c>
      <c r="AJ103">
        <v>0.31876433300000001</v>
      </c>
      <c r="AK103">
        <v>4.424659382166464E-2</v>
      </c>
      <c r="AL103">
        <v>1</v>
      </c>
    </row>
    <row r="104" spans="1:38" x14ac:dyDescent="0.3">
      <c r="A104">
        <v>103</v>
      </c>
      <c r="B104">
        <v>19</v>
      </c>
      <c r="C104">
        <v>127</v>
      </c>
      <c r="D104" t="s">
        <v>611</v>
      </c>
      <c r="E104" t="s">
        <v>597</v>
      </c>
      <c r="F104" t="s">
        <v>612</v>
      </c>
      <c r="G104" t="s">
        <v>613</v>
      </c>
      <c r="H104" t="s">
        <v>600</v>
      </c>
      <c r="I104" t="s">
        <v>41</v>
      </c>
      <c r="J104">
        <v>27680</v>
      </c>
      <c r="K104" t="s">
        <v>614</v>
      </c>
      <c r="L104" t="s">
        <v>615</v>
      </c>
      <c r="M104" t="s">
        <v>44</v>
      </c>
      <c r="N104">
        <v>0</v>
      </c>
      <c r="O104" t="s">
        <v>616</v>
      </c>
      <c r="P104">
        <v>2020</v>
      </c>
      <c r="Q104" t="s">
        <v>46</v>
      </c>
      <c r="R104">
        <v>0</v>
      </c>
      <c r="S104">
        <v>11.82</v>
      </c>
      <c r="T104">
        <v>11.82</v>
      </c>
      <c r="U104" t="s">
        <v>47</v>
      </c>
      <c r="V104">
        <v>2</v>
      </c>
      <c r="W104">
        <v>45</v>
      </c>
      <c r="X104">
        <v>12</v>
      </c>
      <c r="Y104">
        <v>3</v>
      </c>
      <c r="Z104">
        <v>9</v>
      </c>
      <c r="AA104">
        <v>14</v>
      </c>
      <c r="AB104">
        <v>24</v>
      </c>
      <c r="AC104">
        <v>42.857142860000003</v>
      </c>
      <c r="AD104">
        <v>2.9260285719999999</v>
      </c>
      <c r="AE104" t="s">
        <v>72</v>
      </c>
      <c r="AF104" t="s">
        <v>617</v>
      </c>
      <c r="AG104" t="s">
        <v>46</v>
      </c>
      <c r="AH104">
        <v>0.84825058099999995</v>
      </c>
      <c r="AI104">
        <v>0.97815772999999995</v>
      </c>
      <c r="AJ104">
        <v>0.29311129699999999</v>
      </c>
      <c r="AK104">
        <v>0.17946837763519707</v>
      </c>
      <c r="AL104">
        <v>3</v>
      </c>
    </row>
    <row r="105" spans="1:38" x14ac:dyDescent="0.3">
      <c r="A105">
        <v>104</v>
      </c>
      <c r="B105">
        <v>19</v>
      </c>
      <c r="C105">
        <v>167</v>
      </c>
      <c r="D105" t="s">
        <v>618</v>
      </c>
      <c r="E105" t="s">
        <v>597</v>
      </c>
      <c r="F105" t="s">
        <v>619</v>
      </c>
      <c r="G105" t="s">
        <v>620</v>
      </c>
      <c r="H105" t="s">
        <v>600</v>
      </c>
      <c r="I105" t="s">
        <v>41</v>
      </c>
      <c r="J105">
        <v>7050</v>
      </c>
      <c r="K105" t="s">
        <v>621</v>
      </c>
      <c r="L105" t="s">
        <v>622</v>
      </c>
      <c r="M105" t="s">
        <v>56</v>
      </c>
      <c r="N105">
        <v>0</v>
      </c>
      <c r="O105" t="s">
        <v>623</v>
      </c>
      <c r="P105">
        <v>2020</v>
      </c>
      <c r="Q105" t="s">
        <v>46</v>
      </c>
      <c r="R105">
        <v>0</v>
      </c>
      <c r="S105">
        <v>-184.35</v>
      </c>
      <c r="T105">
        <v>0</v>
      </c>
      <c r="U105" t="s">
        <v>47</v>
      </c>
      <c r="V105">
        <v>3</v>
      </c>
      <c r="W105">
        <v>45</v>
      </c>
      <c r="X105">
        <v>27</v>
      </c>
      <c r="Y105">
        <v>4</v>
      </c>
      <c r="Z105">
        <v>6</v>
      </c>
      <c r="AA105">
        <v>4</v>
      </c>
      <c r="AB105">
        <v>29</v>
      </c>
      <c r="AC105">
        <v>18.18181818</v>
      </c>
      <c r="AD105">
        <v>1.0909090910000001</v>
      </c>
      <c r="AE105" t="s">
        <v>48</v>
      </c>
      <c r="AF105" t="s">
        <v>49</v>
      </c>
      <c r="AG105" t="s">
        <v>50</v>
      </c>
      <c r="AH105">
        <v>0.91557888799999998</v>
      </c>
      <c r="AI105">
        <v>0.92411101500000004</v>
      </c>
      <c r="AJ105">
        <v>0.21444201299999999</v>
      </c>
      <c r="AK105">
        <v>6.4275236698226434E-2</v>
      </c>
      <c r="AL105">
        <v>2</v>
      </c>
    </row>
    <row r="106" spans="1:38" x14ac:dyDescent="0.3">
      <c r="A106">
        <v>105</v>
      </c>
      <c r="B106">
        <v>19</v>
      </c>
      <c r="C106">
        <v>169</v>
      </c>
      <c r="D106" t="s">
        <v>624</v>
      </c>
      <c r="E106" t="s">
        <v>597</v>
      </c>
      <c r="F106" t="s">
        <v>625</v>
      </c>
      <c r="G106" t="s">
        <v>626</v>
      </c>
      <c r="H106" t="s">
        <v>600</v>
      </c>
      <c r="I106" t="s">
        <v>41</v>
      </c>
      <c r="J106">
        <v>3431</v>
      </c>
      <c r="K106" t="s">
        <v>627</v>
      </c>
      <c r="L106" t="s">
        <v>628</v>
      </c>
      <c r="M106" t="s">
        <v>56</v>
      </c>
      <c r="N106">
        <v>0</v>
      </c>
      <c r="O106" t="s">
        <v>629</v>
      </c>
      <c r="P106">
        <v>2020</v>
      </c>
      <c r="Q106" t="s">
        <v>46</v>
      </c>
      <c r="R106">
        <v>0</v>
      </c>
      <c r="S106">
        <v>0</v>
      </c>
      <c r="T106">
        <v>0</v>
      </c>
      <c r="U106" t="s">
        <v>136</v>
      </c>
      <c r="V106">
        <v>2</v>
      </c>
      <c r="W106">
        <v>45</v>
      </c>
      <c r="X106">
        <v>6</v>
      </c>
      <c r="Y106">
        <v>3</v>
      </c>
      <c r="Z106">
        <v>1</v>
      </c>
      <c r="AA106">
        <v>2</v>
      </c>
      <c r="AB106">
        <v>36</v>
      </c>
      <c r="AC106">
        <v>14.28571429</v>
      </c>
      <c r="AD106">
        <v>0.85714285700000004</v>
      </c>
      <c r="AE106" t="s">
        <v>48</v>
      </c>
      <c r="AF106" t="s">
        <v>49</v>
      </c>
      <c r="AG106" t="s">
        <v>50</v>
      </c>
      <c r="AH106">
        <v>0.97231128</v>
      </c>
      <c r="AI106">
        <v>0.96532156400000002</v>
      </c>
      <c r="AJ106">
        <v>0.24763935400000001</v>
      </c>
      <c r="AK106">
        <v>3.4756995581737851E-2</v>
      </c>
      <c r="AL106">
        <v>4</v>
      </c>
    </row>
    <row r="107" spans="1:38" x14ac:dyDescent="0.3">
      <c r="A107">
        <v>106</v>
      </c>
      <c r="B107">
        <v>20</v>
      </c>
      <c r="C107">
        <v>45</v>
      </c>
      <c r="D107" t="s">
        <v>630</v>
      </c>
      <c r="E107" t="s">
        <v>631</v>
      </c>
      <c r="F107" t="s">
        <v>632</v>
      </c>
      <c r="G107" t="s">
        <v>633</v>
      </c>
      <c r="H107" t="s">
        <v>600</v>
      </c>
      <c r="I107" t="s">
        <v>41</v>
      </c>
      <c r="J107">
        <v>97286</v>
      </c>
      <c r="K107" t="s">
        <v>634</v>
      </c>
      <c r="L107" t="s">
        <v>635</v>
      </c>
      <c r="M107" t="s">
        <v>44</v>
      </c>
      <c r="N107">
        <v>0</v>
      </c>
      <c r="O107" t="s">
        <v>636</v>
      </c>
      <c r="P107">
        <v>2020</v>
      </c>
      <c r="Q107" t="s">
        <v>46</v>
      </c>
      <c r="R107">
        <v>0</v>
      </c>
      <c r="S107">
        <v>4.8600000000000003</v>
      </c>
      <c r="T107">
        <v>4.8600000000000003</v>
      </c>
      <c r="U107" t="s">
        <v>47</v>
      </c>
      <c r="V107">
        <v>4</v>
      </c>
      <c r="W107">
        <v>45</v>
      </c>
      <c r="X107">
        <v>394</v>
      </c>
      <c r="Y107">
        <v>11</v>
      </c>
      <c r="Z107">
        <v>13</v>
      </c>
      <c r="AA107">
        <v>4</v>
      </c>
      <c r="AB107">
        <v>19</v>
      </c>
      <c r="AC107">
        <v>3.1941031940000002</v>
      </c>
      <c r="AD107">
        <v>0.33744619199999998</v>
      </c>
      <c r="AE107" t="s">
        <v>72</v>
      </c>
      <c r="AF107" t="s">
        <v>49</v>
      </c>
      <c r="AG107" t="s">
        <v>50</v>
      </c>
      <c r="AH107">
        <v>0.82005408300000004</v>
      </c>
      <c r="AI107">
        <v>0.99725348000000003</v>
      </c>
      <c r="AJ107">
        <v>0.48899684900000001</v>
      </c>
      <c r="AK107">
        <v>8.8431590656284767E-2</v>
      </c>
      <c r="AL107">
        <v>7</v>
      </c>
    </row>
    <row r="108" spans="1:38" x14ac:dyDescent="0.3">
      <c r="A108">
        <v>107</v>
      </c>
      <c r="B108">
        <v>20</v>
      </c>
      <c r="C108">
        <v>103</v>
      </c>
      <c r="D108" t="s">
        <v>637</v>
      </c>
      <c r="E108" t="s">
        <v>631</v>
      </c>
      <c r="F108" t="s">
        <v>638</v>
      </c>
      <c r="G108" t="s">
        <v>639</v>
      </c>
      <c r="H108" t="s">
        <v>600</v>
      </c>
      <c r="I108" t="s">
        <v>41</v>
      </c>
      <c r="J108">
        <v>3500</v>
      </c>
      <c r="K108" t="s">
        <v>640</v>
      </c>
      <c r="L108" t="s">
        <v>641</v>
      </c>
      <c r="M108" t="s">
        <v>56</v>
      </c>
      <c r="N108">
        <v>0</v>
      </c>
      <c r="O108" t="s">
        <v>642</v>
      </c>
      <c r="P108">
        <v>2020</v>
      </c>
      <c r="Q108" t="s">
        <v>46</v>
      </c>
      <c r="R108">
        <v>0</v>
      </c>
      <c r="S108">
        <v>-40.36</v>
      </c>
      <c r="T108">
        <v>0</v>
      </c>
      <c r="U108" t="s">
        <v>47</v>
      </c>
      <c r="V108">
        <v>4</v>
      </c>
      <c r="W108">
        <v>45</v>
      </c>
      <c r="X108">
        <v>318</v>
      </c>
      <c r="Y108">
        <v>10</v>
      </c>
      <c r="Z108">
        <v>8</v>
      </c>
      <c r="AA108">
        <v>4</v>
      </c>
      <c r="AB108">
        <v>24</v>
      </c>
      <c r="AC108">
        <v>2.4539877300000001</v>
      </c>
      <c r="AD108">
        <v>0.14723926400000001</v>
      </c>
      <c r="AE108" t="s">
        <v>72</v>
      </c>
      <c r="AF108" t="s">
        <v>49</v>
      </c>
      <c r="AG108" t="s">
        <v>50</v>
      </c>
      <c r="AH108">
        <v>0.80248557499999995</v>
      </c>
      <c r="AI108">
        <v>0.94778997300000001</v>
      </c>
      <c r="AJ108">
        <v>0.25451263499999999</v>
      </c>
      <c r="AK108">
        <v>4.3261512463033377E-2</v>
      </c>
      <c r="AL108">
        <v>8</v>
      </c>
    </row>
    <row r="109" spans="1:38" x14ac:dyDescent="0.3">
      <c r="A109">
        <v>108</v>
      </c>
      <c r="B109">
        <v>20</v>
      </c>
      <c r="C109">
        <v>103</v>
      </c>
      <c r="D109" t="s">
        <v>637</v>
      </c>
      <c r="E109" t="s">
        <v>631</v>
      </c>
      <c r="F109" t="s">
        <v>643</v>
      </c>
      <c r="G109" t="s">
        <v>644</v>
      </c>
      <c r="H109" t="s">
        <v>600</v>
      </c>
      <c r="I109" t="s">
        <v>41</v>
      </c>
      <c r="J109">
        <v>7302</v>
      </c>
      <c r="K109" t="s">
        <v>640</v>
      </c>
      <c r="L109" t="s">
        <v>641</v>
      </c>
      <c r="M109" t="s">
        <v>56</v>
      </c>
      <c r="N109">
        <v>0</v>
      </c>
      <c r="O109" t="s">
        <v>645</v>
      </c>
      <c r="P109">
        <v>2020</v>
      </c>
      <c r="Q109" t="s">
        <v>46</v>
      </c>
      <c r="R109">
        <v>0</v>
      </c>
      <c r="S109">
        <v>-7.23</v>
      </c>
      <c r="T109">
        <v>0</v>
      </c>
      <c r="U109" t="s">
        <v>47</v>
      </c>
      <c r="V109">
        <v>2</v>
      </c>
      <c r="W109">
        <v>45</v>
      </c>
      <c r="X109">
        <v>10</v>
      </c>
      <c r="Y109">
        <v>11</v>
      </c>
      <c r="Z109">
        <v>0</v>
      </c>
      <c r="AA109">
        <v>3</v>
      </c>
      <c r="AB109">
        <v>36</v>
      </c>
      <c r="AC109">
        <v>0</v>
      </c>
      <c r="AD109">
        <v>0</v>
      </c>
      <c r="AE109" t="s">
        <v>72</v>
      </c>
      <c r="AF109" t="s">
        <v>49</v>
      </c>
      <c r="AG109" t="s">
        <v>50</v>
      </c>
      <c r="AH109">
        <v>0.80248557499999995</v>
      </c>
      <c r="AI109">
        <v>0.94778997300000001</v>
      </c>
      <c r="AJ109">
        <v>0.25451263499999999</v>
      </c>
      <c r="AK109">
        <v>4.3261512463033377E-2</v>
      </c>
      <c r="AL109">
        <v>2</v>
      </c>
    </row>
    <row r="110" spans="1:38" x14ac:dyDescent="0.3">
      <c r="A110">
        <v>109</v>
      </c>
      <c r="B110">
        <v>21</v>
      </c>
      <c r="C110">
        <v>61</v>
      </c>
      <c r="D110" t="s">
        <v>646</v>
      </c>
      <c r="E110" t="s">
        <v>647</v>
      </c>
      <c r="F110" t="s">
        <v>648</v>
      </c>
      <c r="G110" t="s">
        <v>649</v>
      </c>
      <c r="H110" t="s">
        <v>40</v>
      </c>
      <c r="I110" t="s">
        <v>41</v>
      </c>
      <c r="J110">
        <v>29872</v>
      </c>
      <c r="K110" t="s">
        <v>118</v>
      </c>
      <c r="L110" t="s">
        <v>650</v>
      </c>
      <c r="M110" t="s">
        <v>44</v>
      </c>
      <c r="N110">
        <v>0</v>
      </c>
      <c r="O110" t="s">
        <v>651</v>
      </c>
      <c r="P110">
        <v>2020</v>
      </c>
      <c r="Q110" t="s">
        <v>46</v>
      </c>
      <c r="R110">
        <v>0</v>
      </c>
      <c r="S110">
        <v>10.95</v>
      </c>
      <c r="T110">
        <v>10.95</v>
      </c>
      <c r="U110" t="s">
        <v>47</v>
      </c>
      <c r="V110">
        <v>2</v>
      </c>
      <c r="W110">
        <v>45</v>
      </c>
      <c r="X110">
        <v>483</v>
      </c>
      <c r="Y110">
        <v>8</v>
      </c>
      <c r="Z110">
        <v>10</v>
      </c>
      <c r="AA110">
        <v>4</v>
      </c>
      <c r="AB110">
        <v>23</v>
      </c>
      <c r="AC110">
        <v>2.0283975660000002</v>
      </c>
      <c r="AD110">
        <v>0.45020385400000001</v>
      </c>
      <c r="AE110" t="s">
        <v>48</v>
      </c>
      <c r="AF110" t="s">
        <v>49</v>
      </c>
      <c r="AG110" t="s">
        <v>50</v>
      </c>
      <c r="AH110">
        <v>0.97488038300000002</v>
      </c>
      <c r="AI110">
        <v>0</v>
      </c>
      <c r="AJ110">
        <v>0.49327957</v>
      </c>
      <c r="AK110">
        <v>1.5625E-2</v>
      </c>
      <c r="AL110">
        <v>149</v>
      </c>
    </row>
    <row r="111" spans="1:38" x14ac:dyDescent="0.3">
      <c r="A111">
        <v>110</v>
      </c>
      <c r="B111">
        <v>21</v>
      </c>
      <c r="C111">
        <v>107</v>
      </c>
      <c r="D111" t="s">
        <v>652</v>
      </c>
      <c r="E111" t="s">
        <v>647</v>
      </c>
      <c r="F111" t="s">
        <v>653</v>
      </c>
      <c r="G111" t="s">
        <v>654</v>
      </c>
      <c r="H111" t="s">
        <v>40</v>
      </c>
      <c r="I111" t="s">
        <v>41</v>
      </c>
      <c r="J111">
        <v>28102</v>
      </c>
      <c r="K111" t="s">
        <v>118</v>
      </c>
      <c r="L111" t="s">
        <v>655</v>
      </c>
      <c r="M111" t="s">
        <v>44</v>
      </c>
      <c r="N111">
        <v>0</v>
      </c>
      <c r="O111" t="s">
        <v>656</v>
      </c>
      <c r="P111">
        <v>2020</v>
      </c>
      <c r="Q111" t="s">
        <v>46</v>
      </c>
      <c r="R111">
        <v>0</v>
      </c>
      <c r="S111">
        <v>13.28</v>
      </c>
      <c r="T111">
        <v>13.28</v>
      </c>
      <c r="U111" t="s">
        <v>47</v>
      </c>
      <c r="V111">
        <v>2</v>
      </c>
      <c r="W111">
        <v>45</v>
      </c>
      <c r="X111">
        <v>77</v>
      </c>
      <c r="Y111">
        <v>3</v>
      </c>
      <c r="Z111">
        <v>2</v>
      </c>
      <c r="AA111">
        <v>4</v>
      </c>
      <c r="AB111">
        <v>34</v>
      </c>
      <c r="AC111">
        <v>2.5316455699999998</v>
      </c>
      <c r="AD111">
        <v>0.55029873399999996</v>
      </c>
      <c r="AE111" t="s">
        <v>72</v>
      </c>
      <c r="AF111" t="s">
        <v>49</v>
      </c>
      <c r="AG111" t="s">
        <v>50</v>
      </c>
      <c r="AH111">
        <v>0.83288244600000005</v>
      </c>
      <c r="AI111">
        <v>0.94446912500000002</v>
      </c>
      <c r="AJ111">
        <v>0.383987625</v>
      </c>
      <c r="AK111">
        <v>2.0378304943045249E-2</v>
      </c>
      <c r="AL111">
        <v>18</v>
      </c>
    </row>
    <row r="112" spans="1:38" x14ac:dyDescent="0.3">
      <c r="A112">
        <v>111</v>
      </c>
      <c r="B112">
        <v>21</v>
      </c>
      <c r="C112">
        <v>191</v>
      </c>
      <c r="D112" t="s">
        <v>657</v>
      </c>
      <c r="E112" t="s">
        <v>647</v>
      </c>
      <c r="F112" t="s">
        <v>658</v>
      </c>
      <c r="G112" t="s">
        <v>659</v>
      </c>
      <c r="H112" t="s">
        <v>40</v>
      </c>
      <c r="I112" t="s">
        <v>41</v>
      </c>
      <c r="J112">
        <v>3861</v>
      </c>
      <c r="K112" t="s">
        <v>118</v>
      </c>
      <c r="L112" t="s">
        <v>660</v>
      </c>
      <c r="M112" t="s">
        <v>56</v>
      </c>
      <c r="N112">
        <v>0</v>
      </c>
      <c r="O112" t="s">
        <v>661</v>
      </c>
      <c r="P112">
        <v>2020</v>
      </c>
      <c r="Q112" t="s">
        <v>46</v>
      </c>
      <c r="R112">
        <v>0</v>
      </c>
      <c r="S112">
        <v>17.27</v>
      </c>
      <c r="T112">
        <v>17.27</v>
      </c>
      <c r="U112" t="s">
        <v>47</v>
      </c>
      <c r="V112">
        <v>3</v>
      </c>
      <c r="W112">
        <v>45</v>
      </c>
      <c r="X112">
        <v>4</v>
      </c>
      <c r="Y112">
        <v>3</v>
      </c>
      <c r="Z112">
        <v>1</v>
      </c>
      <c r="AA112">
        <v>6</v>
      </c>
      <c r="AB112">
        <v>36</v>
      </c>
      <c r="AC112">
        <v>20</v>
      </c>
      <c r="AD112">
        <v>1.7181</v>
      </c>
      <c r="AE112" t="s">
        <v>72</v>
      </c>
      <c r="AF112" t="s">
        <v>49</v>
      </c>
      <c r="AG112" t="s">
        <v>50</v>
      </c>
      <c r="AH112">
        <v>0.972337483</v>
      </c>
      <c r="AI112">
        <v>0</v>
      </c>
      <c r="AJ112">
        <v>0.45907808100000003</v>
      </c>
      <c r="AK112">
        <v>7.8902229845626073E-3</v>
      </c>
      <c r="AL112">
        <v>53</v>
      </c>
    </row>
    <row r="113" spans="1:38" x14ac:dyDescent="0.3">
      <c r="A113">
        <v>112</v>
      </c>
      <c r="B113">
        <v>21</v>
      </c>
      <c r="C113">
        <v>225</v>
      </c>
      <c r="D113" t="s">
        <v>662</v>
      </c>
      <c r="E113" t="s">
        <v>647</v>
      </c>
      <c r="F113" t="s">
        <v>663</v>
      </c>
      <c r="G113" t="s">
        <v>664</v>
      </c>
      <c r="H113" t="s">
        <v>40</v>
      </c>
      <c r="I113" t="s">
        <v>41</v>
      </c>
      <c r="J113">
        <v>3490</v>
      </c>
      <c r="K113" t="s">
        <v>118</v>
      </c>
      <c r="L113" t="s">
        <v>665</v>
      </c>
      <c r="M113" t="s">
        <v>56</v>
      </c>
      <c r="N113">
        <v>0</v>
      </c>
      <c r="O113" t="s">
        <v>666</v>
      </c>
      <c r="P113">
        <v>2020</v>
      </c>
      <c r="Q113" t="s">
        <v>46</v>
      </c>
      <c r="R113">
        <v>0</v>
      </c>
      <c r="S113">
        <v>9.56</v>
      </c>
      <c r="T113">
        <v>9.56</v>
      </c>
      <c r="U113" t="s">
        <v>47</v>
      </c>
      <c r="V113">
        <v>3</v>
      </c>
      <c r="W113">
        <v>45</v>
      </c>
      <c r="X113">
        <v>17</v>
      </c>
      <c r="Y113">
        <v>4</v>
      </c>
      <c r="Z113">
        <v>2</v>
      </c>
      <c r="AA113">
        <v>3</v>
      </c>
      <c r="AB113">
        <v>34</v>
      </c>
      <c r="AC113">
        <v>10.52631579</v>
      </c>
      <c r="AD113">
        <v>0.918378947</v>
      </c>
      <c r="AE113" t="s">
        <v>72</v>
      </c>
      <c r="AF113" t="s">
        <v>49</v>
      </c>
      <c r="AG113" t="s">
        <v>50</v>
      </c>
      <c r="AH113">
        <v>0.89620653299999997</v>
      </c>
      <c r="AI113">
        <v>0</v>
      </c>
      <c r="AJ113">
        <v>0.34294871799999999</v>
      </c>
      <c r="AK113">
        <v>3.952569169960474E-3</v>
      </c>
      <c r="AL113">
        <v>107</v>
      </c>
    </row>
    <row r="114" spans="1:38" x14ac:dyDescent="0.3">
      <c r="A114">
        <v>113</v>
      </c>
      <c r="B114">
        <v>21</v>
      </c>
      <c r="C114">
        <v>229</v>
      </c>
      <c r="D114" t="s">
        <v>667</v>
      </c>
      <c r="E114" t="s">
        <v>647</v>
      </c>
      <c r="F114" t="s">
        <v>668</v>
      </c>
      <c r="G114" t="s">
        <v>669</v>
      </c>
      <c r="H114" t="s">
        <v>40</v>
      </c>
      <c r="I114" t="s">
        <v>41</v>
      </c>
      <c r="J114">
        <v>13205</v>
      </c>
      <c r="K114" t="s">
        <v>118</v>
      </c>
      <c r="L114" t="s">
        <v>670</v>
      </c>
      <c r="M114" t="s">
        <v>44</v>
      </c>
      <c r="N114">
        <v>0</v>
      </c>
      <c r="O114" t="s">
        <v>671</v>
      </c>
      <c r="P114">
        <v>2020</v>
      </c>
      <c r="Q114" t="s">
        <v>46</v>
      </c>
      <c r="R114">
        <v>0</v>
      </c>
      <c r="S114">
        <v>0</v>
      </c>
      <c r="T114">
        <v>0</v>
      </c>
      <c r="U114" t="s">
        <v>136</v>
      </c>
      <c r="V114">
        <v>2</v>
      </c>
      <c r="W114">
        <v>45</v>
      </c>
      <c r="X114">
        <v>6</v>
      </c>
      <c r="Y114">
        <v>3</v>
      </c>
      <c r="Z114">
        <v>1</v>
      </c>
      <c r="AA114">
        <v>2</v>
      </c>
      <c r="AB114">
        <v>36</v>
      </c>
      <c r="AC114">
        <v>14.28571429</v>
      </c>
      <c r="AD114">
        <v>0.85714285700000004</v>
      </c>
      <c r="AE114" t="s">
        <v>48</v>
      </c>
      <c r="AF114" t="s">
        <v>49</v>
      </c>
      <c r="AG114" t="s">
        <v>50</v>
      </c>
      <c r="AH114">
        <v>0.73640333499999999</v>
      </c>
      <c r="AI114">
        <v>0</v>
      </c>
      <c r="AJ114">
        <v>0.37633981700000002</v>
      </c>
      <c r="AK114">
        <v>5.0972501676727032E-2</v>
      </c>
      <c r="AL114">
        <v>19</v>
      </c>
    </row>
    <row r="115" spans="1:38" x14ac:dyDescent="0.3">
      <c r="A115">
        <v>114</v>
      </c>
      <c r="B115">
        <v>21</v>
      </c>
      <c r="C115">
        <v>235</v>
      </c>
      <c r="D115" t="s">
        <v>672</v>
      </c>
      <c r="E115" t="s">
        <v>647</v>
      </c>
      <c r="F115" t="s">
        <v>673</v>
      </c>
      <c r="G115" t="s">
        <v>674</v>
      </c>
      <c r="H115" t="s">
        <v>40</v>
      </c>
      <c r="I115" t="s">
        <v>41</v>
      </c>
      <c r="J115">
        <v>9825</v>
      </c>
      <c r="K115" t="s">
        <v>118</v>
      </c>
      <c r="L115" t="s">
        <v>675</v>
      </c>
      <c r="M115" t="s">
        <v>56</v>
      </c>
      <c r="N115">
        <v>0</v>
      </c>
      <c r="O115" t="s">
        <v>676</v>
      </c>
      <c r="P115">
        <v>2020</v>
      </c>
      <c r="Q115" t="s">
        <v>46</v>
      </c>
      <c r="R115">
        <v>0</v>
      </c>
      <c r="S115">
        <v>22.62</v>
      </c>
      <c r="T115">
        <v>22.62</v>
      </c>
      <c r="U115" t="s">
        <v>47</v>
      </c>
      <c r="V115">
        <v>5</v>
      </c>
      <c r="W115">
        <v>45</v>
      </c>
      <c r="X115">
        <v>125</v>
      </c>
      <c r="Y115">
        <v>6</v>
      </c>
      <c r="Z115">
        <v>8</v>
      </c>
      <c r="AA115">
        <v>5</v>
      </c>
      <c r="AB115">
        <v>29</v>
      </c>
      <c r="AC115">
        <v>6.0150375939999998</v>
      </c>
      <c r="AD115">
        <v>1.039502256</v>
      </c>
      <c r="AE115" t="s">
        <v>72</v>
      </c>
      <c r="AF115" t="s">
        <v>49</v>
      </c>
      <c r="AG115" t="s">
        <v>50</v>
      </c>
      <c r="AH115">
        <v>0.93803622499999995</v>
      </c>
      <c r="AI115">
        <v>0.93572496299999997</v>
      </c>
      <c r="AJ115">
        <v>0.52113364299999998</v>
      </c>
      <c r="AK115">
        <v>3.2453976086543934E-2</v>
      </c>
      <c r="AL115">
        <v>8</v>
      </c>
    </row>
    <row r="116" spans="1:38" x14ac:dyDescent="0.3">
      <c r="A116">
        <v>115</v>
      </c>
      <c r="B116">
        <v>22</v>
      </c>
      <c r="C116">
        <v>15</v>
      </c>
      <c r="D116" t="s">
        <v>677</v>
      </c>
      <c r="E116" t="s">
        <v>678</v>
      </c>
      <c r="F116" t="s">
        <v>679</v>
      </c>
      <c r="G116" t="s">
        <v>680</v>
      </c>
      <c r="H116" t="s">
        <v>117</v>
      </c>
      <c r="I116" t="s">
        <v>41</v>
      </c>
      <c r="J116">
        <v>4989</v>
      </c>
      <c r="K116" t="s">
        <v>118</v>
      </c>
      <c r="L116" t="s">
        <v>681</v>
      </c>
      <c r="M116" t="s">
        <v>56</v>
      </c>
      <c r="N116">
        <v>0</v>
      </c>
      <c r="O116" t="s">
        <v>682</v>
      </c>
      <c r="P116">
        <v>2020</v>
      </c>
      <c r="Q116" t="s">
        <v>46</v>
      </c>
      <c r="R116">
        <v>0</v>
      </c>
      <c r="S116">
        <v>-68.34</v>
      </c>
      <c r="T116">
        <v>0</v>
      </c>
      <c r="U116" t="s">
        <v>47</v>
      </c>
      <c r="V116">
        <v>6</v>
      </c>
      <c r="W116">
        <v>45</v>
      </c>
      <c r="X116">
        <v>244</v>
      </c>
      <c r="Y116">
        <v>14</v>
      </c>
      <c r="Z116">
        <v>8</v>
      </c>
      <c r="AA116">
        <v>3</v>
      </c>
      <c r="AB116">
        <v>25</v>
      </c>
      <c r="AC116">
        <v>3.1746031750000001</v>
      </c>
      <c r="AD116">
        <v>0.19047619099999999</v>
      </c>
      <c r="AE116" t="s">
        <v>72</v>
      </c>
      <c r="AF116" t="s">
        <v>49</v>
      </c>
      <c r="AG116" t="s">
        <v>50</v>
      </c>
      <c r="AH116">
        <v>0.55287474299999995</v>
      </c>
      <c r="AI116">
        <v>0.875</v>
      </c>
      <c r="AJ116">
        <v>0.389117043</v>
      </c>
      <c r="AK116">
        <v>1.8318068276436304E-2</v>
      </c>
      <c r="AL116">
        <v>9</v>
      </c>
    </row>
    <row r="117" spans="1:38" x14ac:dyDescent="0.3">
      <c r="A117">
        <v>116</v>
      </c>
      <c r="B117">
        <v>22</v>
      </c>
      <c r="C117">
        <v>23</v>
      </c>
      <c r="D117" t="s">
        <v>683</v>
      </c>
      <c r="E117" t="s">
        <v>678</v>
      </c>
      <c r="F117" t="s">
        <v>684</v>
      </c>
      <c r="G117" t="s">
        <v>685</v>
      </c>
      <c r="H117" t="s">
        <v>117</v>
      </c>
      <c r="I117" t="s">
        <v>41</v>
      </c>
      <c r="J117">
        <v>3696</v>
      </c>
      <c r="K117" t="s">
        <v>118</v>
      </c>
      <c r="L117" t="s">
        <v>686</v>
      </c>
      <c r="M117" t="s">
        <v>56</v>
      </c>
      <c r="N117">
        <v>0</v>
      </c>
      <c r="O117" t="s">
        <v>687</v>
      </c>
      <c r="P117">
        <v>2020</v>
      </c>
      <c r="Q117" t="s">
        <v>46</v>
      </c>
      <c r="R117">
        <v>0</v>
      </c>
      <c r="S117">
        <v>-76.86</v>
      </c>
      <c r="T117">
        <v>0</v>
      </c>
      <c r="U117" t="s">
        <v>47</v>
      </c>
      <c r="V117">
        <v>6</v>
      </c>
      <c r="W117">
        <v>45</v>
      </c>
      <c r="X117">
        <v>239</v>
      </c>
      <c r="Y117">
        <v>18</v>
      </c>
      <c r="Z117">
        <v>8</v>
      </c>
      <c r="AA117">
        <v>3</v>
      </c>
      <c r="AB117">
        <v>25</v>
      </c>
      <c r="AC117">
        <v>3.2388663969999998</v>
      </c>
      <c r="AD117">
        <v>0.19433198400000001</v>
      </c>
      <c r="AE117" t="s">
        <v>72</v>
      </c>
      <c r="AF117" t="s">
        <v>49</v>
      </c>
      <c r="AG117" t="s">
        <v>50</v>
      </c>
      <c r="AH117">
        <v>0.46976789400000002</v>
      </c>
      <c r="AI117">
        <v>0.99384027799999997</v>
      </c>
      <c r="AJ117">
        <v>0.42426355199999999</v>
      </c>
      <c r="AK117">
        <v>3.5152818388031519E-2</v>
      </c>
      <c r="AL117">
        <v>8</v>
      </c>
    </row>
    <row r="118" spans="1:38" x14ac:dyDescent="0.3">
      <c r="A118">
        <v>117</v>
      </c>
      <c r="B118">
        <v>22</v>
      </c>
      <c r="C118">
        <v>41</v>
      </c>
      <c r="D118" t="s">
        <v>688</v>
      </c>
      <c r="E118" t="s">
        <v>678</v>
      </c>
      <c r="F118" t="s">
        <v>689</v>
      </c>
      <c r="G118" t="s">
        <v>690</v>
      </c>
      <c r="H118" t="s">
        <v>117</v>
      </c>
      <c r="I118" t="s">
        <v>41</v>
      </c>
      <c r="J118">
        <v>5500</v>
      </c>
      <c r="K118" t="s">
        <v>118</v>
      </c>
      <c r="L118" t="s">
        <v>691</v>
      </c>
      <c r="M118" t="s">
        <v>56</v>
      </c>
      <c r="N118">
        <v>0</v>
      </c>
      <c r="O118" t="s">
        <v>692</v>
      </c>
      <c r="P118">
        <v>2020</v>
      </c>
      <c r="Q118" t="s">
        <v>46</v>
      </c>
      <c r="R118">
        <v>0</v>
      </c>
      <c r="S118">
        <v>-101.32</v>
      </c>
      <c r="T118">
        <v>0</v>
      </c>
      <c r="U118" t="s">
        <v>47</v>
      </c>
      <c r="V118">
        <v>7</v>
      </c>
      <c r="W118">
        <v>45</v>
      </c>
      <c r="X118">
        <v>325</v>
      </c>
      <c r="Y118">
        <v>19</v>
      </c>
      <c r="Z118">
        <v>8</v>
      </c>
      <c r="AA118">
        <v>3</v>
      </c>
      <c r="AB118">
        <v>25</v>
      </c>
      <c r="AC118">
        <v>2.4024024019999999</v>
      </c>
      <c r="AD118">
        <v>0.144144144</v>
      </c>
      <c r="AE118" t="s">
        <v>72</v>
      </c>
      <c r="AF118" t="s">
        <v>49</v>
      </c>
      <c r="AG118" t="s">
        <v>50</v>
      </c>
      <c r="AH118">
        <v>0.313238289</v>
      </c>
      <c r="AI118">
        <v>0.98485588700000004</v>
      </c>
      <c r="AJ118">
        <v>0.51394422299999998</v>
      </c>
      <c r="AK118">
        <v>0</v>
      </c>
      <c r="AL118">
        <v>11</v>
      </c>
    </row>
    <row r="119" spans="1:38" x14ac:dyDescent="0.3">
      <c r="A119">
        <v>118</v>
      </c>
      <c r="B119">
        <v>22</v>
      </c>
      <c r="C119">
        <v>53</v>
      </c>
      <c r="D119" t="s">
        <v>693</v>
      </c>
      <c r="E119" t="s">
        <v>678</v>
      </c>
      <c r="F119" t="s">
        <v>694</v>
      </c>
      <c r="G119" t="s">
        <v>695</v>
      </c>
      <c r="H119" t="s">
        <v>117</v>
      </c>
      <c r="I119" t="s">
        <v>41</v>
      </c>
      <c r="J119">
        <v>3834</v>
      </c>
      <c r="K119" t="s">
        <v>118</v>
      </c>
      <c r="L119" t="s">
        <v>696</v>
      </c>
      <c r="M119" t="s">
        <v>56</v>
      </c>
      <c r="N119">
        <v>0</v>
      </c>
      <c r="O119" t="s">
        <v>697</v>
      </c>
      <c r="P119">
        <v>2020</v>
      </c>
      <c r="Q119" t="s">
        <v>46</v>
      </c>
      <c r="R119">
        <v>0</v>
      </c>
      <c r="S119">
        <v>-88.84</v>
      </c>
      <c r="T119">
        <v>0</v>
      </c>
      <c r="U119" t="s">
        <v>47</v>
      </c>
      <c r="V119">
        <v>6</v>
      </c>
      <c r="W119">
        <v>45</v>
      </c>
      <c r="X119">
        <v>254</v>
      </c>
      <c r="Y119">
        <v>18</v>
      </c>
      <c r="Z119">
        <v>8</v>
      </c>
      <c r="AA119">
        <v>3</v>
      </c>
      <c r="AB119">
        <v>25</v>
      </c>
      <c r="AC119">
        <v>3.0534351150000001</v>
      </c>
      <c r="AD119">
        <v>0.18320610700000001</v>
      </c>
      <c r="AE119" t="s">
        <v>72</v>
      </c>
      <c r="AF119" t="s">
        <v>49</v>
      </c>
      <c r="AG119" t="s">
        <v>50</v>
      </c>
      <c r="AH119">
        <v>0.68448425300000004</v>
      </c>
      <c r="AI119">
        <v>0.94268953099999997</v>
      </c>
      <c r="AJ119">
        <v>0.369753834</v>
      </c>
      <c r="AK119">
        <v>2.3887727679904451E-3</v>
      </c>
      <c r="AL119">
        <v>3</v>
      </c>
    </row>
    <row r="120" spans="1:38" x14ac:dyDescent="0.3">
      <c r="A120">
        <v>119</v>
      </c>
      <c r="B120">
        <v>22</v>
      </c>
      <c r="C120">
        <v>73</v>
      </c>
      <c r="D120" t="s">
        <v>698</v>
      </c>
      <c r="E120" t="s">
        <v>678</v>
      </c>
      <c r="F120" t="s">
        <v>699</v>
      </c>
      <c r="G120" t="s">
        <v>700</v>
      </c>
      <c r="H120" t="s">
        <v>117</v>
      </c>
      <c r="I120" t="s">
        <v>41</v>
      </c>
      <c r="J120">
        <v>7577</v>
      </c>
      <c r="K120" t="s">
        <v>118</v>
      </c>
      <c r="L120" t="s">
        <v>701</v>
      </c>
      <c r="M120" t="s">
        <v>56</v>
      </c>
      <c r="N120">
        <v>0</v>
      </c>
      <c r="O120" t="s">
        <v>702</v>
      </c>
      <c r="P120">
        <v>2020</v>
      </c>
      <c r="Q120" t="s">
        <v>46</v>
      </c>
      <c r="R120">
        <v>0</v>
      </c>
      <c r="S120">
        <v>-86.5</v>
      </c>
      <c r="T120">
        <v>0</v>
      </c>
      <c r="U120" t="s">
        <v>47</v>
      </c>
      <c r="V120">
        <v>7</v>
      </c>
      <c r="W120">
        <v>45</v>
      </c>
      <c r="X120">
        <v>267</v>
      </c>
      <c r="Y120">
        <v>20</v>
      </c>
      <c r="Z120">
        <v>8</v>
      </c>
      <c r="AA120">
        <v>3</v>
      </c>
      <c r="AB120">
        <v>25</v>
      </c>
      <c r="AC120">
        <v>2.9090909090000001</v>
      </c>
      <c r="AD120">
        <v>0.17454545499999999</v>
      </c>
      <c r="AE120" t="s">
        <v>72</v>
      </c>
      <c r="AF120" t="s">
        <v>49</v>
      </c>
      <c r="AG120" t="s">
        <v>50</v>
      </c>
      <c r="AH120">
        <v>0.33415958200000001</v>
      </c>
      <c r="AI120">
        <v>0.99776373399999996</v>
      </c>
      <c r="AJ120">
        <v>0.54207105499999997</v>
      </c>
      <c r="AK120">
        <v>2.1350923699730802E-2</v>
      </c>
      <c r="AL120">
        <v>36</v>
      </c>
    </row>
    <row r="121" spans="1:38" x14ac:dyDescent="0.3">
      <c r="A121">
        <v>120</v>
      </c>
      <c r="B121">
        <v>22</v>
      </c>
      <c r="C121">
        <v>101</v>
      </c>
      <c r="D121" t="s">
        <v>703</v>
      </c>
      <c r="E121" t="s">
        <v>678</v>
      </c>
      <c r="F121" t="s">
        <v>704</v>
      </c>
      <c r="G121" t="s">
        <v>705</v>
      </c>
      <c r="H121" t="s">
        <v>117</v>
      </c>
      <c r="I121" t="s">
        <v>41</v>
      </c>
      <c r="J121">
        <v>9348</v>
      </c>
      <c r="K121" t="s">
        <v>118</v>
      </c>
      <c r="L121" t="s">
        <v>706</v>
      </c>
      <c r="M121" t="s">
        <v>56</v>
      </c>
      <c r="N121">
        <v>0</v>
      </c>
      <c r="O121" t="s">
        <v>707</v>
      </c>
      <c r="P121">
        <v>2020</v>
      </c>
      <c r="Q121" t="s">
        <v>46</v>
      </c>
      <c r="R121">
        <v>0</v>
      </c>
      <c r="S121">
        <v>-74.97</v>
      </c>
      <c r="T121">
        <v>0</v>
      </c>
      <c r="U121" t="s">
        <v>47</v>
      </c>
      <c r="V121">
        <v>7</v>
      </c>
      <c r="W121">
        <v>45</v>
      </c>
      <c r="X121">
        <v>243</v>
      </c>
      <c r="Y121">
        <v>10</v>
      </c>
      <c r="Z121">
        <v>11</v>
      </c>
      <c r="AA121">
        <v>3</v>
      </c>
      <c r="AB121">
        <v>24</v>
      </c>
      <c r="AC121">
        <v>4.3307086610000001</v>
      </c>
      <c r="AD121">
        <v>0.25984252000000002</v>
      </c>
      <c r="AE121" t="s">
        <v>72</v>
      </c>
      <c r="AF121" t="s">
        <v>49</v>
      </c>
      <c r="AG121" t="s">
        <v>50</v>
      </c>
      <c r="AH121">
        <v>0.43594957299999998</v>
      </c>
      <c r="AI121">
        <v>1</v>
      </c>
      <c r="AJ121">
        <v>0.34078893900000001</v>
      </c>
      <c r="AK121">
        <v>0.28779599271402551</v>
      </c>
      <c r="AL121">
        <v>11</v>
      </c>
    </row>
    <row r="122" spans="1:38" x14ac:dyDescent="0.3">
      <c r="A122">
        <v>121</v>
      </c>
      <c r="B122">
        <v>24</v>
      </c>
      <c r="C122">
        <v>1</v>
      </c>
      <c r="D122" t="s">
        <v>708</v>
      </c>
      <c r="E122" t="s">
        <v>709</v>
      </c>
      <c r="F122" t="s">
        <v>710</v>
      </c>
      <c r="G122" t="s">
        <v>711</v>
      </c>
      <c r="H122" t="s">
        <v>307</v>
      </c>
      <c r="I122" t="s">
        <v>41</v>
      </c>
      <c r="J122">
        <v>4955</v>
      </c>
      <c r="K122" t="s">
        <v>118</v>
      </c>
      <c r="L122" t="s">
        <v>712</v>
      </c>
      <c r="M122" t="s">
        <v>56</v>
      </c>
      <c r="N122">
        <v>0</v>
      </c>
      <c r="O122" t="s">
        <v>713</v>
      </c>
      <c r="P122">
        <v>2020</v>
      </c>
      <c r="Q122" t="s">
        <v>46</v>
      </c>
      <c r="R122">
        <v>0</v>
      </c>
      <c r="S122">
        <v>0</v>
      </c>
      <c r="T122">
        <v>0</v>
      </c>
      <c r="U122" t="s">
        <v>136</v>
      </c>
      <c r="V122">
        <v>11</v>
      </c>
      <c r="W122">
        <v>45</v>
      </c>
      <c r="X122">
        <v>16</v>
      </c>
      <c r="Y122">
        <v>12</v>
      </c>
      <c r="Z122">
        <v>1</v>
      </c>
      <c r="AA122">
        <v>2</v>
      </c>
      <c r="AB122">
        <v>35</v>
      </c>
      <c r="AC122">
        <v>5.8823529409999997</v>
      </c>
      <c r="AD122">
        <v>0.35294117600000002</v>
      </c>
      <c r="AE122" t="s">
        <v>48</v>
      </c>
      <c r="AF122" t="s">
        <v>49</v>
      </c>
      <c r="AG122" t="s">
        <v>50</v>
      </c>
      <c r="AH122">
        <v>0.83292601600000005</v>
      </c>
      <c r="AI122">
        <v>0.99113525899999999</v>
      </c>
      <c r="AJ122">
        <v>0.51575382800000003</v>
      </c>
      <c r="AK122">
        <v>3.570600510085787E-2</v>
      </c>
      <c r="AL122">
        <v>3</v>
      </c>
    </row>
    <row r="123" spans="1:38" x14ac:dyDescent="0.3">
      <c r="A123">
        <v>122</v>
      </c>
      <c r="B123">
        <v>24</v>
      </c>
      <c r="C123">
        <v>1</v>
      </c>
      <c r="D123" t="s">
        <v>708</v>
      </c>
      <c r="E123" t="s">
        <v>709</v>
      </c>
      <c r="F123" t="s">
        <v>714</v>
      </c>
      <c r="G123" t="s">
        <v>715</v>
      </c>
      <c r="H123" t="s">
        <v>307</v>
      </c>
      <c r="I123" t="s">
        <v>41</v>
      </c>
      <c r="J123">
        <v>5703</v>
      </c>
      <c r="K123" t="s">
        <v>118</v>
      </c>
      <c r="L123" t="s">
        <v>716</v>
      </c>
      <c r="M123" t="s">
        <v>56</v>
      </c>
      <c r="N123">
        <v>0</v>
      </c>
      <c r="O123" t="s">
        <v>717</v>
      </c>
      <c r="P123">
        <v>2020</v>
      </c>
      <c r="Q123" t="s">
        <v>46</v>
      </c>
      <c r="R123">
        <v>0</v>
      </c>
      <c r="S123">
        <v>0</v>
      </c>
      <c r="T123">
        <v>0</v>
      </c>
      <c r="U123" t="s">
        <v>136</v>
      </c>
      <c r="V123">
        <v>11</v>
      </c>
      <c r="W123">
        <v>45</v>
      </c>
      <c r="X123">
        <v>16</v>
      </c>
      <c r="Y123">
        <v>12</v>
      </c>
      <c r="Z123">
        <v>1</v>
      </c>
      <c r="AA123">
        <v>2</v>
      </c>
      <c r="AB123">
        <v>35</v>
      </c>
      <c r="AC123">
        <v>5.8823529409999997</v>
      </c>
      <c r="AD123">
        <v>0.35294117600000002</v>
      </c>
      <c r="AE123" t="s">
        <v>48</v>
      </c>
      <c r="AF123" t="s">
        <v>49</v>
      </c>
      <c r="AG123" t="s">
        <v>50</v>
      </c>
      <c r="AH123">
        <v>0.89433817500000001</v>
      </c>
      <c r="AI123">
        <v>0.99853399300000001</v>
      </c>
      <c r="AJ123">
        <v>0.42282409900000001</v>
      </c>
      <c r="AK123">
        <v>2.2171831695641218E-2</v>
      </c>
      <c r="AL123">
        <v>6</v>
      </c>
    </row>
    <row r="124" spans="1:38" x14ac:dyDescent="0.3">
      <c r="A124">
        <v>123</v>
      </c>
      <c r="B124">
        <v>24</v>
      </c>
      <c r="C124">
        <v>13</v>
      </c>
      <c r="D124" t="s">
        <v>718</v>
      </c>
      <c r="E124" t="s">
        <v>709</v>
      </c>
      <c r="F124" t="s">
        <v>719</v>
      </c>
      <c r="G124" t="s">
        <v>720</v>
      </c>
      <c r="H124" t="s">
        <v>307</v>
      </c>
      <c r="I124" t="s">
        <v>41</v>
      </c>
      <c r="J124">
        <v>6750</v>
      </c>
      <c r="K124" t="s">
        <v>118</v>
      </c>
      <c r="L124" t="s">
        <v>721</v>
      </c>
      <c r="M124" t="s">
        <v>56</v>
      </c>
      <c r="N124">
        <v>0</v>
      </c>
      <c r="O124" t="s">
        <v>722</v>
      </c>
      <c r="P124">
        <v>2020</v>
      </c>
      <c r="Q124" t="s">
        <v>46</v>
      </c>
      <c r="R124">
        <v>0</v>
      </c>
      <c r="S124">
        <v>-2.4</v>
      </c>
      <c r="T124">
        <v>0</v>
      </c>
      <c r="U124" t="s">
        <v>47</v>
      </c>
      <c r="V124">
        <v>5</v>
      </c>
      <c r="W124">
        <v>45</v>
      </c>
      <c r="X124">
        <v>153</v>
      </c>
      <c r="Y124">
        <v>8</v>
      </c>
      <c r="Z124">
        <v>14</v>
      </c>
      <c r="AA124">
        <v>7</v>
      </c>
      <c r="AB124">
        <v>19</v>
      </c>
      <c r="AC124">
        <v>8.3832335330000003</v>
      </c>
      <c r="AD124">
        <v>0.50299401200000005</v>
      </c>
      <c r="AE124" t="s">
        <v>48</v>
      </c>
      <c r="AF124" t="s">
        <v>49</v>
      </c>
      <c r="AG124" t="s">
        <v>50</v>
      </c>
      <c r="AH124">
        <v>0.91304994100000003</v>
      </c>
      <c r="AI124">
        <v>0.98042286599999995</v>
      </c>
      <c r="AJ124">
        <v>0.23628185900000001</v>
      </c>
      <c r="AK124">
        <v>3.0853262474165928E-2</v>
      </c>
      <c r="AL124">
        <v>26</v>
      </c>
    </row>
    <row r="125" spans="1:38" x14ac:dyDescent="0.3">
      <c r="A125">
        <v>124</v>
      </c>
      <c r="B125">
        <v>24</v>
      </c>
      <c r="C125">
        <v>21</v>
      </c>
      <c r="D125" t="s">
        <v>723</v>
      </c>
      <c r="E125" t="s">
        <v>709</v>
      </c>
      <c r="F125" t="s">
        <v>724</v>
      </c>
      <c r="G125" t="s">
        <v>725</v>
      </c>
      <c r="H125" t="s">
        <v>307</v>
      </c>
      <c r="I125" t="s">
        <v>41</v>
      </c>
      <c r="J125">
        <v>8440</v>
      </c>
      <c r="K125" t="s">
        <v>118</v>
      </c>
      <c r="L125" t="s">
        <v>726</v>
      </c>
      <c r="M125" t="s">
        <v>56</v>
      </c>
      <c r="N125">
        <v>0</v>
      </c>
      <c r="O125" t="s">
        <v>727</v>
      </c>
      <c r="P125">
        <v>2020</v>
      </c>
      <c r="Q125" t="s">
        <v>46</v>
      </c>
      <c r="R125">
        <v>0</v>
      </c>
      <c r="S125">
        <v>-79.75</v>
      </c>
      <c r="T125">
        <v>0</v>
      </c>
      <c r="U125" t="s">
        <v>47</v>
      </c>
      <c r="V125">
        <v>5</v>
      </c>
      <c r="W125">
        <v>45</v>
      </c>
      <c r="X125">
        <v>5</v>
      </c>
      <c r="Y125">
        <v>5</v>
      </c>
      <c r="Z125">
        <v>11</v>
      </c>
      <c r="AA125">
        <v>5</v>
      </c>
      <c r="AB125">
        <v>26</v>
      </c>
      <c r="AC125">
        <v>68.75</v>
      </c>
      <c r="AD125">
        <v>4.125</v>
      </c>
      <c r="AE125" t="s">
        <v>72</v>
      </c>
      <c r="AF125" t="s">
        <v>49</v>
      </c>
      <c r="AG125" t="s">
        <v>50</v>
      </c>
      <c r="AH125">
        <v>0.88034482800000002</v>
      </c>
      <c r="AI125">
        <v>0.95013599299999996</v>
      </c>
      <c r="AJ125">
        <v>0.16898433400000001</v>
      </c>
      <c r="AK125">
        <v>7.1041837571780148E-2</v>
      </c>
      <c r="AL125">
        <v>14</v>
      </c>
    </row>
    <row r="126" spans="1:38" x14ac:dyDescent="0.3">
      <c r="A126">
        <v>125</v>
      </c>
      <c r="B126">
        <v>24</v>
      </c>
      <c r="C126">
        <v>35</v>
      </c>
      <c r="D126" t="s">
        <v>728</v>
      </c>
      <c r="E126" t="s">
        <v>709</v>
      </c>
      <c r="F126" t="s">
        <v>729</v>
      </c>
      <c r="G126" t="s">
        <v>730</v>
      </c>
      <c r="H126" t="s">
        <v>307</v>
      </c>
      <c r="I126" t="s">
        <v>41</v>
      </c>
      <c r="J126">
        <v>3322</v>
      </c>
      <c r="K126" t="s">
        <v>118</v>
      </c>
      <c r="L126" t="s">
        <v>731</v>
      </c>
      <c r="M126" t="s">
        <v>56</v>
      </c>
      <c r="N126">
        <v>0</v>
      </c>
      <c r="O126" t="s">
        <v>732</v>
      </c>
      <c r="P126">
        <v>2020</v>
      </c>
      <c r="Q126" t="s">
        <v>46</v>
      </c>
      <c r="R126">
        <v>0</v>
      </c>
      <c r="S126">
        <v>-12.34</v>
      </c>
      <c r="T126">
        <v>0</v>
      </c>
      <c r="U126" t="s">
        <v>47</v>
      </c>
      <c r="V126">
        <v>6</v>
      </c>
      <c r="W126">
        <v>45</v>
      </c>
      <c r="X126">
        <v>336</v>
      </c>
      <c r="Y126">
        <v>16</v>
      </c>
      <c r="Z126">
        <v>14</v>
      </c>
      <c r="AA126">
        <v>5</v>
      </c>
      <c r="AB126">
        <v>18</v>
      </c>
      <c r="AC126">
        <v>4</v>
      </c>
      <c r="AD126">
        <v>0.24</v>
      </c>
      <c r="AE126" t="s">
        <v>48</v>
      </c>
      <c r="AF126" t="s">
        <v>49</v>
      </c>
      <c r="AG126" t="s">
        <v>50</v>
      </c>
      <c r="AH126">
        <v>0.84970828499999995</v>
      </c>
      <c r="AI126">
        <v>1</v>
      </c>
      <c r="AJ126">
        <v>0.22134969299999999</v>
      </c>
      <c r="AK126">
        <v>3.4202650705429674E-2</v>
      </c>
      <c r="AL126">
        <v>34</v>
      </c>
    </row>
    <row r="127" spans="1:38" x14ac:dyDescent="0.3">
      <c r="A127">
        <v>126</v>
      </c>
      <c r="B127">
        <v>25</v>
      </c>
      <c r="C127">
        <v>9</v>
      </c>
      <c r="D127" t="s">
        <v>733</v>
      </c>
      <c r="E127" t="s">
        <v>734</v>
      </c>
      <c r="F127" t="s">
        <v>735</v>
      </c>
      <c r="G127" t="s">
        <v>736</v>
      </c>
      <c r="H127" t="s">
        <v>293</v>
      </c>
      <c r="I127" t="s">
        <v>41</v>
      </c>
      <c r="J127">
        <v>6325</v>
      </c>
      <c r="K127" t="s">
        <v>737</v>
      </c>
      <c r="L127" t="s">
        <v>738</v>
      </c>
      <c r="M127" t="s">
        <v>56</v>
      </c>
      <c r="N127">
        <v>0</v>
      </c>
      <c r="O127" t="s">
        <v>739</v>
      </c>
      <c r="P127">
        <v>2020</v>
      </c>
      <c r="Q127" t="s">
        <v>46</v>
      </c>
      <c r="R127">
        <v>0</v>
      </c>
      <c r="S127">
        <v>24.04</v>
      </c>
      <c r="T127">
        <v>24.04</v>
      </c>
      <c r="U127" t="s">
        <v>47</v>
      </c>
      <c r="V127">
        <v>14</v>
      </c>
      <c r="W127">
        <v>45</v>
      </c>
      <c r="X127">
        <v>409</v>
      </c>
      <c r="Y127">
        <v>34</v>
      </c>
      <c r="Z127">
        <v>14</v>
      </c>
      <c r="AA127">
        <v>9</v>
      </c>
      <c r="AB127">
        <v>19</v>
      </c>
      <c r="AC127">
        <v>3.3096926710000001</v>
      </c>
      <c r="AD127">
        <v>0.91978156</v>
      </c>
      <c r="AE127" t="s">
        <v>72</v>
      </c>
      <c r="AF127" t="s">
        <v>49</v>
      </c>
      <c r="AG127" t="s">
        <v>50</v>
      </c>
      <c r="AH127">
        <v>0.97810734499999996</v>
      </c>
      <c r="AI127">
        <v>0.87973640900000005</v>
      </c>
      <c r="AJ127">
        <v>0.20268361600000001</v>
      </c>
      <c r="AK127">
        <v>6.1425061425061427E-2</v>
      </c>
      <c r="AL127">
        <v>72</v>
      </c>
    </row>
    <row r="128" spans="1:38" x14ac:dyDescent="0.3">
      <c r="A128">
        <v>127</v>
      </c>
      <c r="B128">
        <v>25</v>
      </c>
      <c r="C128">
        <v>17</v>
      </c>
      <c r="D128" t="s">
        <v>740</v>
      </c>
      <c r="E128" t="s">
        <v>734</v>
      </c>
      <c r="F128" t="s">
        <v>741</v>
      </c>
      <c r="G128" t="s">
        <v>742</v>
      </c>
      <c r="H128" t="s">
        <v>293</v>
      </c>
      <c r="I128" t="s">
        <v>41</v>
      </c>
      <c r="J128">
        <v>81322</v>
      </c>
      <c r="K128" t="s">
        <v>743</v>
      </c>
      <c r="L128" t="s">
        <v>744</v>
      </c>
      <c r="M128" t="s">
        <v>44</v>
      </c>
      <c r="N128">
        <v>0</v>
      </c>
      <c r="O128" t="s">
        <v>745</v>
      </c>
      <c r="P128">
        <v>2020</v>
      </c>
      <c r="Q128" t="s">
        <v>46</v>
      </c>
      <c r="R128">
        <v>0</v>
      </c>
      <c r="S128">
        <v>70.040000000000006</v>
      </c>
      <c r="T128">
        <v>70.040000000000006</v>
      </c>
      <c r="U128" t="s">
        <v>47</v>
      </c>
      <c r="V128">
        <v>8</v>
      </c>
      <c r="W128">
        <v>45</v>
      </c>
      <c r="X128">
        <v>352</v>
      </c>
      <c r="Y128">
        <v>12</v>
      </c>
      <c r="Z128">
        <v>10</v>
      </c>
      <c r="AA128">
        <v>13</v>
      </c>
      <c r="AB128">
        <v>23</v>
      </c>
      <c r="AC128">
        <v>2.7624309390000001</v>
      </c>
      <c r="AD128">
        <v>2.266945856</v>
      </c>
      <c r="AE128" t="s">
        <v>48</v>
      </c>
      <c r="AF128" t="s">
        <v>746</v>
      </c>
      <c r="AG128" t="s">
        <v>87</v>
      </c>
      <c r="AH128">
        <v>0.73915568799999998</v>
      </c>
      <c r="AI128">
        <v>1</v>
      </c>
      <c r="AJ128">
        <v>0.66278832399999998</v>
      </c>
      <c r="AK128">
        <v>0.23987368525747818</v>
      </c>
      <c r="AL128">
        <v>12</v>
      </c>
    </row>
    <row r="129" spans="1:38" x14ac:dyDescent="0.3">
      <c r="A129">
        <v>128</v>
      </c>
      <c r="B129">
        <v>25</v>
      </c>
      <c r="C129">
        <v>17</v>
      </c>
      <c r="D129" t="s">
        <v>740</v>
      </c>
      <c r="E129" t="s">
        <v>734</v>
      </c>
      <c r="F129" t="s">
        <v>747</v>
      </c>
      <c r="G129" t="s">
        <v>748</v>
      </c>
      <c r="H129" t="s">
        <v>293</v>
      </c>
      <c r="I129" t="s">
        <v>41</v>
      </c>
      <c r="J129">
        <v>20890</v>
      </c>
      <c r="K129" t="s">
        <v>749</v>
      </c>
      <c r="L129" t="s">
        <v>750</v>
      </c>
      <c r="M129" t="s">
        <v>44</v>
      </c>
      <c r="N129">
        <v>0</v>
      </c>
      <c r="O129" t="s">
        <v>751</v>
      </c>
      <c r="P129">
        <v>2020</v>
      </c>
      <c r="Q129" t="s">
        <v>46</v>
      </c>
      <c r="R129">
        <v>0</v>
      </c>
      <c r="S129">
        <v>3.43</v>
      </c>
      <c r="T129">
        <v>3.43</v>
      </c>
      <c r="U129" t="s">
        <v>47</v>
      </c>
      <c r="V129">
        <v>10</v>
      </c>
      <c r="W129">
        <v>45</v>
      </c>
      <c r="X129">
        <v>16</v>
      </c>
      <c r="Y129">
        <v>10</v>
      </c>
      <c r="Z129">
        <v>11</v>
      </c>
      <c r="AA129">
        <v>5</v>
      </c>
      <c r="AB129">
        <v>25</v>
      </c>
      <c r="AC129">
        <v>40.74074074</v>
      </c>
      <c r="AD129">
        <v>2.5473444440000002</v>
      </c>
      <c r="AE129" t="s">
        <v>72</v>
      </c>
      <c r="AF129" t="s">
        <v>49</v>
      </c>
      <c r="AG129" t="s">
        <v>50</v>
      </c>
      <c r="AH129">
        <v>0.60308489600000004</v>
      </c>
      <c r="AI129">
        <v>1</v>
      </c>
      <c r="AJ129">
        <v>0.52008847700000005</v>
      </c>
      <c r="AK129">
        <v>0.28264523726055962</v>
      </c>
      <c r="AL129">
        <v>70</v>
      </c>
    </row>
    <row r="130" spans="1:38" x14ac:dyDescent="0.3">
      <c r="A130">
        <v>129</v>
      </c>
      <c r="B130">
        <v>25</v>
      </c>
      <c r="C130">
        <v>17</v>
      </c>
      <c r="D130" t="s">
        <v>740</v>
      </c>
      <c r="E130" t="s">
        <v>734</v>
      </c>
      <c r="F130" t="s">
        <v>752</v>
      </c>
      <c r="G130" t="s">
        <v>753</v>
      </c>
      <c r="H130" t="s">
        <v>293</v>
      </c>
      <c r="I130" t="s">
        <v>41</v>
      </c>
      <c r="J130">
        <v>22800</v>
      </c>
      <c r="K130" t="s">
        <v>754</v>
      </c>
      <c r="L130" t="s">
        <v>755</v>
      </c>
      <c r="M130" t="s">
        <v>44</v>
      </c>
      <c r="N130">
        <v>0</v>
      </c>
      <c r="O130" t="s">
        <v>756</v>
      </c>
      <c r="P130">
        <v>2020</v>
      </c>
      <c r="Q130" t="s">
        <v>46</v>
      </c>
      <c r="R130">
        <v>0</v>
      </c>
      <c r="S130">
        <v>-1568.41</v>
      </c>
      <c r="T130">
        <v>0</v>
      </c>
      <c r="U130" t="s">
        <v>47</v>
      </c>
      <c r="V130">
        <v>8</v>
      </c>
      <c r="W130">
        <v>45</v>
      </c>
      <c r="X130">
        <v>426</v>
      </c>
      <c r="Y130">
        <v>13</v>
      </c>
      <c r="Z130">
        <v>10</v>
      </c>
      <c r="AA130">
        <v>13</v>
      </c>
      <c r="AB130">
        <v>23</v>
      </c>
      <c r="AC130">
        <v>2.293577982</v>
      </c>
      <c r="AD130">
        <v>0.13761467899999999</v>
      </c>
      <c r="AE130" t="s">
        <v>48</v>
      </c>
      <c r="AF130" t="s">
        <v>746</v>
      </c>
      <c r="AG130" t="s">
        <v>87</v>
      </c>
      <c r="AH130">
        <v>0.87138579599999999</v>
      </c>
      <c r="AI130">
        <v>1</v>
      </c>
      <c r="AJ130">
        <v>0.12735737</v>
      </c>
      <c r="AK130">
        <v>0.17303876174097102</v>
      </c>
      <c r="AL130">
        <v>31</v>
      </c>
    </row>
    <row r="131" spans="1:38" x14ac:dyDescent="0.3">
      <c r="A131">
        <v>130</v>
      </c>
      <c r="B131">
        <v>25</v>
      </c>
      <c r="C131">
        <v>17</v>
      </c>
      <c r="D131" t="s">
        <v>740</v>
      </c>
      <c r="E131" t="s">
        <v>734</v>
      </c>
      <c r="F131" t="s">
        <v>757</v>
      </c>
      <c r="G131" t="s">
        <v>758</v>
      </c>
      <c r="H131" t="s">
        <v>293</v>
      </c>
      <c r="I131" t="s">
        <v>41</v>
      </c>
      <c r="J131">
        <v>22325</v>
      </c>
      <c r="K131" t="s">
        <v>759</v>
      </c>
      <c r="L131" t="s">
        <v>760</v>
      </c>
      <c r="M131" t="s">
        <v>44</v>
      </c>
      <c r="N131">
        <v>0</v>
      </c>
      <c r="O131" t="s">
        <v>761</v>
      </c>
      <c r="P131">
        <v>2020</v>
      </c>
      <c r="Q131" t="s">
        <v>46</v>
      </c>
      <c r="R131">
        <v>0</v>
      </c>
      <c r="S131">
        <v>36.31</v>
      </c>
      <c r="T131">
        <v>36.31</v>
      </c>
      <c r="U131" t="s">
        <v>47</v>
      </c>
      <c r="V131">
        <v>9</v>
      </c>
      <c r="W131">
        <v>45</v>
      </c>
      <c r="X131">
        <v>426</v>
      </c>
      <c r="Y131">
        <v>14</v>
      </c>
      <c r="Z131">
        <v>10</v>
      </c>
      <c r="AA131">
        <v>13</v>
      </c>
      <c r="AB131">
        <v>22</v>
      </c>
      <c r="AC131">
        <v>2.293577982</v>
      </c>
      <c r="AD131">
        <v>1.2269146790000001</v>
      </c>
      <c r="AE131" t="s">
        <v>48</v>
      </c>
      <c r="AF131" t="s">
        <v>746</v>
      </c>
      <c r="AG131" t="s">
        <v>87</v>
      </c>
      <c r="AH131">
        <v>0.934781635</v>
      </c>
      <c r="AI131">
        <v>1</v>
      </c>
      <c r="AJ131">
        <v>8.7868763000000003E-2</v>
      </c>
      <c r="AK131">
        <v>9.9585763800828467E-2</v>
      </c>
      <c r="AL131">
        <v>29</v>
      </c>
    </row>
    <row r="132" spans="1:38" x14ac:dyDescent="0.3">
      <c r="A132">
        <v>131</v>
      </c>
      <c r="B132">
        <v>25</v>
      </c>
      <c r="C132">
        <v>23</v>
      </c>
      <c r="D132" t="s">
        <v>762</v>
      </c>
      <c r="E132" t="s">
        <v>734</v>
      </c>
      <c r="F132" t="s">
        <v>763</v>
      </c>
      <c r="G132" t="s">
        <v>764</v>
      </c>
      <c r="H132" t="s">
        <v>293</v>
      </c>
      <c r="I132" t="s">
        <v>41</v>
      </c>
      <c r="J132">
        <v>11258</v>
      </c>
      <c r="K132" t="s">
        <v>765</v>
      </c>
      <c r="L132" t="s">
        <v>766</v>
      </c>
      <c r="M132" t="s">
        <v>44</v>
      </c>
      <c r="N132">
        <v>0</v>
      </c>
      <c r="O132" t="s">
        <v>767</v>
      </c>
      <c r="P132">
        <v>2020</v>
      </c>
      <c r="Q132" t="s">
        <v>46</v>
      </c>
      <c r="R132">
        <v>0</v>
      </c>
      <c r="S132">
        <v>27.32</v>
      </c>
      <c r="T132">
        <v>27.32</v>
      </c>
      <c r="U132" t="s">
        <v>47</v>
      </c>
      <c r="V132">
        <v>4</v>
      </c>
      <c r="W132">
        <v>45</v>
      </c>
      <c r="X132">
        <v>566</v>
      </c>
      <c r="Y132">
        <v>12</v>
      </c>
      <c r="Z132">
        <v>12</v>
      </c>
      <c r="AA132">
        <v>5</v>
      </c>
      <c r="AB132">
        <v>19</v>
      </c>
      <c r="AC132">
        <v>2.0761245669999999</v>
      </c>
      <c r="AD132">
        <v>0.94416747400000001</v>
      </c>
      <c r="AE132" t="s">
        <v>48</v>
      </c>
      <c r="AF132" t="s">
        <v>49</v>
      </c>
      <c r="AG132" t="s">
        <v>50</v>
      </c>
      <c r="AH132">
        <v>0.91192954400000004</v>
      </c>
      <c r="AI132">
        <v>1</v>
      </c>
      <c r="AJ132">
        <v>0.48851687900000001</v>
      </c>
      <c r="AK132">
        <v>9.5338388093232238E-2</v>
      </c>
      <c r="AL132">
        <v>11</v>
      </c>
    </row>
    <row r="133" spans="1:38" x14ac:dyDescent="0.3">
      <c r="A133">
        <v>132</v>
      </c>
      <c r="B133">
        <v>25</v>
      </c>
      <c r="C133">
        <v>27</v>
      </c>
      <c r="D133" t="s">
        <v>768</v>
      </c>
      <c r="E133" t="s">
        <v>734</v>
      </c>
      <c r="F133" t="s">
        <v>769</v>
      </c>
      <c r="G133" t="s">
        <v>770</v>
      </c>
      <c r="H133" t="s">
        <v>293</v>
      </c>
      <c r="I133" t="s">
        <v>41</v>
      </c>
      <c r="J133">
        <v>3337</v>
      </c>
      <c r="K133" t="s">
        <v>771</v>
      </c>
      <c r="L133" t="s">
        <v>772</v>
      </c>
      <c r="M133" t="s">
        <v>56</v>
      </c>
      <c r="N133">
        <v>0</v>
      </c>
      <c r="O133" t="s">
        <v>773</v>
      </c>
      <c r="P133">
        <v>2020</v>
      </c>
      <c r="Q133" t="s">
        <v>46</v>
      </c>
      <c r="R133">
        <v>0</v>
      </c>
      <c r="S133">
        <v>12.37</v>
      </c>
      <c r="T133">
        <v>12.37</v>
      </c>
      <c r="U133" t="s">
        <v>47</v>
      </c>
      <c r="V133">
        <v>10</v>
      </c>
      <c r="W133">
        <v>45</v>
      </c>
      <c r="X133">
        <v>150</v>
      </c>
      <c r="Y133">
        <v>24</v>
      </c>
      <c r="Z133">
        <v>15</v>
      </c>
      <c r="AA133">
        <v>4</v>
      </c>
      <c r="AB133">
        <v>18</v>
      </c>
      <c r="AC133">
        <v>9.0909090910000003</v>
      </c>
      <c r="AD133">
        <v>0.916554545</v>
      </c>
      <c r="AE133" t="s">
        <v>72</v>
      </c>
      <c r="AF133" t="s">
        <v>49</v>
      </c>
      <c r="AG133" t="s">
        <v>50</v>
      </c>
      <c r="AH133">
        <v>0.69433566199999996</v>
      </c>
      <c r="AI133">
        <v>1</v>
      </c>
      <c r="AJ133">
        <v>0.53205283800000003</v>
      </c>
      <c r="AK133">
        <v>0.21283511973865385</v>
      </c>
      <c r="AL133">
        <v>77</v>
      </c>
    </row>
    <row r="134" spans="1:38" x14ac:dyDescent="0.3">
      <c r="A134">
        <v>133</v>
      </c>
      <c r="B134">
        <v>25</v>
      </c>
      <c r="C134">
        <v>27</v>
      </c>
      <c r="D134" t="s">
        <v>768</v>
      </c>
      <c r="E134" t="s">
        <v>734</v>
      </c>
      <c r="F134" t="s">
        <v>774</v>
      </c>
      <c r="G134" t="s">
        <v>775</v>
      </c>
      <c r="H134" t="s">
        <v>293</v>
      </c>
      <c r="I134" t="s">
        <v>41</v>
      </c>
      <c r="J134">
        <v>16767</v>
      </c>
      <c r="K134" t="s">
        <v>776</v>
      </c>
      <c r="L134" t="s">
        <v>777</v>
      </c>
      <c r="M134" t="s">
        <v>44</v>
      </c>
      <c r="N134">
        <v>0</v>
      </c>
      <c r="O134" t="s">
        <v>778</v>
      </c>
      <c r="P134">
        <v>2020</v>
      </c>
      <c r="Q134" t="s">
        <v>46</v>
      </c>
      <c r="R134">
        <v>0</v>
      </c>
      <c r="S134">
        <v>-46.55</v>
      </c>
      <c r="T134">
        <v>0</v>
      </c>
      <c r="U134" t="s">
        <v>47</v>
      </c>
      <c r="V134">
        <v>5</v>
      </c>
      <c r="W134">
        <v>45</v>
      </c>
      <c r="X134">
        <v>158</v>
      </c>
      <c r="Y134">
        <v>11</v>
      </c>
      <c r="Z134">
        <v>13</v>
      </c>
      <c r="AA134">
        <v>3</v>
      </c>
      <c r="AB134">
        <v>19</v>
      </c>
      <c r="AC134">
        <v>7.6023391809999996</v>
      </c>
      <c r="AD134">
        <v>0.456140351</v>
      </c>
      <c r="AE134" t="s">
        <v>72</v>
      </c>
      <c r="AF134" t="s">
        <v>49</v>
      </c>
      <c r="AG134" t="s">
        <v>50</v>
      </c>
      <c r="AH134">
        <v>0.89116719200000005</v>
      </c>
      <c r="AI134">
        <v>1</v>
      </c>
      <c r="AJ134">
        <v>0.54893655399999997</v>
      </c>
      <c r="AK134">
        <v>7.5197552893193978E-2</v>
      </c>
      <c r="AL134">
        <v>102</v>
      </c>
    </row>
    <row r="135" spans="1:38" x14ac:dyDescent="0.3">
      <c r="A135">
        <v>134</v>
      </c>
      <c r="B135">
        <v>25</v>
      </c>
      <c r="C135">
        <v>27</v>
      </c>
      <c r="D135" t="s">
        <v>768</v>
      </c>
      <c r="E135" t="s">
        <v>734</v>
      </c>
      <c r="F135" t="s">
        <v>779</v>
      </c>
      <c r="G135" t="s">
        <v>780</v>
      </c>
      <c r="H135" t="s">
        <v>293</v>
      </c>
      <c r="I135" t="s">
        <v>41</v>
      </c>
      <c r="J135">
        <v>40490</v>
      </c>
      <c r="K135" t="s">
        <v>781</v>
      </c>
      <c r="L135" t="s">
        <v>782</v>
      </c>
      <c r="M135" t="s">
        <v>44</v>
      </c>
      <c r="N135">
        <v>0</v>
      </c>
      <c r="O135" t="s">
        <v>783</v>
      </c>
      <c r="P135">
        <v>2020</v>
      </c>
      <c r="Q135" t="s">
        <v>46</v>
      </c>
      <c r="R135">
        <v>0</v>
      </c>
      <c r="S135">
        <v>-262.44</v>
      </c>
      <c r="T135">
        <v>0</v>
      </c>
      <c r="U135" t="s">
        <v>47</v>
      </c>
      <c r="V135">
        <v>7</v>
      </c>
      <c r="W135">
        <v>45</v>
      </c>
      <c r="X135">
        <v>510</v>
      </c>
      <c r="Y135">
        <v>13</v>
      </c>
      <c r="Z135">
        <v>14</v>
      </c>
      <c r="AA135">
        <v>3</v>
      </c>
      <c r="AB135">
        <v>19</v>
      </c>
      <c r="AC135">
        <v>2.6717557250000001</v>
      </c>
      <c r="AD135">
        <v>0.16030534399999999</v>
      </c>
      <c r="AE135" t="s">
        <v>48</v>
      </c>
      <c r="AF135" t="s">
        <v>49</v>
      </c>
      <c r="AG135" t="s">
        <v>50</v>
      </c>
      <c r="AH135">
        <v>0.83846512399999995</v>
      </c>
      <c r="AI135">
        <v>0.97510210900000005</v>
      </c>
      <c r="AJ135">
        <v>0.36481005100000002</v>
      </c>
      <c r="AK135">
        <v>0.14668462444984248</v>
      </c>
      <c r="AL135">
        <v>137</v>
      </c>
    </row>
    <row r="136" spans="1:38" x14ac:dyDescent="0.3">
      <c r="A136">
        <v>135</v>
      </c>
      <c r="B136">
        <v>26</v>
      </c>
      <c r="C136">
        <v>65</v>
      </c>
      <c r="D136" t="s">
        <v>784</v>
      </c>
      <c r="E136" t="s">
        <v>785</v>
      </c>
      <c r="F136" t="s">
        <v>786</v>
      </c>
      <c r="G136" t="s">
        <v>787</v>
      </c>
      <c r="H136" t="s">
        <v>470</v>
      </c>
      <c r="I136" t="s">
        <v>41</v>
      </c>
      <c r="J136">
        <v>166000</v>
      </c>
      <c r="K136" t="s">
        <v>640</v>
      </c>
      <c r="L136" t="s">
        <v>788</v>
      </c>
      <c r="M136" t="s">
        <v>171</v>
      </c>
      <c r="N136">
        <v>0</v>
      </c>
      <c r="O136" t="s">
        <v>789</v>
      </c>
      <c r="P136">
        <v>2020</v>
      </c>
      <c r="Q136" t="s">
        <v>46</v>
      </c>
      <c r="R136">
        <v>0</v>
      </c>
      <c r="S136">
        <v>14.4</v>
      </c>
      <c r="T136">
        <v>14.4</v>
      </c>
      <c r="U136" t="s">
        <v>47</v>
      </c>
      <c r="V136">
        <v>12</v>
      </c>
      <c r="W136">
        <v>45</v>
      </c>
      <c r="X136">
        <v>313</v>
      </c>
      <c r="Y136">
        <v>21</v>
      </c>
      <c r="Z136">
        <v>13</v>
      </c>
      <c r="AA136">
        <v>8</v>
      </c>
      <c r="AB136">
        <v>18</v>
      </c>
      <c r="AC136">
        <v>3.9877300610000002</v>
      </c>
      <c r="AD136">
        <v>0.67126380399999996</v>
      </c>
      <c r="AE136" t="s">
        <v>48</v>
      </c>
      <c r="AF136" t="s">
        <v>790</v>
      </c>
      <c r="AG136" t="s">
        <v>87</v>
      </c>
      <c r="AH136">
        <v>0.61229078599999998</v>
      </c>
      <c r="AI136">
        <v>0.99955704000000001</v>
      </c>
      <c r="AJ136">
        <v>0.45262385500000002</v>
      </c>
      <c r="AK136">
        <v>8.1945860718600841E-2</v>
      </c>
      <c r="AL136">
        <v>5</v>
      </c>
    </row>
    <row r="137" spans="1:38" x14ac:dyDescent="0.3">
      <c r="A137">
        <v>136</v>
      </c>
      <c r="B137">
        <v>26</v>
      </c>
      <c r="C137">
        <v>81</v>
      </c>
      <c r="D137" t="s">
        <v>791</v>
      </c>
      <c r="E137" t="s">
        <v>785</v>
      </c>
      <c r="F137" t="s">
        <v>792</v>
      </c>
      <c r="G137" t="s">
        <v>793</v>
      </c>
      <c r="H137" t="s">
        <v>470</v>
      </c>
      <c r="I137" t="s">
        <v>41</v>
      </c>
      <c r="J137">
        <v>72125</v>
      </c>
      <c r="K137" t="s">
        <v>793</v>
      </c>
      <c r="L137" t="s">
        <v>794</v>
      </c>
      <c r="M137" t="s">
        <v>44</v>
      </c>
      <c r="N137">
        <v>0</v>
      </c>
      <c r="O137" t="s">
        <v>795</v>
      </c>
      <c r="P137">
        <v>2020</v>
      </c>
      <c r="Q137" t="s">
        <v>87</v>
      </c>
      <c r="R137">
        <v>100</v>
      </c>
      <c r="S137">
        <v>-190.06</v>
      </c>
      <c r="T137">
        <v>0</v>
      </c>
      <c r="U137" t="s">
        <v>47</v>
      </c>
      <c r="V137">
        <v>2</v>
      </c>
      <c r="W137">
        <v>45</v>
      </c>
      <c r="X137">
        <v>22</v>
      </c>
      <c r="Y137">
        <v>3</v>
      </c>
      <c r="Z137">
        <v>11</v>
      </c>
      <c r="AA137">
        <v>5</v>
      </c>
      <c r="AB137">
        <v>23</v>
      </c>
      <c r="AC137">
        <v>33.333333330000002</v>
      </c>
      <c r="AD137">
        <v>3</v>
      </c>
      <c r="AE137" t="s">
        <v>48</v>
      </c>
      <c r="AF137" t="s">
        <v>49</v>
      </c>
      <c r="AG137" t="s">
        <v>50</v>
      </c>
      <c r="AH137">
        <v>0.75835008699999995</v>
      </c>
      <c r="AI137">
        <v>1</v>
      </c>
      <c r="AJ137">
        <v>0.30562793500000002</v>
      </c>
      <c r="AK137">
        <v>0.11980352698194142</v>
      </c>
      <c r="AL137">
        <v>1</v>
      </c>
    </row>
    <row r="138" spans="1:38" x14ac:dyDescent="0.3">
      <c r="A138">
        <v>137</v>
      </c>
      <c r="B138">
        <v>26</v>
      </c>
      <c r="C138">
        <v>87</v>
      </c>
      <c r="D138" t="s">
        <v>796</v>
      </c>
      <c r="E138" t="s">
        <v>785</v>
      </c>
      <c r="F138" t="s">
        <v>797</v>
      </c>
      <c r="G138" t="s">
        <v>798</v>
      </c>
      <c r="H138" t="s">
        <v>470</v>
      </c>
      <c r="I138" t="s">
        <v>41</v>
      </c>
      <c r="J138">
        <v>8841</v>
      </c>
      <c r="K138" t="s">
        <v>799</v>
      </c>
      <c r="L138" t="s">
        <v>800</v>
      </c>
      <c r="M138" t="s">
        <v>56</v>
      </c>
      <c r="N138">
        <v>0</v>
      </c>
      <c r="O138" t="s">
        <v>801</v>
      </c>
      <c r="P138">
        <v>2019</v>
      </c>
      <c r="Q138" t="s">
        <v>46</v>
      </c>
      <c r="R138">
        <v>0</v>
      </c>
      <c r="S138">
        <v>-44.18</v>
      </c>
      <c r="T138">
        <v>0</v>
      </c>
      <c r="U138" t="s">
        <v>47</v>
      </c>
      <c r="V138">
        <v>7</v>
      </c>
      <c r="W138">
        <v>45</v>
      </c>
      <c r="X138">
        <v>80</v>
      </c>
      <c r="Y138">
        <v>15</v>
      </c>
      <c r="Z138">
        <v>14</v>
      </c>
      <c r="AA138">
        <v>4</v>
      </c>
      <c r="AB138">
        <v>22</v>
      </c>
      <c r="AC138">
        <v>14.893617020000001</v>
      </c>
      <c r="AD138">
        <v>0.89361702099999996</v>
      </c>
      <c r="AE138" t="s">
        <v>72</v>
      </c>
      <c r="AF138" t="s">
        <v>49</v>
      </c>
      <c r="AG138" t="s">
        <v>50</v>
      </c>
      <c r="AH138">
        <v>0.88643818600000002</v>
      </c>
      <c r="AI138">
        <v>0.996461072</v>
      </c>
      <c r="AJ138">
        <v>0.44441541499999998</v>
      </c>
      <c r="AK138">
        <v>1.3171458023135952E-2</v>
      </c>
      <c r="AL138">
        <v>6</v>
      </c>
    </row>
    <row r="139" spans="1:38" x14ac:dyDescent="0.3">
      <c r="A139">
        <v>138</v>
      </c>
      <c r="B139">
        <v>26</v>
      </c>
      <c r="C139">
        <v>125</v>
      </c>
      <c r="D139" t="s">
        <v>802</v>
      </c>
      <c r="E139" t="s">
        <v>785</v>
      </c>
      <c r="F139" t="s">
        <v>803</v>
      </c>
      <c r="G139" t="s">
        <v>804</v>
      </c>
      <c r="H139" t="s">
        <v>470</v>
      </c>
      <c r="I139" t="s">
        <v>41</v>
      </c>
      <c r="J139">
        <v>63398</v>
      </c>
      <c r="K139" t="s">
        <v>804</v>
      </c>
      <c r="L139" t="s">
        <v>805</v>
      </c>
      <c r="M139" t="s">
        <v>44</v>
      </c>
      <c r="N139">
        <v>0</v>
      </c>
      <c r="O139" t="s">
        <v>806</v>
      </c>
      <c r="P139">
        <v>2019</v>
      </c>
      <c r="Q139" t="s">
        <v>46</v>
      </c>
      <c r="R139">
        <v>0</v>
      </c>
      <c r="S139">
        <v>15.61</v>
      </c>
      <c r="T139">
        <v>15.61</v>
      </c>
      <c r="U139" t="s">
        <v>47</v>
      </c>
      <c r="V139">
        <v>12</v>
      </c>
      <c r="W139">
        <v>45</v>
      </c>
      <c r="X139">
        <v>60</v>
      </c>
      <c r="Y139">
        <v>13</v>
      </c>
      <c r="Z139">
        <v>11</v>
      </c>
      <c r="AA139">
        <v>12</v>
      </c>
      <c r="AB139">
        <v>18</v>
      </c>
      <c r="AC139">
        <v>15.49295775</v>
      </c>
      <c r="AD139">
        <v>1.3978774650000001</v>
      </c>
      <c r="AE139" t="s">
        <v>48</v>
      </c>
      <c r="AF139" t="s">
        <v>49</v>
      </c>
      <c r="AG139" t="s">
        <v>50</v>
      </c>
      <c r="AH139">
        <v>0.34387969400000001</v>
      </c>
      <c r="AI139">
        <v>1</v>
      </c>
      <c r="AJ139">
        <v>0.51675094799999999</v>
      </c>
      <c r="AK139">
        <v>8.7397697784283718E-2</v>
      </c>
      <c r="AL139">
        <v>9</v>
      </c>
    </row>
    <row r="140" spans="1:38" x14ac:dyDescent="0.3">
      <c r="A140">
        <v>139</v>
      </c>
      <c r="B140">
        <v>26</v>
      </c>
      <c r="C140">
        <v>147</v>
      </c>
      <c r="D140" t="s">
        <v>525</v>
      </c>
      <c r="E140" t="s">
        <v>785</v>
      </c>
      <c r="F140" t="s">
        <v>807</v>
      </c>
      <c r="G140" t="s">
        <v>808</v>
      </c>
      <c r="H140" t="s">
        <v>470</v>
      </c>
      <c r="I140" t="s">
        <v>41</v>
      </c>
      <c r="J140">
        <v>4652</v>
      </c>
      <c r="K140" t="s">
        <v>808</v>
      </c>
      <c r="L140" t="s">
        <v>809</v>
      </c>
      <c r="M140" t="s">
        <v>56</v>
      </c>
      <c r="N140">
        <v>0</v>
      </c>
      <c r="O140" t="s">
        <v>810</v>
      </c>
      <c r="P140">
        <v>2020</v>
      </c>
      <c r="Q140" t="s">
        <v>46</v>
      </c>
      <c r="R140">
        <v>0</v>
      </c>
      <c r="S140">
        <v>14.97</v>
      </c>
      <c r="T140">
        <v>14.97</v>
      </c>
      <c r="U140" t="s">
        <v>47</v>
      </c>
      <c r="V140">
        <v>4</v>
      </c>
      <c r="W140">
        <v>45</v>
      </c>
      <c r="X140">
        <v>29</v>
      </c>
      <c r="Y140">
        <v>6</v>
      </c>
      <c r="Z140">
        <v>7</v>
      </c>
      <c r="AA140">
        <v>17</v>
      </c>
      <c r="AB140">
        <v>27</v>
      </c>
      <c r="AC140">
        <v>19.444444440000002</v>
      </c>
      <c r="AD140">
        <v>1.6157666660000001</v>
      </c>
      <c r="AE140" t="s">
        <v>72</v>
      </c>
      <c r="AF140" t="s">
        <v>49</v>
      </c>
      <c r="AG140" t="s">
        <v>50</v>
      </c>
      <c r="AH140">
        <v>0.96751412400000003</v>
      </c>
      <c r="AI140">
        <v>1</v>
      </c>
      <c r="AJ140">
        <v>0.29008711999999998</v>
      </c>
      <c r="AK140">
        <v>2.0606060606060607E-2</v>
      </c>
      <c r="AL140">
        <v>4</v>
      </c>
    </row>
    <row r="141" spans="1:38" x14ac:dyDescent="0.3">
      <c r="A141">
        <v>140</v>
      </c>
      <c r="B141">
        <v>26</v>
      </c>
      <c r="C141">
        <v>163</v>
      </c>
      <c r="D141" t="s">
        <v>811</v>
      </c>
      <c r="E141" t="s">
        <v>785</v>
      </c>
      <c r="F141" t="s">
        <v>812</v>
      </c>
      <c r="G141" t="s">
        <v>813</v>
      </c>
      <c r="H141" t="s">
        <v>470</v>
      </c>
      <c r="I141" t="s">
        <v>41</v>
      </c>
      <c r="J141">
        <v>57774</v>
      </c>
      <c r="K141" t="s">
        <v>813</v>
      </c>
      <c r="L141" t="s">
        <v>814</v>
      </c>
      <c r="M141" t="s">
        <v>44</v>
      </c>
      <c r="N141">
        <v>0</v>
      </c>
      <c r="O141" t="s">
        <v>815</v>
      </c>
      <c r="P141">
        <v>2018</v>
      </c>
      <c r="Q141" t="s">
        <v>46</v>
      </c>
      <c r="R141">
        <v>0</v>
      </c>
      <c r="S141">
        <v>-1.89</v>
      </c>
      <c r="T141">
        <v>0</v>
      </c>
      <c r="U141" t="s">
        <v>47</v>
      </c>
      <c r="V141">
        <v>6</v>
      </c>
      <c r="W141">
        <v>45</v>
      </c>
      <c r="X141">
        <v>81</v>
      </c>
      <c r="Y141">
        <v>11</v>
      </c>
      <c r="Z141">
        <v>13</v>
      </c>
      <c r="AA141">
        <v>6</v>
      </c>
      <c r="AB141">
        <v>19</v>
      </c>
      <c r="AC141">
        <v>13.829787230000001</v>
      </c>
      <c r="AD141">
        <v>0.82978723399999998</v>
      </c>
      <c r="AE141" t="s">
        <v>72</v>
      </c>
      <c r="AF141" t="s">
        <v>49</v>
      </c>
      <c r="AG141" t="s">
        <v>50</v>
      </c>
      <c r="AH141">
        <v>0.86149478999999995</v>
      </c>
      <c r="AI141">
        <v>1</v>
      </c>
      <c r="AJ141">
        <v>0.222171692</v>
      </c>
      <c r="AK141">
        <v>0.20725989053112018</v>
      </c>
      <c r="AL141">
        <v>1</v>
      </c>
    </row>
    <row r="142" spans="1:38" x14ac:dyDescent="0.3">
      <c r="A142">
        <v>141</v>
      </c>
      <c r="B142">
        <v>27</v>
      </c>
      <c r="C142">
        <v>3</v>
      </c>
      <c r="D142" t="s">
        <v>816</v>
      </c>
      <c r="E142" t="s">
        <v>817</v>
      </c>
      <c r="F142" t="s">
        <v>818</v>
      </c>
      <c r="G142" t="s">
        <v>819</v>
      </c>
      <c r="H142" t="s">
        <v>470</v>
      </c>
      <c r="I142" t="s">
        <v>41</v>
      </c>
      <c r="J142">
        <v>20000</v>
      </c>
      <c r="K142" t="s">
        <v>819</v>
      </c>
      <c r="L142" t="s">
        <v>820</v>
      </c>
      <c r="M142" t="s">
        <v>44</v>
      </c>
      <c r="N142">
        <v>0</v>
      </c>
      <c r="O142" t="s">
        <v>821</v>
      </c>
      <c r="P142">
        <v>2020</v>
      </c>
      <c r="Q142" t="s">
        <v>46</v>
      </c>
      <c r="R142">
        <v>0</v>
      </c>
      <c r="S142">
        <v>11.42</v>
      </c>
      <c r="T142">
        <v>11.42</v>
      </c>
      <c r="U142" t="s">
        <v>47</v>
      </c>
      <c r="V142">
        <v>3</v>
      </c>
      <c r="W142">
        <v>45</v>
      </c>
      <c r="X142">
        <v>57</v>
      </c>
      <c r="Y142">
        <v>6</v>
      </c>
      <c r="Z142">
        <v>13</v>
      </c>
      <c r="AA142">
        <v>5</v>
      </c>
      <c r="AB142">
        <v>21</v>
      </c>
      <c r="AC142">
        <v>18.571428569999998</v>
      </c>
      <c r="AD142">
        <v>1.456885714</v>
      </c>
      <c r="AE142" t="s">
        <v>72</v>
      </c>
      <c r="AF142" t="s">
        <v>49</v>
      </c>
      <c r="AG142" t="s">
        <v>50</v>
      </c>
      <c r="AH142">
        <v>0.69696347999999997</v>
      </c>
      <c r="AI142">
        <v>1</v>
      </c>
      <c r="AJ142">
        <v>0.30863558800000002</v>
      </c>
      <c r="AK142">
        <v>0.16775227978755386</v>
      </c>
      <c r="AL142">
        <v>0</v>
      </c>
    </row>
    <row r="143" spans="1:38" x14ac:dyDescent="0.3">
      <c r="A143">
        <v>142</v>
      </c>
      <c r="B143">
        <v>27</v>
      </c>
      <c r="C143">
        <v>3</v>
      </c>
      <c r="D143" t="s">
        <v>816</v>
      </c>
      <c r="E143" t="s">
        <v>817</v>
      </c>
      <c r="F143" t="s">
        <v>822</v>
      </c>
      <c r="G143" t="s">
        <v>823</v>
      </c>
      <c r="H143" t="s">
        <v>470</v>
      </c>
      <c r="I143" t="s">
        <v>41</v>
      </c>
      <c r="J143">
        <v>5023</v>
      </c>
      <c r="K143" t="s">
        <v>823</v>
      </c>
      <c r="L143" t="s">
        <v>824</v>
      </c>
      <c r="M143" t="s">
        <v>56</v>
      </c>
      <c r="N143">
        <v>0</v>
      </c>
      <c r="O143" t="s">
        <v>825</v>
      </c>
      <c r="P143">
        <v>2020</v>
      </c>
      <c r="Q143" t="s">
        <v>46</v>
      </c>
      <c r="R143">
        <v>0</v>
      </c>
      <c r="S143">
        <v>-378.31</v>
      </c>
      <c r="T143">
        <v>0</v>
      </c>
      <c r="U143" t="s">
        <v>47</v>
      </c>
      <c r="V143">
        <v>6</v>
      </c>
      <c r="W143">
        <v>45</v>
      </c>
      <c r="X143">
        <v>293</v>
      </c>
      <c r="Y143">
        <v>4</v>
      </c>
      <c r="Z143">
        <v>16</v>
      </c>
      <c r="AA143">
        <v>8</v>
      </c>
      <c r="AB143">
        <v>19</v>
      </c>
      <c r="AC143">
        <v>5.177993528</v>
      </c>
      <c r="AD143">
        <v>0.31067961199999999</v>
      </c>
      <c r="AE143" t="s">
        <v>48</v>
      </c>
      <c r="AF143" t="s">
        <v>49</v>
      </c>
      <c r="AG143" t="s">
        <v>50</v>
      </c>
      <c r="AH143">
        <v>0.91988613299999999</v>
      </c>
      <c r="AI143">
        <v>1</v>
      </c>
      <c r="AJ143">
        <v>0.122814152</v>
      </c>
      <c r="AK143">
        <v>5.4299555914412594E-2</v>
      </c>
      <c r="AL143">
        <v>0</v>
      </c>
    </row>
    <row r="144" spans="1:38" x14ac:dyDescent="0.3">
      <c r="A144">
        <v>143</v>
      </c>
      <c r="B144">
        <v>27</v>
      </c>
      <c r="C144">
        <v>139</v>
      </c>
      <c r="D144" t="s">
        <v>826</v>
      </c>
      <c r="E144" t="s">
        <v>817</v>
      </c>
      <c r="F144" t="s">
        <v>827</v>
      </c>
      <c r="G144" t="s">
        <v>828</v>
      </c>
      <c r="H144" t="s">
        <v>470</v>
      </c>
      <c r="I144" t="s">
        <v>41</v>
      </c>
      <c r="J144">
        <v>25282</v>
      </c>
      <c r="K144" t="s">
        <v>828</v>
      </c>
      <c r="L144" t="s">
        <v>829</v>
      </c>
      <c r="M144" t="s">
        <v>44</v>
      </c>
      <c r="N144">
        <v>0</v>
      </c>
      <c r="O144" t="s">
        <v>830</v>
      </c>
      <c r="P144">
        <v>2020</v>
      </c>
      <c r="Q144" t="s">
        <v>46</v>
      </c>
      <c r="R144">
        <v>0</v>
      </c>
      <c r="S144">
        <v>0</v>
      </c>
      <c r="T144">
        <v>0</v>
      </c>
      <c r="U144" t="s">
        <v>136</v>
      </c>
      <c r="V144">
        <v>8</v>
      </c>
      <c r="W144">
        <v>45</v>
      </c>
      <c r="X144">
        <v>12</v>
      </c>
      <c r="Y144">
        <v>9</v>
      </c>
      <c r="Z144">
        <v>1</v>
      </c>
      <c r="AA144">
        <v>2</v>
      </c>
      <c r="AB144">
        <v>36</v>
      </c>
      <c r="AC144">
        <v>7.692307692</v>
      </c>
      <c r="AD144">
        <v>0.46153846199999998</v>
      </c>
      <c r="AE144" t="s">
        <v>48</v>
      </c>
      <c r="AF144" t="s">
        <v>49</v>
      </c>
      <c r="AG144" t="s">
        <v>50</v>
      </c>
      <c r="AH144">
        <v>0.90958940200000005</v>
      </c>
      <c r="AI144">
        <v>0.98153568999999996</v>
      </c>
      <c r="AJ144">
        <v>0.13790829600000001</v>
      </c>
      <c r="AK144">
        <v>6.0973724884080371E-2</v>
      </c>
      <c r="AL144">
        <v>0</v>
      </c>
    </row>
    <row r="145" spans="1:38" x14ac:dyDescent="0.3">
      <c r="A145">
        <v>144</v>
      </c>
      <c r="B145">
        <v>28</v>
      </c>
      <c r="C145">
        <v>47</v>
      </c>
      <c r="D145" t="s">
        <v>831</v>
      </c>
      <c r="E145" t="s">
        <v>832</v>
      </c>
      <c r="F145" t="s">
        <v>833</v>
      </c>
      <c r="G145" t="s">
        <v>834</v>
      </c>
      <c r="H145" t="s">
        <v>40</v>
      </c>
      <c r="I145" t="s">
        <v>41</v>
      </c>
      <c r="J145">
        <v>9606</v>
      </c>
      <c r="K145" t="s">
        <v>835</v>
      </c>
      <c r="L145" t="s">
        <v>836</v>
      </c>
      <c r="M145" t="s">
        <v>56</v>
      </c>
      <c r="N145">
        <v>0</v>
      </c>
      <c r="O145" t="s">
        <v>837</v>
      </c>
      <c r="P145">
        <v>2020</v>
      </c>
      <c r="Q145" t="s">
        <v>46</v>
      </c>
      <c r="R145">
        <v>0</v>
      </c>
      <c r="S145">
        <v>6.71</v>
      </c>
      <c r="T145">
        <v>6.71</v>
      </c>
      <c r="U145" t="s">
        <v>47</v>
      </c>
      <c r="V145">
        <v>5</v>
      </c>
      <c r="W145">
        <v>45</v>
      </c>
      <c r="X145">
        <v>1181</v>
      </c>
      <c r="Y145">
        <v>12</v>
      </c>
      <c r="Z145">
        <v>9</v>
      </c>
      <c r="AA145">
        <v>3</v>
      </c>
      <c r="AB145">
        <v>25</v>
      </c>
      <c r="AC145">
        <v>0.75630252099999995</v>
      </c>
      <c r="AD145">
        <v>0.24667815100000001</v>
      </c>
      <c r="AE145" t="s">
        <v>48</v>
      </c>
      <c r="AF145" t="s">
        <v>49</v>
      </c>
      <c r="AG145" t="s">
        <v>50</v>
      </c>
      <c r="AH145">
        <v>0.68391065500000003</v>
      </c>
      <c r="AI145">
        <v>0.90910799899999994</v>
      </c>
      <c r="AJ145">
        <v>0.50740442600000002</v>
      </c>
      <c r="AK145">
        <v>8.0802317415730338E-2</v>
      </c>
      <c r="AL145">
        <v>130</v>
      </c>
    </row>
    <row r="146" spans="1:38" x14ac:dyDescent="0.3">
      <c r="A146">
        <v>145</v>
      </c>
      <c r="B146">
        <v>28</v>
      </c>
      <c r="C146">
        <v>49</v>
      </c>
      <c r="D146" t="s">
        <v>838</v>
      </c>
      <c r="E146" t="s">
        <v>832</v>
      </c>
      <c r="F146" t="s">
        <v>839</v>
      </c>
      <c r="G146" t="s">
        <v>840</v>
      </c>
      <c r="H146" t="s">
        <v>40</v>
      </c>
      <c r="I146" t="s">
        <v>41</v>
      </c>
      <c r="J146">
        <v>5040</v>
      </c>
      <c r="K146" t="s">
        <v>118</v>
      </c>
      <c r="L146" t="s">
        <v>841</v>
      </c>
      <c r="M146" t="s">
        <v>56</v>
      </c>
      <c r="N146">
        <v>0</v>
      </c>
      <c r="O146" t="s">
        <v>842</v>
      </c>
      <c r="P146">
        <v>2019</v>
      </c>
      <c r="Q146" t="s">
        <v>46</v>
      </c>
      <c r="R146">
        <v>0</v>
      </c>
      <c r="S146">
        <v>0</v>
      </c>
      <c r="T146">
        <v>0</v>
      </c>
      <c r="U146" t="s">
        <v>136</v>
      </c>
      <c r="V146">
        <v>3</v>
      </c>
      <c r="W146">
        <v>45</v>
      </c>
      <c r="X146">
        <v>7</v>
      </c>
      <c r="Y146">
        <v>4</v>
      </c>
      <c r="Z146">
        <v>1</v>
      </c>
      <c r="AA146">
        <v>2</v>
      </c>
      <c r="AB146">
        <v>36</v>
      </c>
      <c r="AC146">
        <v>12.5</v>
      </c>
      <c r="AD146">
        <v>0.75</v>
      </c>
      <c r="AE146" t="s">
        <v>48</v>
      </c>
      <c r="AF146" t="s">
        <v>49</v>
      </c>
      <c r="AG146" t="s">
        <v>50</v>
      </c>
      <c r="AH146">
        <v>0.27439024400000001</v>
      </c>
      <c r="AI146">
        <v>0</v>
      </c>
      <c r="AJ146">
        <v>0.28048780499999998</v>
      </c>
      <c r="AK146">
        <v>6.6250000000000003E-2</v>
      </c>
      <c r="AL146">
        <v>315</v>
      </c>
    </row>
    <row r="147" spans="1:38" x14ac:dyDescent="0.3">
      <c r="A147">
        <v>146</v>
      </c>
      <c r="B147">
        <v>28</v>
      </c>
      <c r="C147">
        <v>89</v>
      </c>
      <c r="D147" t="s">
        <v>515</v>
      </c>
      <c r="E147" t="s">
        <v>832</v>
      </c>
      <c r="F147" t="s">
        <v>843</v>
      </c>
      <c r="G147" t="s">
        <v>844</v>
      </c>
      <c r="H147" t="s">
        <v>40</v>
      </c>
      <c r="I147" t="s">
        <v>41</v>
      </c>
      <c r="J147">
        <v>7265</v>
      </c>
      <c r="K147" t="s">
        <v>118</v>
      </c>
      <c r="L147" t="s">
        <v>845</v>
      </c>
      <c r="M147" t="s">
        <v>56</v>
      </c>
      <c r="N147">
        <v>0</v>
      </c>
      <c r="O147" t="s">
        <v>846</v>
      </c>
      <c r="P147">
        <v>2020</v>
      </c>
      <c r="Q147" t="s">
        <v>46</v>
      </c>
      <c r="R147">
        <v>0</v>
      </c>
      <c r="S147">
        <v>0</v>
      </c>
      <c r="T147">
        <v>0</v>
      </c>
      <c r="U147" t="s">
        <v>136</v>
      </c>
      <c r="V147">
        <v>7</v>
      </c>
      <c r="W147">
        <v>45</v>
      </c>
      <c r="X147">
        <v>11</v>
      </c>
      <c r="Y147">
        <v>8</v>
      </c>
      <c r="Z147">
        <v>1</v>
      </c>
      <c r="AA147">
        <v>2</v>
      </c>
      <c r="AB147">
        <v>36</v>
      </c>
      <c r="AC147">
        <v>8.3333333330000006</v>
      </c>
      <c r="AD147">
        <v>0.5</v>
      </c>
      <c r="AE147" t="s">
        <v>48</v>
      </c>
      <c r="AF147" t="s">
        <v>49</v>
      </c>
      <c r="AG147" t="s">
        <v>50</v>
      </c>
      <c r="AH147">
        <v>0.195086815</v>
      </c>
      <c r="AI147">
        <v>0.92823839399999997</v>
      </c>
      <c r="AJ147">
        <v>0.463992927</v>
      </c>
      <c r="AK147">
        <v>6.0989456609894563E-2</v>
      </c>
      <c r="AL147">
        <v>273</v>
      </c>
    </row>
    <row r="148" spans="1:38" x14ac:dyDescent="0.3">
      <c r="A148">
        <v>147</v>
      </c>
      <c r="B148">
        <v>28</v>
      </c>
      <c r="C148">
        <v>121</v>
      </c>
      <c r="D148" t="s">
        <v>847</v>
      </c>
      <c r="E148" t="s">
        <v>832</v>
      </c>
      <c r="F148" t="s">
        <v>848</v>
      </c>
      <c r="G148" t="s">
        <v>849</v>
      </c>
      <c r="H148" t="s">
        <v>40</v>
      </c>
      <c r="I148" t="s">
        <v>41</v>
      </c>
      <c r="J148">
        <v>4170</v>
      </c>
      <c r="K148" t="s">
        <v>118</v>
      </c>
      <c r="L148" t="s">
        <v>850</v>
      </c>
      <c r="M148" t="s">
        <v>56</v>
      </c>
      <c r="N148">
        <v>0</v>
      </c>
      <c r="O148" t="s">
        <v>851</v>
      </c>
      <c r="P148">
        <v>2020</v>
      </c>
      <c r="Q148" t="s">
        <v>46</v>
      </c>
      <c r="R148">
        <v>0</v>
      </c>
      <c r="S148">
        <v>-24.64</v>
      </c>
      <c r="T148">
        <v>0</v>
      </c>
      <c r="U148" t="s">
        <v>47</v>
      </c>
      <c r="V148">
        <v>2</v>
      </c>
      <c r="W148">
        <v>45</v>
      </c>
      <c r="X148">
        <v>7</v>
      </c>
      <c r="Y148">
        <v>3</v>
      </c>
      <c r="Z148">
        <v>2</v>
      </c>
      <c r="AA148">
        <v>3</v>
      </c>
      <c r="AB148">
        <v>34</v>
      </c>
      <c r="AC148">
        <v>22.222222219999999</v>
      </c>
      <c r="AD148">
        <v>1.3333333329999999</v>
      </c>
      <c r="AE148" t="s">
        <v>48</v>
      </c>
      <c r="AF148" t="s">
        <v>49</v>
      </c>
      <c r="AG148" t="s">
        <v>50</v>
      </c>
      <c r="AH148">
        <v>0.80603547600000003</v>
      </c>
      <c r="AI148">
        <v>0.95471318299999997</v>
      </c>
      <c r="AJ148">
        <v>0.21255676800000001</v>
      </c>
      <c r="AK148">
        <v>2.604694360013509E-2</v>
      </c>
      <c r="AL148">
        <v>233</v>
      </c>
    </row>
    <row r="149" spans="1:38" x14ac:dyDescent="0.3">
      <c r="A149">
        <v>148</v>
      </c>
      <c r="B149">
        <v>28</v>
      </c>
      <c r="C149">
        <v>153</v>
      </c>
      <c r="D149" t="s">
        <v>811</v>
      </c>
      <c r="E149" t="s">
        <v>832</v>
      </c>
      <c r="F149" t="s">
        <v>852</v>
      </c>
      <c r="G149" t="s">
        <v>853</v>
      </c>
      <c r="H149" t="s">
        <v>40</v>
      </c>
      <c r="I149" t="s">
        <v>41</v>
      </c>
      <c r="J149">
        <v>4944</v>
      </c>
      <c r="K149" t="s">
        <v>854</v>
      </c>
      <c r="L149" t="s">
        <v>855</v>
      </c>
      <c r="M149" t="s">
        <v>56</v>
      </c>
      <c r="N149">
        <v>0</v>
      </c>
      <c r="O149" t="s">
        <v>856</v>
      </c>
      <c r="P149">
        <v>2020</v>
      </c>
      <c r="Q149" t="s">
        <v>46</v>
      </c>
      <c r="R149">
        <v>0</v>
      </c>
      <c r="S149">
        <v>0</v>
      </c>
      <c r="T149">
        <v>0</v>
      </c>
      <c r="U149" t="s">
        <v>136</v>
      </c>
      <c r="V149">
        <v>6</v>
      </c>
      <c r="W149">
        <v>45</v>
      </c>
      <c r="X149">
        <v>10</v>
      </c>
      <c r="Y149">
        <v>7</v>
      </c>
      <c r="Z149">
        <v>1</v>
      </c>
      <c r="AA149">
        <v>2</v>
      </c>
      <c r="AB149">
        <v>36</v>
      </c>
      <c r="AC149">
        <v>9.0909090910000003</v>
      </c>
      <c r="AD149">
        <v>0.54545454500000001</v>
      </c>
      <c r="AE149" t="s">
        <v>48</v>
      </c>
      <c r="AF149" t="s">
        <v>49</v>
      </c>
      <c r="AG149" t="s">
        <v>50</v>
      </c>
      <c r="AH149">
        <v>0.35217132699999998</v>
      </c>
      <c r="AI149">
        <v>0.84171725900000005</v>
      </c>
      <c r="AJ149">
        <v>0.39661845600000001</v>
      </c>
      <c r="AK149">
        <v>5.295315682281059E-3</v>
      </c>
      <c r="AL149">
        <v>295</v>
      </c>
    </row>
    <row r="150" spans="1:38" x14ac:dyDescent="0.3">
      <c r="A150">
        <v>149</v>
      </c>
      <c r="B150">
        <v>29</v>
      </c>
      <c r="C150">
        <v>23</v>
      </c>
      <c r="D150" t="s">
        <v>857</v>
      </c>
      <c r="E150" t="s">
        <v>858</v>
      </c>
      <c r="F150" t="s">
        <v>859</v>
      </c>
      <c r="G150" t="s">
        <v>860</v>
      </c>
      <c r="H150" t="s">
        <v>600</v>
      </c>
      <c r="I150" t="s">
        <v>41</v>
      </c>
      <c r="J150">
        <v>17266</v>
      </c>
      <c r="K150" t="s">
        <v>861</v>
      </c>
      <c r="L150" t="s">
        <v>862</v>
      </c>
      <c r="M150" t="s">
        <v>44</v>
      </c>
      <c r="N150">
        <v>0</v>
      </c>
      <c r="O150" t="s">
        <v>863</v>
      </c>
      <c r="P150">
        <v>2020</v>
      </c>
      <c r="Q150" t="s">
        <v>46</v>
      </c>
      <c r="R150">
        <v>0</v>
      </c>
      <c r="S150">
        <v>12.47</v>
      </c>
      <c r="T150">
        <v>12.47</v>
      </c>
      <c r="U150" t="s">
        <v>47</v>
      </c>
      <c r="V150">
        <v>3</v>
      </c>
      <c r="W150">
        <v>45</v>
      </c>
      <c r="X150">
        <v>223</v>
      </c>
      <c r="Y150">
        <v>8</v>
      </c>
      <c r="Z150">
        <v>9</v>
      </c>
      <c r="AA150">
        <v>4</v>
      </c>
      <c r="AB150">
        <v>24</v>
      </c>
      <c r="AC150">
        <v>3.8793103449999999</v>
      </c>
      <c r="AD150">
        <v>0.60685862099999999</v>
      </c>
      <c r="AE150" t="s">
        <v>72</v>
      </c>
      <c r="AF150" t="s">
        <v>49</v>
      </c>
      <c r="AG150" t="s">
        <v>50</v>
      </c>
      <c r="AH150">
        <v>0.84791164900000005</v>
      </c>
      <c r="AI150">
        <v>0.97387409800000002</v>
      </c>
      <c r="AJ150">
        <v>0.47695415299999999</v>
      </c>
      <c r="AK150">
        <v>1.0288186122639854E-2</v>
      </c>
      <c r="AL150">
        <v>70</v>
      </c>
    </row>
    <row r="151" spans="1:38" x14ac:dyDescent="0.3">
      <c r="A151">
        <v>150</v>
      </c>
      <c r="B151">
        <v>29</v>
      </c>
      <c r="C151">
        <v>37</v>
      </c>
      <c r="D151" t="s">
        <v>864</v>
      </c>
      <c r="E151" t="s">
        <v>858</v>
      </c>
      <c r="F151" t="s">
        <v>865</v>
      </c>
      <c r="G151" t="s">
        <v>866</v>
      </c>
      <c r="H151" t="s">
        <v>600</v>
      </c>
      <c r="I151" t="s">
        <v>41</v>
      </c>
      <c r="J151">
        <v>4307</v>
      </c>
      <c r="K151" t="s">
        <v>867</v>
      </c>
      <c r="L151" t="s">
        <v>868</v>
      </c>
      <c r="M151" t="s">
        <v>56</v>
      </c>
      <c r="N151">
        <v>0</v>
      </c>
      <c r="O151" t="s">
        <v>869</v>
      </c>
      <c r="P151">
        <v>2020</v>
      </c>
      <c r="Q151" t="s">
        <v>46</v>
      </c>
      <c r="R151">
        <v>0</v>
      </c>
      <c r="S151">
        <v>13.69</v>
      </c>
      <c r="T151">
        <v>13.69</v>
      </c>
      <c r="U151" t="s">
        <v>47</v>
      </c>
      <c r="V151">
        <v>3</v>
      </c>
      <c r="W151">
        <v>45</v>
      </c>
      <c r="X151">
        <v>249</v>
      </c>
      <c r="Y151">
        <v>8</v>
      </c>
      <c r="Z151">
        <v>11</v>
      </c>
      <c r="AA151">
        <v>4</v>
      </c>
      <c r="AB151">
        <v>23</v>
      </c>
      <c r="AC151">
        <v>4.230769231</v>
      </c>
      <c r="AD151">
        <v>0.66454615399999994</v>
      </c>
      <c r="AE151" t="s">
        <v>72</v>
      </c>
      <c r="AF151" t="s">
        <v>49</v>
      </c>
      <c r="AG151" t="s">
        <v>50</v>
      </c>
      <c r="AH151">
        <v>0.97302904599999995</v>
      </c>
      <c r="AI151">
        <v>0</v>
      </c>
      <c r="AJ151">
        <v>0.230290456</v>
      </c>
      <c r="AK151">
        <v>1.9342359767891683E-3</v>
      </c>
      <c r="AL151">
        <v>1</v>
      </c>
    </row>
    <row r="152" spans="1:38" x14ac:dyDescent="0.3">
      <c r="A152">
        <v>151</v>
      </c>
      <c r="B152">
        <v>29</v>
      </c>
      <c r="C152">
        <v>43</v>
      </c>
      <c r="D152" t="s">
        <v>870</v>
      </c>
      <c r="E152" t="s">
        <v>858</v>
      </c>
      <c r="F152" t="s">
        <v>871</v>
      </c>
      <c r="G152" t="s">
        <v>872</v>
      </c>
      <c r="H152" t="s">
        <v>600</v>
      </c>
      <c r="I152" t="s">
        <v>41</v>
      </c>
      <c r="J152">
        <v>21000</v>
      </c>
      <c r="K152" t="s">
        <v>873</v>
      </c>
      <c r="L152" t="s">
        <v>874</v>
      </c>
      <c r="M152" t="s">
        <v>44</v>
      </c>
      <c r="N152">
        <v>0</v>
      </c>
      <c r="O152" t="s">
        <v>875</v>
      </c>
      <c r="P152">
        <v>2020</v>
      </c>
      <c r="Q152" t="s">
        <v>46</v>
      </c>
      <c r="R152">
        <v>0</v>
      </c>
      <c r="S152">
        <v>10.74</v>
      </c>
      <c r="T152">
        <v>10.74</v>
      </c>
      <c r="U152" t="s">
        <v>47</v>
      </c>
      <c r="V152">
        <v>3</v>
      </c>
      <c r="W152">
        <v>45</v>
      </c>
      <c r="X152">
        <v>220</v>
      </c>
      <c r="Y152">
        <v>7</v>
      </c>
      <c r="Z152">
        <v>9</v>
      </c>
      <c r="AA152">
        <v>4</v>
      </c>
      <c r="AB152">
        <v>24</v>
      </c>
      <c r="AC152">
        <v>3.9301310040000002</v>
      </c>
      <c r="AD152">
        <v>0.55800786000000002</v>
      </c>
      <c r="AE152" t="s">
        <v>72</v>
      </c>
      <c r="AF152" t="s">
        <v>49</v>
      </c>
      <c r="AG152" t="s">
        <v>50</v>
      </c>
      <c r="AH152">
        <v>0.94390705500000005</v>
      </c>
      <c r="AI152">
        <v>0.98856562100000001</v>
      </c>
      <c r="AJ152">
        <v>0.30285927299999998</v>
      </c>
      <c r="AK152">
        <v>3.0739354899824753E-2</v>
      </c>
      <c r="AL152">
        <v>14</v>
      </c>
    </row>
    <row r="153" spans="1:38" x14ac:dyDescent="0.3">
      <c r="A153">
        <v>152</v>
      </c>
      <c r="B153">
        <v>29</v>
      </c>
      <c r="C153">
        <v>71</v>
      </c>
      <c r="D153" t="s">
        <v>876</v>
      </c>
      <c r="E153" t="s">
        <v>858</v>
      </c>
      <c r="F153" t="s">
        <v>877</v>
      </c>
      <c r="G153" t="s">
        <v>878</v>
      </c>
      <c r="H153" t="s">
        <v>600</v>
      </c>
      <c r="I153" t="s">
        <v>41</v>
      </c>
      <c r="J153">
        <v>3500</v>
      </c>
      <c r="K153" t="s">
        <v>879</v>
      </c>
      <c r="L153" t="s">
        <v>880</v>
      </c>
      <c r="M153" t="s">
        <v>56</v>
      </c>
      <c r="N153">
        <v>0</v>
      </c>
      <c r="O153" t="s">
        <v>881</v>
      </c>
      <c r="P153">
        <v>2020</v>
      </c>
      <c r="Q153" t="s">
        <v>46</v>
      </c>
      <c r="R153">
        <v>0</v>
      </c>
      <c r="S153">
        <v>13.48</v>
      </c>
      <c r="T153">
        <v>13.48</v>
      </c>
      <c r="U153" t="s">
        <v>47</v>
      </c>
      <c r="V153">
        <v>3</v>
      </c>
      <c r="W153">
        <v>45</v>
      </c>
      <c r="X153">
        <v>243</v>
      </c>
      <c r="Y153">
        <v>8</v>
      </c>
      <c r="Z153">
        <v>10</v>
      </c>
      <c r="AA153">
        <v>4</v>
      </c>
      <c r="AB153">
        <v>23</v>
      </c>
      <c r="AC153">
        <v>3.9525691699999999</v>
      </c>
      <c r="AD153">
        <v>0.64155415000000005</v>
      </c>
      <c r="AE153" t="s">
        <v>72</v>
      </c>
      <c r="AF153" t="s">
        <v>49</v>
      </c>
      <c r="AG153" t="s">
        <v>50</v>
      </c>
      <c r="AH153">
        <v>0.96702903699999998</v>
      </c>
      <c r="AI153">
        <v>0.98955530899999999</v>
      </c>
      <c r="AJ153">
        <v>0.27928385</v>
      </c>
      <c r="AK153">
        <v>3.4031600772145565E-2</v>
      </c>
      <c r="AL153">
        <v>12</v>
      </c>
    </row>
    <row r="154" spans="1:38" x14ac:dyDescent="0.3">
      <c r="A154">
        <v>153</v>
      </c>
      <c r="B154">
        <v>29</v>
      </c>
      <c r="C154">
        <v>71</v>
      </c>
      <c r="D154" t="s">
        <v>876</v>
      </c>
      <c r="E154" t="s">
        <v>858</v>
      </c>
      <c r="F154" t="s">
        <v>882</v>
      </c>
      <c r="G154" t="s">
        <v>883</v>
      </c>
      <c r="H154" t="s">
        <v>600</v>
      </c>
      <c r="I154" t="s">
        <v>41</v>
      </c>
      <c r="J154">
        <v>8250</v>
      </c>
      <c r="K154" t="s">
        <v>884</v>
      </c>
      <c r="L154" t="s">
        <v>885</v>
      </c>
      <c r="M154" t="s">
        <v>56</v>
      </c>
      <c r="N154">
        <v>0</v>
      </c>
      <c r="O154" t="s">
        <v>886</v>
      </c>
      <c r="P154">
        <v>2020</v>
      </c>
      <c r="Q154" t="s">
        <v>46</v>
      </c>
      <c r="R154">
        <v>0</v>
      </c>
      <c r="S154">
        <v>15.41</v>
      </c>
      <c r="T154">
        <v>15.41</v>
      </c>
      <c r="U154" t="s">
        <v>47</v>
      </c>
      <c r="V154">
        <v>3</v>
      </c>
      <c r="W154">
        <v>45</v>
      </c>
      <c r="X154">
        <v>232</v>
      </c>
      <c r="Y154">
        <v>5</v>
      </c>
      <c r="Z154">
        <v>10</v>
      </c>
      <c r="AA154">
        <v>4</v>
      </c>
      <c r="AB154">
        <v>23</v>
      </c>
      <c r="AC154">
        <v>4.1322314049999997</v>
      </c>
      <c r="AD154">
        <v>0.71023388399999998</v>
      </c>
      <c r="AE154" t="s">
        <v>72</v>
      </c>
      <c r="AF154" t="s">
        <v>49</v>
      </c>
      <c r="AG154" t="s">
        <v>50</v>
      </c>
      <c r="AH154">
        <v>0.95038874500000003</v>
      </c>
      <c r="AI154">
        <v>0.62289263500000003</v>
      </c>
      <c r="AJ154">
        <v>0.18400592399999999</v>
      </c>
      <c r="AK154">
        <v>2.0431765612952967E-2</v>
      </c>
      <c r="AL154">
        <v>6</v>
      </c>
    </row>
    <row r="155" spans="1:38" x14ac:dyDescent="0.3">
      <c r="A155">
        <v>154</v>
      </c>
      <c r="B155">
        <v>29</v>
      </c>
      <c r="C155">
        <v>83</v>
      </c>
      <c r="D155" t="s">
        <v>427</v>
      </c>
      <c r="E155" t="s">
        <v>858</v>
      </c>
      <c r="F155" t="s">
        <v>887</v>
      </c>
      <c r="G155" t="s">
        <v>888</v>
      </c>
      <c r="H155" t="s">
        <v>600</v>
      </c>
      <c r="I155" t="s">
        <v>41</v>
      </c>
      <c r="J155">
        <v>9014</v>
      </c>
      <c r="K155" t="s">
        <v>889</v>
      </c>
      <c r="L155" t="s">
        <v>890</v>
      </c>
      <c r="M155" t="s">
        <v>56</v>
      </c>
      <c r="N155">
        <v>0</v>
      </c>
      <c r="O155" t="s">
        <v>891</v>
      </c>
      <c r="P155">
        <v>2020</v>
      </c>
      <c r="Q155" t="s">
        <v>46</v>
      </c>
      <c r="R155">
        <v>0</v>
      </c>
      <c r="S155">
        <v>27.08</v>
      </c>
      <c r="T155">
        <v>27.08</v>
      </c>
      <c r="U155" t="s">
        <v>47</v>
      </c>
      <c r="V155">
        <v>3</v>
      </c>
      <c r="W155">
        <v>45</v>
      </c>
      <c r="X155">
        <v>178</v>
      </c>
      <c r="Y155">
        <v>4</v>
      </c>
      <c r="Z155">
        <v>7</v>
      </c>
      <c r="AA155">
        <v>3</v>
      </c>
      <c r="AB155">
        <v>30</v>
      </c>
      <c r="AC155">
        <v>3.7837837840000001</v>
      </c>
      <c r="AD155">
        <v>1.0394270269999999</v>
      </c>
      <c r="AE155" t="s">
        <v>48</v>
      </c>
      <c r="AF155" t="s">
        <v>49</v>
      </c>
      <c r="AG155" t="s">
        <v>50</v>
      </c>
      <c r="AH155">
        <v>0.95093250399999996</v>
      </c>
      <c r="AI155">
        <v>0.96564885499999997</v>
      </c>
      <c r="AJ155">
        <v>0.374787439</v>
      </c>
      <c r="AK155">
        <v>2.789063357856594E-2</v>
      </c>
      <c r="AL155">
        <v>23</v>
      </c>
    </row>
    <row r="156" spans="1:38" x14ac:dyDescent="0.3">
      <c r="A156">
        <v>155</v>
      </c>
      <c r="B156">
        <v>29</v>
      </c>
      <c r="C156">
        <v>99</v>
      </c>
      <c r="D156" t="s">
        <v>278</v>
      </c>
      <c r="E156" t="s">
        <v>858</v>
      </c>
      <c r="F156" t="s">
        <v>892</v>
      </c>
      <c r="G156" t="s">
        <v>893</v>
      </c>
      <c r="H156" t="s">
        <v>600</v>
      </c>
      <c r="I156" t="s">
        <v>41</v>
      </c>
      <c r="J156">
        <v>4733</v>
      </c>
      <c r="K156" t="s">
        <v>894</v>
      </c>
      <c r="L156" t="s">
        <v>895</v>
      </c>
      <c r="M156" t="s">
        <v>56</v>
      </c>
      <c r="N156">
        <v>0</v>
      </c>
      <c r="O156" t="s">
        <v>896</v>
      </c>
      <c r="P156">
        <v>2020</v>
      </c>
      <c r="Q156" t="s">
        <v>46</v>
      </c>
      <c r="R156">
        <v>0</v>
      </c>
      <c r="S156">
        <v>9.52</v>
      </c>
      <c r="T156">
        <v>9.52</v>
      </c>
      <c r="U156" t="s">
        <v>47</v>
      </c>
      <c r="V156">
        <v>3</v>
      </c>
      <c r="W156">
        <v>45</v>
      </c>
      <c r="X156">
        <v>213</v>
      </c>
      <c r="Y156">
        <v>5</v>
      </c>
      <c r="Z156">
        <v>10</v>
      </c>
      <c r="AA156">
        <v>4</v>
      </c>
      <c r="AB156">
        <v>23</v>
      </c>
      <c r="AC156">
        <v>4.4843049329999998</v>
      </c>
      <c r="AD156">
        <v>0.55465829600000005</v>
      </c>
      <c r="AE156" t="s">
        <v>72</v>
      </c>
      <c r="AF156" t="s">
        <v>49</v>
      </c>
      <c r="AG156" t="s">
        <v>50</v>
      </c>
      <c r="AH156">
        <v>0.97675769899999998</v>
      </c>
      <c r="AI156">
        <v>0.927745665</v>
      </c>
      <c r="AJ156">
        <v>0.14642649599999999</v>
      </c>
      <c r="AK156">
        <v>1.5419760137064534E-2</v>
      </c>
      <c r="AL156">
        <v>0</v>
      </c>
    </row>
    <row r="157" spans="1:38" x14ac:dyDescent="0.3">
      <c r="A157">
        <v>156</v>
      </c>
      <c r="B157">
        <v>30</v>
      </c>
      <c r="C157">
        <v>111</v>
      </c>
      <c r="D157" t="s">
        <v>897</v>
      </c>
      <c r="E157" t="s">
        <v>898</v>
      </c>
      <c r="F157" t="s">
        <v>899</v>
      </c>
      <c r="G157" t="s">
        <v>900</v>
      </c>
      <c r="H157" t="s">
        <v>275</v>
      </c>
      <c r="I157" t="s">
        <v>41</v>
      </c>
      <c r="J157" s="1">
        <v>114000</v>
      </c>
      <c r="K157" t="s">
        <v>901</v>
      </c>
      <c r="L157" t="s">
        <v>902</v>
      </c>
      <c r="M157" t="s">
        <v>171</v>
      </c>
      <c r="N157">
        <v>0</v>
      </c>
      <c r="O157" t="s">
        <v>903</v>
      </c>
      <c r="P157">
        <v>2020</v>
      </c>
      <c r="Q157" t="s">
        <v>46</v>
      </c>
      <c r="R157">
        <v>0</v>
      </c>
      <c r="S157">
        <v>-314</v>
      </c>
      <c r="T157">
        <v>0</v>
      </c>
      <c r="U157" t="s">
        <v>47</v>
      </c>
      <c r="V157">
        <v>12</v>
      </c>
      <c r="W157">
        <v>45</v>
      </c>
      <c r="X157">
        <v>232</v>
      </c>
      <c r="Y157">
        <v>8</v>
      </c>
      <c r="Z157">
        <v>14</v>
      </c>
      <c r="AA157">
        <v>13</v>
      </c>
      <c r="AB157">
        <v>19</v>
      </c>
      <c r="AC157">
        <v>5.6910569110000004</v>
      </c>
      <c r="AD157">
        <v>0.34146341499999999</v>
      </c>
      <c r="AE157" t="s">
        <v>72</v>
      </c>
      <c r="AF157" t="s">
        <v>903</v>
      </c>
      <c r="AG157" t="s">
        <v>87</v>
      </c>
      <c r="AH157">
        <v>0.89577613499999997</v>
      </c>
      <c r="AI157">
        <v>0.98706738299999996</v>
      </c>
      <c r="AJ157">
        <v>0.32823178200000003</v>
      </c>
      <c r="AK157">
        <v>2.4609114419131689E-2</v>
      </c>
      <c r="AL157">
        <v>4</v>
      </c>
    </row>
    <row r="158" spans="1:38" x14ac:dyDescent="0.3">
      <c r="A158">
        <v>157</v>
      </c>
      <c r="B158">
        <v>31</v>
      </c>
      <c r="C158">
        <v>37</v>
      </c>
      <c r="D158" t="s">
        <v>904</v>
      </c>
      <c r="E158" t="s">
        <v>905</v>
      </c>
      <c r="F158" t="s">
        <v>906</v>
      </c>
      <c r="G158" t="s">
        <v>907</v>
      </c>
      <c r="H158" t="s">
        <v>600</v>
      </c>
      <c r="I158" t="s">
        <v>41</v>
      </c>
      <c r="J158">
        <v>6211</v>
      </c>
      <c r="K158" t="s">
        <v>908</v>
      </c>
      <c r="L158" t="s">
        <v>909</v>
      </c>
      <c r="M158" t="s">
        <v>56</v>
      </c>
      <c r="N158">
        <v>0</v>
      </c>
      <c r="O158" t="s">
        <v>57</v>
      </c>
      <c r="P158" t="s">
        <v>57</v>
      </c>
      <c r="Q158" t="s">
        <v>57</v>
      </c>
      <c r="R158" t="s">
        <v>57</v>
      </c>
      <c r="S158" t="s">
        <v>57</v>
      </c>
      <c r="T158" t="s">
        <v>57</v>
      </c>
      <c r="U158" t="s">
        <v>57</v>
      </c>
      <c r="V158" t="s">
        <v>57</v>
      </c>
      <c r="W158" t="s">
        <v>57</v>
      </c>
      <c r="X158" t="s">
        <v>57</v>
      </c>
      <c r="Y158" t="s">
        <v>57</v>
      </c>
      <c r="Z158" t="s">
        <v>57</v>
      </c>
      <c r="AA158" t="s">
        <v>57</v>
      </c>
      <c r="AB158" t="s">
        <v>57</v>
      </c>
      <c r="AC158" t="s">
        <v>57</v>
      </c>
      <c r="AD158">
        <v>0</v>
      </c>
      <c r="AE158" t="s">
        <v>57</v>
      </c>
      <c r="AF158" t="s">
        <v>49</v>
      </c>
      <c r="AG158" t="s">
        <v>50</v>
      </c>
      <c r="AH158">
        <v>0.56705844500000002</v>
      </c>
      <c r="AI158">
        <v>0.98580121700000001</v>
      </c>
      <c r="AJ158">
        <v>0.33176202900000001</v>
      </c>
      <c r="AK158">
        <v>0.49928582764640533</v>
      </c>
      <c r="AL158">
        <v>21</v>
      </c>
    </row>
    <row r="159" spans="1:38" x14ac:dyDescent="0.3">
      <c r="A159">
        <v>158</v>
      </c>
      <c r="B159">
        <v>31</v>
      </c>
      <c r="C159">
        <v>127</v>
      </c>
      <c r="D159" t="s">
        <v>910</v>
      </c>
      <c r="E159" t="s">
        <v>905</v>
      </c>
      <c r="F159" t="s">
        <v>911</v>
      </c>
      <c r="G159" t="s">
        <v>912</v>
      </c>
      <c r="H159" t="s">
        <v>600</v>
      </c>
      <c r="I159" t="s">
        <v>41</v>
      </c>
      <c r="J159">
        <v>3460</v>
      </c>
      <c r="K159" t="s">
        <v>913</v>
      </c>
      <c r="L159" t="s">
        <v>914</v>
      </c>
      <c r="M159" t="s">
        <v>56</v>
      </c>
      <c r="N159">
        <v>0</v>
      </c>
      <c r="O159" t="s">
        <v>915</v>
      </c>
      <c r="P159">
        <v>2020</v>
      </c>
      <c r="Q159" t="s">
        <v>46</v>
      </c>
      <c r="R159">
        <v>0</v>
      </c>
      <c r="S159">
        <v>0</v>
      </c>
      <c r="T159">
        <v>0</v>
      </c>
      <c r="U159" t="s">
        <v>136</v>
      </c>
      <c r="V159">
        <v>2</v>
      </c>
      <c r="W159">
        <v>45</v>
      </c>
      <c r="X159">
        <v>6</v>
      </c>
      <c r="Y159">
        <v>3</v>
      </c>
      <c r="Z159">
        <v>1</v>
      </c>
      <c r="AA159">
        <v>2</v>
      </c>
      <c r="AB159">
        <v>36</v>
      </c>
      <c r="AC159">
        <v>14.28571429</v>
      </c>
      <c r="AD159">
        <v>0.85714285700000004</v>
      </c>
      <c r="AE159" t="s">
        <v>48</v>
      </c>
      <c r="AF159" t="s">
        <v>49</v>
      </c>
      <c r="AG159" t="s">
        <v>50</v>
      </c>
      <c r="AH159">
        <v>0.97283237</v>
      </c>
      <c r="AI159">
        <v>0.99593259700000003</v>
      </c>
      <c r="AJ159">
        <v>0.30274135899999999</v>
      </c>
      <c r="AK159">
        <v>1.0535821794099939E-2</v>
      </c>
      <c r="AL159">
        <v>2</v>
      </c>
    </row>
    <row r="160" spans="1:38" x14ac:dyDescent="0.3">
      <c r="A160">
        <v>159</v>
      </c>
      <c r="B160">
        <v>31</v>
      </c>
      <c r="C160">
        <v>153</v>
      </c>
      <c r="D160" t="s">
        <v>916</v>
      </c>
      <c r="E160" t="s">
        <v>905</v>
      </c>
      <c r="F160" t="s">
        <v>917</v>
      </c>
      <c r="G160" t="s">
        <v>918</v>
      </c>
      <c r="H160" t="s">
        <v>600</v>
      </c>
      <c r="I160" t="s">
        <v>41</v>
      </c>
      <c r="J160">
        <v>10852</v>
      </c>
      <c r="K160" t="s">
        <v>919</v>
      </c>
      <c r="L160" t="s">
        <v>920</v>
      </c>
      <c r="M160" t="s">
        <v>44</v>
      </c>
      <c r="N160">
        <v>0</v>
      </c>
      <c r="O160" t="s">
        <v>921</v>
      </c>
      <c r="P160">
        <v>2020</v>
      </c>
      <c r="Q160" t="s">
        <v>46</v>
      </c>
      <c r="R160">
        <v>0</v>
      </c>
      <c r="S160">
        <v>-137.02000000000001</v>
      </c>
      <c r="T160">
        <v>0</v>
      </c>
      <c r="U160" t="s">
        <v>47</v>
      </c>
      <c r="V160">
        <v>3</v>
      </c>
      <c r="W160">
        <v>45</v>
      </c>
      <c r="X160">
        <v>152</v>
      </c>
      <c r="Y160">
        <v>7</v>
      </c>
      <c r="Z160">
        <v>9</v>
      </c>
      <c r="AA160">
        <v>4</v>
      </c>
      <c r="AB160">
        <v>24</v>
      </c>
      <c r="AC160">
        <v>5.590062112</v>
      </c>
      <c r="AD160">
        <v>0.33540372699999998</v>
      </c>
      <c r="AE160" t="s">
        <v>72</v>
      </c>
      <c r="AF160" t="s">
        <v>49</v>
      </c>
      <c r="AG160" t="s">
        <v>50</v>
      </c>
      <c r="AH160">
        <v>0.97433010600000003</v>
      </c>
      <c r="AI160">
        <v>0.99940155600000002</v>
      </c>
      <c r="AJ160">
        <v>0.21662817600000001</v>
      </c>
      <c r="AK160">
        <v>1.3897161008536827E-2</v>
      </c>
      <c r="AL160">
        <v>14</v>
      </c>
    </row>
    <row r="161" spans="1:38" x14ac:dyDescent="0.3">
      <c r="A161">
        <v>160</v>
      </c>
      <c r="B161">
        <v>32</v>
      </c>
      <c r="C161">
        <v>3</v>
      </c>
      <c r="D161" t="s">
        <v>922</v>
      </c>
      <c r="E161" t="s">
        <v>923</v>
      </c>
      <c r="F161" t="s">
        <v>924</v>
      </c>
      <c r="G161" t="s">
        <v>925</v>
      </c>
      <c r="H161" t="s">
        <v>98</v>
      </c>
      <c r="I161" t="s">
        <v>41</v>
      </c>
      <c r="J161">
        <v>15000</v>
      </c>
      <c r="K161" t="s">
        <v>925</v>
      </c>
      <c r="L161" t="s">
        <v>926</v>
      </c>
      <c r="M161" t="s">
        <v>44</v>
      </c>
      <c r="N161">
        <v>1</v>
      </c>
      <c r="O161" t="s">
        <v>927</v>
      </c>
      <c r="P161">
        <v>2020</v>
      </c>
      <c r="Q161" t="s">
        <v>46</v>
      </c>
      <c r="R161">
        <v>0</v>
      </c>
      <c r="S161">
        <v>-38.229999999999997</v>
      </c>
      <c r="T161">
        <v>0</v>
      </c>
      <c r="U161" t="s">
        <v>47</v>
      </c>
      <c r="V161">
        <v>4</v>
      </c>
      <c r="W161">
        <v>45</v>
      </c>
      <c r="X161">
        <v>9</v>
      </c>
      <c r="Y161">
        <v>6</v>
      </c>
      <c r="Z161">
        <v>8</v>
      </c>
      <c r="AA161">
        <v>8</v>
      </c>
      <c r="AB161">
        <v>26</v>
      </c>
      <c r="AC161">
        <v>47.058823529999998</v>
      </c>
      <c r="AD161">
        <v>2.8235294120000001</v>
      </c>
      <c r="AE161" t="s">
        <v>72</v>
      </c>
      <c r="AF161" t="s">
        <v>928</v>
      </c>
      <c r="AG161" t="s">
        <v>87</v>
      </c>
      <c r="AH161">
        <v>0.92298475700000004</v>
      </c>
      <c r="AI161">
        <v>0.94185105199999997</v>
      </c>
      <c r="AJ161">
        <v>0.29938040399999999</v>
      </c>
      <c r="AK161">
        <v>4.5918367346938778E-2</v>
      </c>
      <c r="AL161">
        <v>5</v>
      </c>
    </row>
    <row r="162" spans="1:38" x14ac:dyDescent="0.3">
      <c r="A162">
        <v>161</v>
      </c>
      <c r="B162">
        <v>32</v>
      </c>
      <c r="C162">
        <v>19</v>
      </c>
      <c r="D162" t="s">
        <v>929</v>
      </c>
      <c r="E162" t="s">
        <v>923</v>
      </c>
      <c r="F162" t="s">
        <v>930</v>
      </c>
      <c r="G162" t="s">
        <v>931</v>
      </c>
      <c r="H162" t="s">
        <v>98</v>
      </c>
      <c r="I162" t="s">
        <v>41</v>
      </c>
      <c r="J162">
        <v>5050</v>
      </c>
      <c r="K162" t="s">
        <v>118</v>
      </c>
      <c r="L162" t="s">
        <v>932</v>
      </c>
      <c r="M162" t="s">
        <v>56</v>
      </c>
      <c r="N162">
        <v>0</v>
      </c>
      <c r="O162" t="s">
        <v>933</v>
      </c>
      <c r="P162">
        <v>2020</v>
      </c>
      <c r="Q162" t="s">
        <v>87</v>
      </c>
      <c r="R162">
        <v>100</v>
      </c>
      <c r="S162">
        <v>37.880000000000003</v>
      </c>
      <c r="T162">
        <v>37.880000000000003</v>
      </c>
      <c r="U162" t="s">
        <v>47</v>
      </c>
      <c r="V162">
        <v>4</v>
      </c>
      <c r="W162">
        <v>45</v>
      </c>
      <c r="X162">
        <v>617</v>
      </c>
      <c r="Y162">
        <v>11</v>
      </c>
      <c r="Z162">
        <v>10</v>
      </c>
      <c r="AA162">
        <v>7</v>
      </c>
      <c r="AB162">
        <v>23</v>
      </c>
      <c r="AC162">
        <v>1.594896332</v>
      </c>
      <c r="AD162">
        <v>2.23209378</v>
      </c>
      <c r="AE162" t="s">
        <v>48</v>
      </c>
      <c r="AF162" t="s">
        <v>49</v>
      </c>
      <c r="AG162" t="s">
        <v>50</v>
      </c>
      <c r="AH162">
        <v>0.80150918599999998</v>
      </c>
      <c r="AI162">
        <v>0.87989382900000002</v>
      </c>
      <c r="AJ162">
        <v>0.46193065900000002</v>
      </c>
      <c r="AK162">
        <v>9.2491137608765706E-2</v>
      </c>
      <c r="AL162">
        <v>191</v>
      </c>
    </row>
    <row r="163" spans="1:38" x14ac:dyDescent="0.3">
      <c r="A163">
        <v>162</v>
      </c>
      <c r="B163">
        <v>34</v>
      </c>
      <c r="C163">
        <v>3</v>
      </c>
      <c r="D163" t="s">
        <v>934</v>
      </c>
      <c r="E163" t="s">
        <v>935</v>
      </c>
      <c r="F163" t="s">
        <v>936</v>
      </c>
      <c r="G163" t="s">
        <v>937</v>
      </c>
      <c r="H163" t="s">
        <v>938</v>
      </c>
      <c r="I163" t="s">
        <v>41</v>
      </c>
      <c r="J163">
        <v>20500</v>
      </c>
      <c r="K163" t="s">
        <v>939</v>
      </c>
      <c r="L163" t="s">
        <v>940</v>
      </c>
      <c r="M163" t="s">
        <v>44</v>
      </c>
      <c r="N163">
        <v>0</v>
      </c>
      <c r="O163" t="s">
        <v>941</v>
      </c>
      <c r="P163">
        <v>2020</v>
      </c>
      <c r="Q163" t="s">
        <v>46</v>
      </c>
      <c r="R163">
        <v>0</v>
      </c>
      <c r="S163">
        <v>0</v>
      </c>
      <c r="T163">
        <v>0</v>
      </c>
      <c r="U163" t="s">
        <v>136</v>
      </c>
      <c r="V163">
        <v>15</v>
      </c>
      <c r="W163">
        <v>45</v>
      </c>
      <c r="X163">
        <v>20</v>
      </c>
      <c r="Y163">
        <v>16</v>
      </c>
      <c r="Z163">
        <v>1</v>
      </c>
      <c r="AA163">
        <v>2</v>
      </c>
      <c r="AB163">
        <v>35</v>
      </c>
      <c r="AC163">
        <v>4.7619047620000003</v>
      </c>
      <c r="AD163">
        <v>0.28571428599999998</v>
      </c>
      <c r="AE163" t="s">
        <v>48</v>
      </c>
      <c r="AF163" t="s">
        <v>49</v>
      </c>
      <c r="AG163" t="s">
        <v>50</v>
      </c>
      <c r="AH163">
        <v>0.77570455699999996</v>
      </c>
      <c r="AI163">
        <v>1</v>
      </c>
      <c r="AJ163">
        <v>0.27540965099999998</v>
      </c>
      <c r="AK163">
        <v>0.24784283931187931</v>
      </c>
      <c r="AL163">
        <v>55</v>
      </c>
    </row>
    <row r="164" spans="1:38" x14ac:dyDescent="0.3">
      <c r="A164">
        <v>163</v>
      </c>
      <c r="B164">
        <v>34</v>
      </c>
      <c r="C164">
        <v>11</v>
      </c>
      <c r="D164" t="s">
        <v>942</v>
      </c>
      <c r="E164" t="s">
        <v>935</v>
      </c>
      <c r="F164" t="s">
        <v>943</v>
      </c>
      <c r="G164" t="s">
        <v>944</v>
      </c>
      <c r="H164" t="s">
        <v>938</v>
      </c>
      <c r="I164" t="s">
        <v>41</v>
      </c>
      <c r="J164">
        <v>27500</v>
      </c>
      <c r="K164" t="s">
        <v>945</v>
      </c>
      <c r="L164" t="s">
        <v>946</v>
      </c>
      <c r="M164" t="s">
        <v>44</v>
      </c>
      <c r="N164">
        <v>0</v>
      </c>
      <c r="O164" t="s">
        <v>947</v>
      </c>
      <c r="P164">
        <v>2020</v>
      </c>
      <c r="Q164" t="s">
        <v>46</v>
      </c>
      <c r="R164">
        <v>0</v>
      </c>
      <c r="S164">
        <v>-46.96</v>
      </c>
      <c r="T164">
        <v>0</v>
      </c>
      <c r="U164" t="s">
        <v>47</v>
      </c>
      <c r="V164">
        <v>2</v>
      </c>
      <c r="W164">
        <v>45</v>
      </c>
      <c r="X164">
        <v>39</v>
      </c>
      <c r="Y164">
        <v>6</v>
      </c>
      <c r="Z164">
        <v>15</v>
      </c>
      <c r="AA164">
        <v>6</v>
      </c>
      <c r="AB164">
        <v>19</v>
      </c>
      <c r="AC164">
        <v>27.777777780000001</v>
      </c>
      <c r="AD164">
        <v>1.6666666670000001</v>
      </c>
      <c r="AE164" t="s">
        <v>72</v>
      </c>
      <c r="AF164" t="s">
        <v>49</v>
      </c>
      <c r="AG164" t="s">
        <v>50</v>
      </c>
      <c r="AH164">
        <v>0.69042253499999995</v>
      </c>
      <c r="AI164">
        <v>0.88937472699999998</v>
      </c>
      <c r="AJ164">
        <v>0.36859656600000001</v>
      </c>
      <c r="AK164">
        <v>4.0966010733452594E-2</v>
      </c>
      <c r="AL164">
        <v>197</v>
      </c>
    </row>
    <row r="165" spans="1:38" x14ac:dyDescent="0.3">
      <c r="A165">
        <v>164</v>
      </c>
      <c r="B165">
        <v>34</v>
      </c>
      <c r="C165">
        <v>15</v>
      </c>
      <c r="D165" t="s">
        <v>948</v>
      </c>
      <c r="E165" t="s">
        <v>935</v>
      </c>
      <c r="F165" t="s">
        <v>949</v>
      </c>
      <c r="G165" t="s">
        <v>950</v>
      </c>
      <c r="H165" t="s">
        <v>938</v>
      </c>
      <c r="I165" t="s">
        <v>41</v>
      </c>
      <c r="J165">
        <v>9193</v>
      </c>
      <c r="K165" t="s">
        <v>951</v>
      </c>
      <c r="L165" t="s">
        <v>952</v>
      </c>
      <c r="M165" t="s">
        <v>171</v>
      </c>
      <c r="N165">
        <v>0</v>
      </c>
      <c r="O165" t="s">
        <v>953</v>
      </c>
      <c r="P165">
        <v>2020</v>
      </c>
      <c r="Q165" t="s">
        <v>46</v>
      </c>
      <c r="R165">
        <v>0</v>
      </c>
      <c r="S165">
        <v>13.96</v>
      </c>
      <c r="T165">
        <v>13.96</v>
      </c>
      <c r="U165" t="s">
        <v>47</v>
      </c>
      <c r="V165">
        <v>9</v>
      </c>
      <c r="W165">
        <v>45</v>
      </c>
      <c r="X165">
        <v>38</v>
      </c>
      <c r="Y165">
        <v>10</v>
      </c>
      <c r="Z165">
        <v>9</v>
      </c>
      <c r="AA165">
        <v>15</v>
      </c>
      <c r="AB165">
        <v>25</v>
      </c>
      <c r="AC165">
        <v>19.148936169999999</v>
      </c>
      <c r="AD165">
        <v>1.5677361700000001</v>
      </c>
      <c r="AE165" t="s">
        <v>72</v>
      </c>
      <c r="AF165" t="s">
        <v>49</v>
      </c>
      <c r="AG165" t="s">
        <v>50</v>
      </c>
      <c r="AH165">
        <v>0.58303964799999997</v>
      </c>
      <c r="AI165">
        <v>1</v>
      </c>
      <c r="AJ165">
        <v>0.700191008</v>
      </c>
      <c r="AK165">
        <v>0.53553770086526575</v>
      </c>
      <c r="AL165">
        <v>73</v>
      </c>
    </row>
    <row r="166" spans="1:38" x14ac:dyDescent="0.3">
      <c r="A166">
        <v>165</v>
      </c>
      <c r="B166">
        <v>34</v>
      </c>
      <c r="C166">
        <v>25</v>
      </c>
      <c r="D166" t="s">
        <v>954</v>
      </c>
      <c r="E166" t="s">
        <v>935</v>
      </c>
      <c r="F166" t="s">
        <v>955</v>
      </c>
      <c r="G166" t="s">
        <v>956</v>
      </c>
      <c r="H166" t="s">
        <v>938</v>
      </c>
      <c r="I166" t="s">
        <v>41</v>
      </c>
      <c r="J166">
        <v>12520</v>
      </c>
      <c r="K166" t="s">
        <v>957</v>
      </c>
      <c r="L166" t="s">
        <v>958</v>
      </c>
      <c r="M166" t="s">
        <v>44</v>
      </c>
      <c r="N166">
        <v>0</v>
      </c>
      <c r="O166" t="s">
        <v>959</v>
      </c>
      <c r="P166">
        <v>2020</v>
      </c>
      <c r="Q166" t="s">
        <v>46</v>
      </c>
      <c r="R166">
        <v>0</v>
      </c>
      <c r="S166">
        <v>-45.47</v>
      </c>
      <c r="T166">
        <v>0</v>
      </c>
      <c r="U166" t="s">
        <v>47</v>
      </c>
      <c r="V166">
        <v>10</v>
      </c>
      <c r="W166">
        <v>45</v>
      </c>
      <c r="X166">
        <v>172</v>
      </c>
      <c r="Y166">
        <v>25</v>
      </c>
      <c r="Z166">
        <v>11</v>
      </c>
      <c r="AA166">
        <v>6</v>
      </c>
      <c r="AB166">
        <v>20</v>
      </c>
      <c r="AC166">
        <v>6.0109289620000004</v>
      </c>
      <c r="AD166">
        <v>0.360655738</v>
      </c>
      <c r="AE166" t="s">
        <v>72</v>
      </c>
      <c r="AF166" t="s">
        <v>49</v>
      </c>
      <c r="AG166" t="s">
        <v>50</v>
      </c>
      <c r="AH166">
        <v>0.94625061300000002</v>
      </c>
      <c r="AI166">
        <v>1</v>
      </c>
      <c r="AJ166">
        <v>6.2908496999999994E-2</v>
      </c>
      <c r="AK166">
        <v>3.4662628302204276E-2</v>
      </c>
      <c r="AL166">
        <v>137</v>
      </c>
    </row>
    <row r="167" spans="1:38" x14ac:dyDescent="0.3">
      <c r="A167">
        <v>166</v>
      </c>
      <c r="B167">
        <v>34</v>
      </c>
      <c r="C167">
        <v>27</v>
      </c>
      <c r="D167" t="s">
        <v>960</v>
      </c>
      <c r="E167" t="s">
        <v>935</v>
      </c>
      <c r="F167" t="s">
        <v>961</v>
      </c>
      <c r="G167" t="s">
        <v>962</v>
      </c>
      <c r="H167" t="s">
        <v>938</v>
      </c>
      <c r="I167" t="s">
        <v>41</v>
      </c>
      <c r="J167">
        <v>62053</v>
      </c>
      <c r="K167" t="s">
        <v>963</v>
      </c>
      <c r="L167" t="s">
        <v>964</v>
      </c>
      <c r="M167" t="s">
        <v>44</v>
      </c>
      <c r="N167">
        <v>0</v>
      </c>
      <c r="O167" t="s">
        <v>965</v>
      </c>
      <c r="P167">
        <v>2020</v>
      </c>
      <c r="Q167" t="s">
        <v>46</v>
      </c>
      <c r="R167">
        <v>0</v>
      </c>
      <c r="S167">
        <v>-159.97</v>
      </c>
      <c r="T167">
        <v>0</v>
      </c>
      <c r="U167" t="s">
        <v>47</v>
      </c>
      <c r="V167">
        <v>9</v>
      </c>
      <c r="W167">
        <v>45</v>
      </c>
      <c r="X167">
        <v>3217</v>
      </c>
      <c r="Y167">
        <v>21</v>
      </c>
      <c r="Z167">
        <v>14</v>
      </c>
      <c r="AA167">
        <v>7</v>
      </c>
      <c r="AB167">
        <v>19</v>
      </c>
      <c r="AC167">
        <v>0.43330238300000001</v>
      </c>
      <c r="AD167">
        <v>2.5998143000000001E-2</v>
      </c>
      <c r="AE167" t="s">
        <v>72</v>
      </c>
      <c r="AF167" t="s">
        <v>49</v>
      </c>
      <c r="AG167" t="s">
        <v>50</v>
      </c>
      <c r="AH167">
        <v>0.91129212199999998</v>
      </c>
      <c r="AI167">
        <v>1</v>
      </c>
      <c r="AJ167">
        <v>0.157117278</v>
      </c>
      <c r="AK167">
        <v>0.13635851818488909</v>
      </c>
      <c r="AL167">
        <v>387</v>
      </c>
    </row>
    <row r="168" spans="1:38" x14ac:dyDescent="0.3">
      <c r="A168">
        <v>167</v>
      </c>
      <c r="B168">
        <v>34</v>
      </c>
      <c r="C168">
        <v>29</v>
      </c>
      <c r="D168" t="s">
        <v>966</v>
      </c>
      <c r="E168" t="s">
        <v>935</v>
      </c>
      <c r="F168" t="s">
        <v>967</v>
      </c>
      <c r="G168" t="s">
        <v>968</v>
      </c>
      <c r="H168" t="s">
        <v>938</v>
      </c>
      <c r="I168" t="s">
        <v>41</v>
      </c>
      <c r="J168">
        <v>12000</v>
      </c>
      <c r="K168" t="s">
        <v>969</v>
      </c>
      <c r="L168" t="s">
        <v>970</v>
      </c>
      <c r="M168" t="s">
        <v>44</v>
      </c>
      <c r="N168">
        <v>0</v>
      </c>
      <c r="O168" t="s">
        <v>971</v>
      </c>
      <c r="P168">
        <v>2020</v>
      </c>
      <c r="Q168" t="s">
        <v>46</v>
      </c>
      <c r="R168">
        <v>0</v>
      </c>
      <c r="S168">
        <v>-156.34</v>
      </c>
      <c r="T168">
        <v>0</v>
      </c>
      <c r="U168" t="s">
        <v>47</v>
      </c>
      <c r="V168">
        <v>4</v>
      </c>
      <c r="W168">
        <v>45</v>
      </c>
      <c r="X168">
        <v>377</v>
      </c>
      <c r="Y168">
        <v>10</v>
      </c>
      <c r="Z168">
        <v>14</v>
      </c>
      <c r="AA168">
        <v>4</v>
      </c>
      <c r="AB168">
        <v>20</v>
      </c>
      <c r="AC168">
        <v>3.58056266</v>
      </c>
      <c r="AD168">
        <v>0.21483376000000001</v>
      </c>
      <c r="AE168" t="s">
        <v>48</v>
      </c>
      <c r="AF168" t="s">
        <v>49</v>
      </c>
      <c r="AG168" t="s">
        <v>50</v>
      </c>
      <c r="AH168">
        <v>0.92347266900000002</v>
      </c>
      <c r="AI168">
        <v>1</v>
      </c>
      <c r="AJ168">
        <v>0.32287782399999998</v>
      </c>
      <c r="AK168">
        <v>7.3707370737073702E-2</v>
      </c>
      <c r="AL168">
        <v>16</v>
      </c>
    </row>
    <row r="169" spans="1:38" x14ac:dyDescent="0.3">
      <c r="A169">
        <v>168</v>
      </c>
      <c r="B169">
        <v>34</v>
      </c>
      <c r="C169">
        <v>35</v>
      </c>
      <c r="D169" t="s">
        <v>972</v>
      </c>
      <c r="E169" t="s">
        <v>935</v>
      </c>
      <c r="F169" t="s">
        <v>973</v>
      </c>
      <c r="G169" t="s">
        <v>974</v>
      </c>
      <c r="H169" t="s">
        <v>938</v>
      </c>
      <c r="I169" t="s">
        <v>41</v>
      </c>
      <c r="J169">
        <v>217230</v>
      </c>
      <c r="K169" t="s">
        <v>975</v>
      </c>
      <c r="L169" t="s">
        <v>976</v>
      </c>
      <c r="M169" t="s">
        <v>171</v>
      </c>
      <c r="N169">
        <v>0</v>
      </c>
      <c r="O169" t="s">
        <v>977</v>
      </c>
      <c r="P169">
        <v>2020</v>
      </c>
      <c r="Q169" t="s">
        <v>46</v>
      </c>
      <c r="R169">
        <v>0</v>
      </c>
      <c r="S169">
        <v>-2.84</v>
      </c>
      <c r="T169">
        <v>0</v>
      </c>
      <c r="U169" t="s">
        <v>47</v>
      </c>
      <c r="V169">
        <v>13</v>
      </c>
      <c r="W169">
        <v>45</v>
      </c>
      <c r="X169">
        <v>396</v>
      </c>
      <c r="Y169">
        <v>22</v>
      </c>
      <c r="Z169">
        <v>15</v>
      </c>
      <c r="AA169">
        <v>9</v>
      </c>
      <c r="AB169">
        <v>18</v>
      </c>
      <c r="AC169">
        <v>3.6496350359999998</v>
      </c>
      <c r="AD169">
        <v>0.21897810200000001</v>
      </c>
      <c r="AE169" t="s">
        <v>72</v>
      </c>
      <c r="AF169" t="s">
        <v>978</v>
      </c>
      <c r="AG169" t="s">
        <v>46</v>
      </c>
      <c r="AH169">
        <v>0.81435624799999995</v>
      </c>
      <c r="AI169">
        <v>1</v>
      </c>
      <c r="AJ169">
        <v>6.8742879000000007E-2</v>
      </c>
      <c r="AK169">
        <v>0.20960864930714176</v>
      </c>
      <c r="AL169">
        <v>20</v>
      </c>
    </row>
    <row r="170" spans="1:38" x14ac:dyDescent="0.3">
      <c r="A170">
        <v>169</v>
      </c>
      <c r="B170">
        <v>34</v>
      </c>
      <c r="C170">
        <v>41</v>
      </c>
      <c r="D170" t="s">
        <v>979</v>
      </c>
      <c r="E170" t="s">
        <v>935</v>
      </c>
      <c r="F170" t="s">
        <v>980</v>
      </c>
      <c r="G170" t="s">
        <v>981</v>
      </c>
      <c r="H170" t="s">
        <v>938</v>
      </c>
      <c r="I170" t="s">
        <v>41</v>
      </c>
      <c r="J170">
        <v>22000</v>
      </c>
      <c r="K170" t="s">
        <v>982</v>
      </c>
      <c r="L170" t="s">
        <v>983</v>
      </c>
      <c r="M170" t="s">
        <v>44</v>
      </c>
      <c r="N170">
        <v>0</v>
      </c>
      <c r="O170" t="s">
        <v>984</v>
      </c>
      <c r="P170">
        <v>2020</v>
      </c>
      <c r="Q170" t="s">
        <v>46</v>
      </c>
      <c r="R170">
        <v>0</v>
      </c>
      <c r="S170">
        <v>23.73</v>
      </c>
      <c r="T170">
        <v>23.73</v>
      </c>
      <c r="U170" t="s">
        <v>47</v>
      </c>
      <c r="V170">
        <v>2</v>
      </c>
      <c r="W170">
        <v>45</v>
      </c>
      <c r="X170">
        <v>10</v>
      </c>
      <c r="Y170">
        <v>484</v>
      </c>
      <c r="Z170">
        <v>3</v>
      </c>
      <c r="AA170">
        <v>3</v>
      </c>
      <c r="AB170">
        <v>31</v>
      </c>
      <c r="AC170">
        <v>23.07692308</v>
      </c>
      <c r="AD170">
        <v>2.096515385</v>
      </c>
      <c r="AE170" t="s">
        <v>72</v>
      </c>
      <c r="AF170" t="s">
        <v>49</v>
      </c>
      <c r="AG170" t="s">
        <v>50</v>
      </c>
      <c r="AH170">
        <v>0.85078157099999996</v>
      </c>
      <c r="AI170">
        <v>1</v>
      </c>
      <c r="AJ170">
        <v>0.33802975699999999</v>
      </c>
      <c r="AK170">
        <v>0.17450794653194401</v>
      </c>
      <c r="AL170">
        <v>79</v>
      </c>
    </row>
    <row r="171" spans="1:38" x14ac:dyDescent="0.3">
      <c r="A171">
        <v>170</v>
      </c>
      <c r="B171">
        <v>36</v>
      </c>
      <c r="C171">
        <v>19</v>
      </c>
      <c r="D171" t="s">
        <v>985</v>
      </c>
      <c r="E171" t="s">
        <v>986</v>
      </c>
      <c r="F171" t="s">
        <v>987</v>
      </c>
      <c r="G171" t="s">
        <v>988</v>
      </c>
      <c r="H171" t="s">
        <v>938</v>
      </c>
      <c r="I171" t="s">
        <v>41</v>
      </c>
      <c r="J171">
        <v>4900</v>
      </c>
      <c r="K171" t="s">
        <v>989</v>
      </c>
      <c r="L171" t="s">
        <v>990</v>
      </c>
      <c r="M171" t="s">
        <v>56</v>
      </c>
      <c r="N171">
        <v>0</v>
      </c>
      <c r="O171" t="s">
        <v>57</v>
      </c>
      <c r="P171" t="s">
        <v>57</v>
      </c>
      <c r="Q171" t="s">
        <v>57</v>
      </c>
      <c r="R171" t="s">
        <v>57</v>
      </c>
      <c r="S171" t="s">
        <v>57</v>
      </c>
      <c r="T171" t="s">
        <v>57</v>
      </c>
      <c r="U171" t="s">
        <v>57</v>
      </c>
      <c r="V171" t="s">
        <v>57</v>
      </c>
      <c r="W171" t="s">
        <v>57</v>
      </c>
      <c r="X171" t="s">
        <v>57</v>
      </c>
      <c r="Y171" t="s">
        <v>57</v>
      </c>
      <c r="Z171" t="s">
        <v>57</v>
      </c>
      <c r="AA171" t="s">
        <v>57</v>
      </c>
      <c r="AB171" t="s">
        <v>57</v>
      </c>
      <c r="AC171" t="s">
        <v>57</v>
      </c>
      <c r="AD171">
        <v>0</v>
      </c>
      <c r="AE171" t="s">
        <v>57</v>
      </c>
      <c r="AF171" t="s">
        <v>49</v>
      </c>
      <c r="AG171" t="s">
        <v>50</v>
      </c>
      <c r="AH171">
        <v>0.521849593</v>
      </c>
      <c r="AI171">
        <v>0</v>
      </c>
      <c r="AJ171">
        <v>0.32649420200000001</v>
      </c>
      <c r="AK171">
        <v>8.4621231314922732E-2</v>
      </c>
      <c r="AL171">
        <v>59</v>
      </c>
    </row>
    <row r="172" spans="1:38" x14ac:dyDescent="0.3">
      <c r="A172">
        <v>171</v>
      </c>
      <c r="B172">
        <v>36</v>
      </c>
      <c r="C172">
        <v>33</v>
      </c>
      <c r="D172" t="s">
        <v>876</v>
      </c>
      <c r="E172" t="s">
        <v>986</v>
      </c>
      <c r="F172" t="s">
        <v>991</v>
      </c>
      <c r="G172" t="s">
        <v>992</v>
      </c>
      <c r="H172" t="s">
        <v>938</v>
      </c>
      <c r="I172" t="s">
        <v>41</v>
      </c>
      <c r="J172">
        <v>5500</v>
      </c>
      <c r="K172" t="s">
        <v>993</v>
      </c>
      <c r="L172" t="s">
        <v>994</v>
      </c>
      <c r="M172" t="s">
        <v>56</v>
      </c>
      <c r="N172">
        <v>0</v>
      </c>
      <c r="O172" t="s">
        <v>995</v>
      </c>
      <c r="P172">
        <v>2020</v>
      </c>
      <c r="Q172" t="s">
        <v>46</v>
      </c>
      <c r="R172">
        <v>0</v>
      </c>
      <c r="S172">
        <v>36.619999999999997</v>
      </c>
      <c r="T172">
        <v>36.619999999999997</v>
      </c>
      <c r="U172" t="s">
        <v>47</v>
      </c>
      <c r="V172">
        <v>4</v>
      </c>
      <c r="W172">
        <v>45</v>
      </c>
      <c r="X172">
        <v>8</v>
      </c>
      <c r="Y172">
        <v>5</v>
      </c>
      <c r="Z172">
        <v>1</v>
      </c>
      <c r="AA172">
        <v>3</v>
      </c>
      <c r="AB172">
        <v>36</v>
      </c>
      <c r="AC172">
        <v>11.11111111</v>
      </c>
      <c r="AD172">
        <v>1.7652666669999999</v>
      </c>
      <c r="AE172" t="s">
        <v>48</v>
      </c>
      <c r="AF172" t="s">
        <v>49</v>
      </c>
      <c r="AG172" t="s">
        <v>50</v>
      </c>
      <c r="AH172">
        <v>0.974911372</v>
      </c>
      <c r="AI172">
        <v>1</v>
      </c>
      <c r="AJ172">
        <v>0.33700743999999999</v>
      </c>
      <c r="AK172">
        <v>1.2398921832884097E-2</v>
      </c>
      <c r="AL172">
        <v>95</v>
      </c>
    </row>
    <row r="173" spans="1:38" x14ac:dyDescent="0.3">
      <c r="A173">
        <v>172</v>
      </c>
      <c r="B173">
        <v>36</v>
      </c>
      <c r="C173">
        <v>53</v>
      </c>
      <c r="D173" t="s">
        <v>515</v>
      </c>
      <c r="E173" t="s">
        <v>986</v>
      </c>
      <c r="F173" t="s">
        <v>996</v>
      </c>
      <c r="G173" t="s">
        <v>997</v>
      </c>
      <c r="H173" t="s">
        <v>938</v>
      </c>
      <c r="I173" t="s">
        <v>41</v>
      </c>
      <c r="J173">
        <v>3635</v>
      </c>
      <c r="K173" t="s">
        <v>998</v>
      </c>
      <c r="L173" t="s">
        <v>999</v>
      </c>
      <c r="M173" t="s">
        <v>56</v>
      </c>
      <c r="N173">
        <v>0</v>
      </c>
      <c r="O173" t="s">
        <v>1000</v>
      </c>
      <c r="P173">
        <v>2020</v>
      </c>
      <c r="Q173" t="s">
        <v>46</v>
      </c>
      <c r="R173">
        <v>0</v>
      </c>
      <c r="S173">
        <v>-16.61</v>
      </c>
      <c r="T173">
        <v>0</v>
      </c>
      <c r="U173" t="s">
        <v>47</v>
      </c>
      <c r="V173">
        <v>6</v>
      </c>
      <c r="W173">
        <v>45</v>
      </c>
      <c r="X173">
        <v>31</v>
      </c>
      <c r="Y173">
        <v>16</v>
      </c>
      <c r="Z173">
        <v>10</v>
      </c>
      <c r="AA173">
        <v>6</v>
      </c>
      <c r="AB173">
        <v>26</v>
      </c>
      <c r="AC173">
        <v>24.390243900000002</v>
      </c>
      <c r="AD173">
        <v>1.463414634</v>
      </c>
      <c r="AE173" t="s">
        <v>72</v>
      </c>
      <c r="AF173" t="s">
        <v>49</v>
      </c>
      <c r="AG173" t="s">
        <v>50</v>
      </c>
      <c r="AH173">
        <v>0.94814814800000002</v>
      </c>
      <c r="AI173">
        <v>0.85636363599999998</v>
      </c>
      <c r="AJ173">
        <v>0.31674876800000001</v>
      </c>
      <c r="AK173">
        <v>5.0122677882930247E-2</v>
      </c>
      <c r="AL173">
        <v>1</v>
      </c>
    </row>
    <row r="174" spans="1:38" x14ac:dyDescent="0.3">
      <c r="A174">
        <v>173</v>
      </c>
      <c r="B174">
        <v>36</v>
      </c>
      <c r="C174">
        <v>55</v>
      </c>
      <c r="D174" t="s">
        <v>1001</v>
      </c>
      <c r="E174" t="s">
        <v>986</v>
      </c>
      <c r="F174" t="s">
        <v>1002</v>
      </c>
      <c r="G174" t="s">
        <v>1003</v>
      </c>
      <c r="H174" t="s">
        <v>938</v>
      </c>
      <c r="I174" t="s">
        <v>41</v>
      </c>
      <c r="J174">
        <v>214000</v>
      </c>
      <c r="K174" t="s">
        <v>1004</v>
      </c>
      <c r="L174" t="s">
        <v>1005</v>
      </c>
      <c r="M174" t="s">
        <v>171</v>
      </c>
      <c r="N174">
        <v>0</v>
      </c>
      <c r="O174" t="s">
        <v>1006</v>
      </c>
      <c r="P174">
        <v>2020</v>
      </c>
      <c r="Q174" t="s">
        <v>46</v>
      </c>
      <c r="R174">
        <v>0</v>
      </c>
      <c r="S174">
        <v>6.04</v>
      </c>
      <c r="T174">
        <v>6.04</v>
      </c>
      <c r="U174" t="s">
        <v>47</v>
      </c>
      <c r="V174">
        <v>9</v>
      </c>
      <c r="W174">
        <v>45</v>
      </c>
      <c r="X174">
        <v>71</v>
      </c>
      <c r="Y174">
        <v>10</v>
      </c>
      <c r="Z174">
        <v>14</v>
      </c>
      <c r="AA174">
        <v>16</v>
      </c>
      <c r="AB174">
        <v>17</v>
      </c>
      <c r="AC174">
        <v>16.470588240000001</v>
      </c>
      <c r="AD174">
        <v>1.1694352939999999</v>
      </c>
      <c r="AE174" t="s">
        <v>48</v>
      </c>
      <c r="AF174" t="s">
        <v>1007</v>
      </c>
      <c r="AG174" t="s">
        <v>87</v>
      </c>
      <c r="AH174">
        <v>0.43668700900000001</v>
      </c>
      <c r="AI174">
        <v>1</v>
      </c>
      <c r="AJ174">
        <v>0.60868914200000002</v>
      </c>
      <c r="AK174">
        <v>9.2324500187700331E-2</v>
      </c>
      <c r="AL174">
        <v>3</v>
      </c>
    </row>
    <row r="175" spans="1:38" x14ac:dyDescent="0.3">
      <c r="A175">
        <v>174</v>
      </c>
      <c r="B175">
        <v>36</v>
      </c>
      <c r="C175">
        <v>59</v>
      </c>
      <c r="D175" t="s">
        <v>1008</v>
      </c>
      <c r="E175" t="s">
        <v>986</v>
      </c>
      <c r="F175" t="s">
        <v>1009</v>
      </c>
      <c r="G175" t="s">
        <v>1010</v>
      </c>
      <c r="H175" t="s">
        <v>938</v>
      </c>
      <c r="I175" t="s">
        <v>41</v>
      </c>
      <c r="J175">
        <v>20000</v>
      </c>
      <c r="K175" t="s">
        <v>1011</v>
      </c>
      <c r="L175" t="s">
        <v>1012</v>
      </c>
      <c r="M175" t="s">
        <v>44</v>
      </c>
      <c r="N175">
        <v>0</v>
      </c>
      <c r="O175" t="s">
        <v>1013</v>
      </c>
      <c r="P175">
        <v>2020</v>
      </c>
      <c r="Q175" t="s">
        <v>46</v>
      </c>
      <c r="R175">
        <v>0</v>
      </c>
      <c r="S175">
        <v>-126.9</v>
      </c>
      <c r="T175">
        <v>0</v>
      </c>
      <c r="U175" t="s">
        <v>47</v>
      </c>
      <c r="V175">
        <v>5</v>
      </c>
      <c r="W175">
        <v>45</v>
      </c>
      <c r="X175">
        <v>23</v>
      </c>
      <c r="Y175">
        <v>827</v>
      </c>
      <c r="Z175">
        <v>3</v>
      </c>
      <c r="AA175">
        <v>3</v>
      </c>
      <c r="AB175">
        <v>31</v>
      </c>
      <c r="AC175">
        <v>11.53846154</v>
      </c>
      <c r="AD175">
        <v>0.69230769199999997</v>
      </c>
      <c r="AE175" t="s">
        <v>72</v>
      </c>
      <c r="AF175" t="s">
        <v>49</v>
      </c>
      <c r="AG175" t="s">
        <v>50</v>
      </c>
      <c r="AH175">
        <v>0.218737823</v>
      </c>
      <c r="AI175">
        <v>1</v>
      </c>
      <c r="AJ175">
        <v>0.52824950100000001</v>
      </c>
      <c r="AK175">
        <v>0.41403274427336234</v>
      </c>
      <c r="AL175">
        <v>5</v>
      </c>
    </row>
    <row r="176" spans="1:38" x14ac:dyDescent="0.3">
      <c r="A176">
        <v>175</v>
      </c>
      <c r="B176">
        <v>36</v>
      </c>
      <c r="C176">
        <v>71</v>
      </c>
      <c r="D176" t="s">
        <v>1014</v>
      </c>
      <c r="E176" t="s">
        <v>986</v>
      </c>
      <c r="F176" t="s">
        <v>1015</v>
      </c>
      <c r="G176" t="s">
        <v>1016</v>
      </c>
      <c r="H176" t="s">
        <v>938</v>
      </c>
      <c r="I176" t="s">
        <v>41</v>
      </c>
      <c r="J176">
        <v>5000</v>
      </c>
      <c r="K176" t="s">
        <v>1017</v>
      </c>
      <c r="L176" t="s">
        <v>1018</v>
      </c>
      <c r="M176" t="s">
        <v>56</v>
      </c>
      <c r="N176">
        <v>0</v>
      </c>
      <c r="O176" t="s">
        <v>1019</v>
      </c>
      <c r="P176">
        <v>2020</v>
      </c>
      <c r="Q176" t="s">
        <v>46</v>
      </c>
      <c r="R176">
        <v>0</v>
      </c>
      <c r="S176">
        <v>-83.97</v>
      </c>
      <c r="T176">
        <v>0</v>
      </c>
      <c r="U176" t="s">
        <v>47</v>
      </c>
      <c r="V176">
        <v>6</v>
      </c>
      <c r="W176">
        <v>45</v>
      </c>
      <c r="X176">
        <v>38</v>
      </c>
      <c r="Y176">
        <v>8</v>
      </c>
      <c r="Z176">
        <v>16</v>
      </c>
      <c r="AA176">
        <v>5</v>
      </c>
      <c r="AB176">
        <v>19</v>
      </c>
      <c r="AC176">
        <v>29.62962963</v>
      </c>
      <c r="AD176">
        <v>1.7777777779999999</v>
      </c>
      <c r="AE176" t="s">
        <v>72</v>
      </c>
      <c r="AF176" t="s">
        <v>49</v>
      </c>
      <c r="AG176" t="s">
        <v>50</v>
      </c>
      <c r="AH176">
        <v>0.66872937300000002</v>
      </c>
      <c r="AI176">
        <v>0.99807321800000004</v>
      </c>
      <c r="AJ176">
        <v>0.339521452</v>
      </c>
      <c r="AK176">
        <v>0.2652084757347915</v>
      </c>
      <c r="AL176">
        <v>35</v>
      </c>
    </row>
    <row r="177" spans="1:38" x14ac:dyDescent="0.3">
      <c r="A177">
        <v>176</v>
      </c>
      <c r="B177">
        <v>36</v>
      </c>
      <c r="C177">
        <v>71</v>
      </c>
      <c r="D177" t="s">
        <v>1014</v>
      </c>
      <c r="E177" t="s">
        <v>986</v>
      </c>
      <c r="F177" t="s">
        <v>1020</v>
      </c>
      <c r="G177" t="s">
        <v>1021</v>
      </c>
      <c r="H177" t="s">
        <v>938</v>
      </c>
      <c r="I177" t="s">
        <v>41</v>
      </c>
      <c r="J177">
        <v>9000</v>
      </c>
      <c r="K177" t="s">
        <v>1022</v>
      </c>
      <c r="L177" t="s">
        <v>1023</v>
      </c>
      <c r="M177" t="s">
        <v>56</v>
      </c>
      <c r="N177">
        <v>0</v>
      </c>
      <c r="O177" t="s">
        <v>1024</v>
      </c>
      <c r="P177">
        <v>2020</v>
      </c>
      <c r="Q177" t="s">
        <v>46</v>
      </c>
      <c r="R177">
        <v>0</v>
      </c>
      <c r="S177">
        <v>-204.66</v>
      </c>
      <c r="T177">
        <v>0</v>
      </c>
      <c r="U177" t="s">
        <v>47</v>
      </c>
      <c r="V177">
        <v>6</v>
      </c>
      <c r="W177">
        <v>45</v>
      </c>
      <c r="X177">
        <v>4</v>
      </c>
      <c r="Y177">
        <v>7</v>
      </c>
      <c r="Z177">
        <v>5</v>
      </c>
      <c r="AA177">
        <v>3</v>
      </c>
      <c r="AB177">
        <v>31</v>
      </c>
      <c r="AC177">
        <v>55.555555560000002</v>
      </c>
      <c r="AD177">
        <v>3.3333333340000002</v>
      </c>
      <c r="AE177" t="s">
        <v>72</v>
      </c>
      <c r="AF177" t="s">
        <v>49</v>
      </c>
      <c r="AG177" t="s">
        <v>50</v>
      </c>
      <c r="AH177">
        <v>0.82204349799999998</v>
      </c>
      <c r="AI177">
        <v>1</v>
      </c>
      <c r="AJ177">
        <v>0.51407000700000005</v>
      </c>
      <c r="AK177">
        <v>4.6900394706292085E-2</v>
      </c>
      <c r="AL177">
        <v>24</v>
      </c>
    </row>
    <row r="178" spans="1:38" x14ac:dyDescent="0.3">
      <c r="A178">
        <v>177</v>
      </c>
      <c r="B178">
        <v>36</v>
      </c>
      <c r="C178">
        <v>71</v>
      </c>
      <c r="D178" t="s">
        <v>1014</v>
      </c>
      <c r="E178" t="s">
        <v>986</v>
      </c>
      <c r="F178" t="s">
        <v>1025</v>
      </c>
      <c r="G178" t="s">
        <v>1026</v>
      </c>
      <c r="H178" t="s">
        <v>938</v>
      </c>
      <c r="I178" t="s">
        <v>41</v>
      </c>
      <c r="J178">
        <v>4000</v>
      </c>
      <c r="K178" t="s">
        <v>1027</v>
      </c>
      <c r="L178" t="s">
        <v>1028</v>
      </c>
      <c r="M178" t="s">
        <v>56</v>
      </c>
      <c r="N178">
        <v>0</v>
      </c>
      <c r="O178" t="s">
        <v>57</v>
      </c>
      <c r="P178" t="s">
        <v>57</v>
      </c>
      <c r="Q178" t="s">
        <v>57</v>
      </c>
      <c r="R178" t="s">
        <v>57</v>
      </c>
      <c r="S178" t="s">
        <v>57</v>
      </c>
      <c r="T178" t="s">
        <v>57</v>
      </c>
      <c r="U178" t="s">
        <v>57</v>
      </c>
      <c r="V178" t="s">
        <v>57</v>
      </c>
      <c r="W178" t="s">
        <v>57</v>
      </c>
      <c r="X178" t="s">
        <v>57</v>
      </c>
      <c r="Y178" t="s">
        <v>57</v>
      </c>
      <c r="Z178" t="s">
        <v>57</v>
      </c>
      <c r="AA178" t="s">
        <v>57</v>
      </c>
      <c r="AB178" t="s">
        <v>57</v>
      </c>
      <c r="AC178" t="s">
        <v>57</v>
      </c>
      <c r="AD178">
        <v>0</v>
      </c>
      <c r="AE178" t="s">
        <v>57</v>
      </c>
      <c r="AF178" t="s">
        <v>49</v>
      </c>
      <c r="AG178" t="s">
        <v>50</v>
      </c>
      <c r="AH178">
        <v>0.80363743899999995</v>
      </c>
      <c r="AI178">
        <v>0.92289442499999996</v>
      </c>
      <c r="AJ178">
        <v>0.99669148100000005</v>
      </c>
      <c r="AK178">
        <v>4.7976011994002997E-2</v>
      </c>
      <c r="AL178">
        <v>6</v>
      </c>
    </row>
    <row r="179" spans="1:38" x14ac:dyDescent="0.3">
      <c r="A179">
        <v>178</v>
      </c>
      <c r="B179">
        <v>36</v>
      </c>
      <c r="C179">
        <v>83</v>
      </c>
      <c r="D179" t="s">
        <v>1029</v>
      </c>
      <c r="E179" t="s">
        <v>986</v>
      </c>
      <c r="F179" t="s">
        <v>1030</v>
      </c>
      <c r="G179" t="s">
        <v>1031</v>
      </c>
      <c r="H179" t="s">
        <v>938</v>
      </c>
      <c r="I179" t="s">
        <v>41</v>
      </c>
      <c r="J179">
        <v>4925</v>
      </c>
      <c r="K179" t="s">
        <v>1032</v>
      </c>
      <c r="L179" t="s">
        <v>1033</v>
      </c>
      <c r="M179" t="s">
        <v>56</v>
      </c>
      <c r="N179">
        <v>0</v>
      </c>
      <c r="O179" t="s">
        <v>1034</v>
      </c>
      <c r="P179">
        <v>2017</v>
      </c>
      <c r="Q179" t="s">
        <v>46</v>
      </c>
      <c r="R179">
        <v>0</v>
      </c>
      <c r="S179">
        <v>0</v>
      </c>
      <c r="T179">
        <v>0</v>
      </c>
      <c r="U179" t="s">
        <v>136</v>
      </c>
      <c r="V179">
        <v>19</v>
      </c>
      <c r="W179">
        <v>45</v>
      </c>
      <c r="X179">
        <v>24</v>
      </c>
      <c r="Y179">
        <v>20</v>
      </c>
      <c r="Z179">
        <v>1</v>
      </c>
      <c r="AA179">
        <v>2</v>
      </c>
      <c r="AB179">
        <v>35</v>
      </c>
      <c r="AC179">
        <v>4</v>
      </c>
      <c r="AD179">
        <v>0.24</v>
      </c>
      <c r="AE179" t="s">
        <v>48</v>
      </c>
      <c r="AF179" t="s">
        <v>49</v>
      </c>
      <c r="AG179" t="s">
        <v>50</v>
      </c>
      <c r="AH179">
        <v>0.96686660999999996</v>
      </c>
      <c r="AI179">
        <v>1</v>
      </c>
      <c r="AJ179">
        <v>0.345884413</v>
      </c>
      <c r="AK179">
        <v>1.7883318674875404E-2</v>
      </c>
      <c r="AL179">
        <v>5</v>
      </c>
    </row>
    <row r="180" spans="1:38" x14ac:dyDescent="0.3">
      <c r="A180">
        <v>179</v>
      </c>
      <c r="B180">
        <v>36</v>
      </c>
      <c r="C180">
        <v>101</v>
      </c>
      <c r="D180" t="s">
        <v>1035</v>
      </c>
      <c r="E180" t="s">
        <v>986</v>
      </c>
      <c r="F180" t="s">
        <v>1036</v>
      </c>
      <c r="G180" t="s">
        <v>1037</v>
      </c>
      <c r="H180" t="s">
        <v>938</v>
      </c>
      <c r="I180" t="s">
        <v>41</v>
      </c>
      <c r="J180">
        <v>4570</v>
      </c>
      <c r="K180" t="s">
        <v>1038</v>
      </c>
      <c r="L180" t="s">
        <v>1039</v>
      </c>
      <c r="M180" t="s">
        <v>56</v>
      </c>
      <c r="N180">
        <v>0</v>
      </c>
      <c r="O180" t="s">
        <v>1040</v>
      </c>
      <c r="P180">
        <v>2020</v>
      </c>
      <c r="Q180" t="s">
        <v>46</v>
      </c>
      <c r="R180">
        <v>0</v>
      </c>
      <c r="S180">
        <v>-72.09</v>
      </c>
      <c r="T180">
        <v>0</v>
      </c>
      <c r="U180" t="s">
        <v>47</v>
      </c>
      <c r="V180">
        <v>8</v>
      </c>
      <c r="W180">
        <v>45</v>
      </c>
      <c r="X180">
        <v>14</v>
      </c>
      <c r="Y180">
        <v>14</v>
      </c>
      <c r="Z180">
        <v>14</v>
      </c>
      <c r="AA180">
        <v>4</v>
      </c>
      <c r="AB180">
        <v>20</v>
      </c>
      <c r="AC180">
        <v>50</v>
      </c>
      <c r="AD180">
        <v>3</v>
      </c>
      <c r="AE180" t="s">
        <v>72</v>
      </c>
      <c r="AF180" t="s">
        <v>49</v>
      </c>
      <c r="AG180" t="s">
        <v>50</v>
      </c>
      <c r="AH180">
        <v>0.44003455400000002</v>
      </c>
      <c r="AI180">
        <v>0.99998783800000002</v>
      </c>
      <c r="AJ180">
        <v>0.66849203899999998</v>
      </c>
      <c r="AK180">
        <v>0.37036893603560422</v>
      </c>
      <c r="AL180">
        <v>1</v>
      </c>
    </row>
    <row r="181" spans="1:38" x14ac:dyDescent="0.3">
      <c r="A181">
        <v>180</v>
      </c>
      <c r="B181">
        <v>36</v>
      </c>
      <c r="C181">
        <v>103</v>
      </c>
      <c r="D181" t="s">
        <v>1041</v>
      </c>
      <c r="E181" t="s">
        <v>986</v>
      </c>
      <c r="F181" t="s">
        <v>1042</v>
      </c>
      <c r="G181" t="s">
        <v>1043</v>
      </c>
      <c r="H181" t="s">
        <v>938</v>
      </c>
      <c r="I181" t="s">
        <v>41</v>
      </c>
      <c r="J181">
        <v>35000</v>
      </c>
      <c r="K181" t="s">
        <v>1044</v>
      </c>
      <c r="L181" t="s">
        <v>1045</v>
      </c>
      <c r="M181" t="s">
        <v>44</v>
      </c>
      <c r="N181">
        <v>0</v>
      </c>
      <c r="O181" t="s">
        <v>1046</v>
      </c>
      <c r="P181">
        <v>2020</v>
      </c>
      <c r="Q181" t="s">
        <v>46</v>
      </c>
      <c r="R181">
        <v>0</v>
      </c>
      <c r="S181">
        <v>-84.78</v>
      </c>
      <c r="T181">
        <v>0</v>
      </c>
      <c r="U181" t="s">
        <v>47</v>
      </c>
      <c r="V181">
        <v>5</v>
      </c>
      <c r="W181">
        <v>45</v>
      </c>
      <c r="X181">
        <v>15</v>
      </c>
      <c r="Y181">
        <v>688</v>
      </c>
      <c r="Z181">
        <v>3</v>
      </c>
      <c r="AA181">
        <v>3</v>
      </c>
      <c r="AB181">
        <v>31</v>
      </c>
      <c r="AC181">
        <v>16.666666670000001</v>
      </c>
      <c r="AD181">
        <v>1</v>
      </c>
      <c r="AE181" t="s">
        <v>72</v>
      </c>
      <c r="AF181" t="s">
        <v>49</v>
      </c>
      <c r="AG181" t="s">
        <v>50</v>
      </c>
      <c r="AH181">
        <v>0.66072637000000001</v>
      </c>
      <c r="AI181">
        <v>0.88687441</v>
      </c>
      <c r="AJ181">
        <v>0.41772748700000001</v>
      </c>
      <c r="AK181">
        <v>0.23871472239994312</v>
      </c>
      <c r="AL181">
        <v>49</v>
      </c>
    </row>
    <row r="182" spans="1:38" x14ac:dyDescent="0.3">
      <c r="A182">
        <v>181</v>
      </c>
      <c r="B182">
        <v>36</v>
      </c>
      <c r="C182">
        <v>109</v>
      </c>
      <c r="D182" t="s">
        <v>1047</v>
      </c>
      <c r="E182" t="s">
        <v>986</v>
      </c>
      <c r="F182" t="s">
        <v>1048</v>
      </c>
      <c r="G182" t="s">
        <v>1049</v>
      </c>
      <c r="H182" t="s">
        <v>938</v>
      </c>
      <c r="I182" t="s">
        <v>41</v>
      </c>
      <c r="J182">
        <v>29457</v>
      </c>
      <c r="K182" t="s">
        <v>1050</v>
      </c>
      <c r="L182" t="s">
        <v>1051</v>
      </c>
      <c r="M182" t="s">
        <v>44</v>
      </c>
      <c r="N182">
        <v>0</v>
      </c>
      <c r="O182" t="s">
        <v>1052</v>
      </c>
      <c r="P182">
        <v>2020</v>
      </c>
      <c r="Q182" t="s">
        <v>46</v>
      </c>
      <c r="R182">
        <v>0</v>
      </c>
      <c r="S182">
        <v>-12.48</v>
      </c>
      <c r="T182">
        <v>0</v>
      </c>
      <c r="U182" t="s">
        <v>47</v>
      </c>
      <c r="V182">
        <v>14</v>
      </c>
      <c r="W182">
        <v>45</v>
      </c>
      <c r="X182">
        <v>50</v>
      </c>
      <c r="Y182">
        <v>14</v>
      </c>
      <c r="Z182">
        <v>12</v>
      </c>
      <c r="AA182">
        <v>4</v>
      </c>
      <c r="AB182">
        <v>25</v>
      </c>
      <c r="AC182">
        <v>19.354838709999999</v>
      </c>
      <c r="AD182">
        <v>1.161290323</v>
      </c>
      <c r="AE182" t="s">
        <v>72</v>
      </c>
      <c r="AF182" t="s">
        <v>49</v>
      </c>
      <c r="AG182" t="s">
        <v>50</v>
      </c>
      <c r="AH182">
        <v>0.70540414500000004</v>
      </c>
      <c r="AI182">
        <v>0.99680365299999996</v>
      </c>
      <c r="AJ182">
        <v>0.71751893499999997</v>
      </c>
      <c r="AK182">
        <v>0.18022114629678096</v>
      </c>
      <c r="AL182">
        <v>8</v>
      </c>
    </row>
    <row r="183" spans="1:38" x14ac:dyDescent="0.3">
      <c r="A183">
        <v>182</v>
      </c>
      <c r="B183">
        <v>36</v>
      </c>
      <c r="C183">
        <v>117</v>
      </c>
      <c r="D183" t="s">
        <v>811</v>
      </c>
      <c r="E183" t="s">
        <v>986</v>
      </c>
      <c r="F183" t="s">
        <v>1053</v>
      </c>
      <c r="G183" t="s">
        <v>1054</v>
      </c>
      <c r="H183" t="s">
        <v>938</v>
      </c>
      <c r="I183" t="s">
        <v>41</v>
      </c>
      <c r="J183">
        <v>5760</v>
      </c>
      <c r="K183" t="s">
        <v>1055</v>
      </c>
      <c r="L183" t="s">
        <v>1056</v>
      </c>
      <c r="M183" t="s">
        <v>56</v>
      </c>
      <c r="N183">
        <v>0</v>
      </c>
      <c r="O183" t="s">
        <v>1057</v>
      </c>
      <c r="P183">
        <v>2020</v>
      </c>
      <c r="Q183" t="s">
        <v>46</v>
      </c>
      <c r="R183">
        <v>0</v>
      </c>
      <c r="S183">
        <v>3.09</v>
      </c>
      <c r="T183">
        <v>3.09</v>
      </c>
      <c r="U183" t="s">
        <v>47</v>
      </c>
      <c r="V183">
        <v>6</v>
      </c>
      <c r="W183">
        <v>45</v>
      </c>
      <c r="X183">
        <v>36</v>
      </c>
      <c r="Y183">
        <v>9</v>
      </c>
      <c r="Z183">
        <v>15</v>
      </c>
      <c r="AA183">
        <v>4</v>
      </c>
      <c r="AB183">
        <v>19</v>
      </c>
      <c r="AC183">
        <v>29.41176471</v>
      </c>
      <c r="AD183">
        <v>1.857405883</v>
      </c>
      <c r="AE183" t="s">
        <v>72</v>
      </c>
      <c r="AF183" t="s">
        <v>49</v>
      </c>
      <c r="AG183" t="s">
        <v>50</v>
      </c>
      <c r="AH183">
        <v>0.83807681700000003</v>
      </c>
      <c r="AI183">
        <v>0.96095571099999999</v>
      </c>
      <c r="AJ183">
        <v>0.38924491500000002</v>
      </c>
      <c r="AL183">
        <v>1</v>
      </c>
    </row>
    <row r="184" spans="1:38" x14ac:dyDescent="0.3">
      <c r="A184">
        <v>183</v>
      </c>
      <c r="B184">
        <v>36</v>
      </c>
      <c r="C184">
        <v>119</v>
      </c>
      <c r="D184" t="s">
        <v>1058</v>
      </c>
      <c r="E184" t="s">
        <v>986</v>
      </c>
      <c r="F184" t="s">
        <v>1059</v>
      </c>
      <c r="G184" t="s">
        <v>1060</v>
      </c>
      <c r="H184" t="s">
        <v>938</v>
      </c>
      <c r="I184" t="s">
        <v>41</v>
      </c>
      <c r="J184">
        <v>8000</v>
      </c>
      <c r="K184" t="s">
        <v>1061</v>
      </c>
      <c r="L184" t="s">
        <v>1062</v>
      </c>
      <c r="M184" t="s">
        <v>56</v>
      </c>
      <c r="N184">
        <v>0</v>
      </c>
      <c r="O184" t="s">
        <v>1063</v>
      </c>
      <c r="P184">
        <v>2020</v>
      </c>
      <c r="Q184" t="s">
        <v>46</v>
      </c>
      <c r="R184">
        <v>0</v>
      </c>
      <c r="S184">
        <v>29.25</v>
      </c>
      <c r="T184">
        <v>29.25</v>
      </c>
      <c r="U184" t="s">
        <v>47</v>
      </c>
      <c r="V184">
        <v>6</v>
      </c>
      <c r="W184">
        <v>45</v>
      </c>
      <c r="X184">
        <v>155</v>
      </c>
      <c r="Y184">
        <v>131</v>
      </c>
      <c r="Z184">
        <v>8</v>
      </c>
      <c r="AA184">
        <v>3</v>
      </c>
      <c r="AB184">
        <v>25</v>
      </c>
      <c r="AC184">
        <v>4.9079754600000003</v>
      </c>
      <c r="AD184">
        <v>1.1719785279999999</v>
      </c>
      <c r="AE184" t="s">
        <v>72</v>
      </c>
      <c r="AF184" t="s">
        <v>49</v>
      </c>
      <c r="AG184" t="s">
        <v>50</v>
      </c>
      <c r="AH184">
        <v>0.866294919</v>
      </c>
      <c r="AI184">
        <v>1</v>
      </c>
      <c r="AJ184">
        <v>0.201066938</v>
      </c>
      <c r="AK184">
        <v>0.14652327997067091</v>
      </c>
      <c r="AL184">
        <v>21</v>
      </c>
    </row>
    <row r="185" spans="1:38" x14ac:dyDescent="0.3">
      <c r="A185">
        <v>184</v>
      </c>
      <c r="B185">
        <v>36</v>
      </c>
      <c r="C185">
        <v>121</v>
      </c>
      <c r="D185" t="s">
        <v>1064</v>
      </c>
      <c r="E185" t="s">
        <v>986</v>
      </c>
      <c r="F185" t="s">
        <v>1065</v>
      </c>
      <c r="G185" t="s">
        <v>1066</v>
      </c>
      <c r="H185" t="s">
        <v>938</v>
      </c>
      <c r="I185" t="s">
        <v>41</v>
      </c>
      <c r="J185">
        <v>3850</v>
      </c>
      <c r="K185" t="s">
        <v>1067</v>
      </c>
      <c r="L185" t="s">
        <v>1068</v>
      </c>
      <c r="M185" t="s">
        <v>56</v>
      </c>
      <c r="N185">
        <v>0</v>
      </c>
      <c r="O185" t="s">
        <v>57</v>
      </c>
      <c r="P185" t="s">
        <v>57</v>
      </c>
      <c r="Q185" t="s">
        <v>57</v>
      </c>
      <c r="R185" t="s">
        <v>57</v>
      </c>
      <c r="S185" t="s">
        <v>57</v>
      </c>
      <c r="T185" t="s">
        <v>57</v>
      </c>
      <c r="U185" t="s">
        <v>57</v>
      </c>
      <c r="V185" t="s">
        <v>57</v>
      </c>
      <c r="W185" t="s">
        <v>57</v>
      </c>
      <c r="X185" t="s">
        <v>57</v>
      </c>
      <c r="Y185" t="s">
        <v>57</v>
      </c>
      <c r="Z185" t="s">
        <v>57</v>
      </c>
      <c r="AA185" t="s">
        <v>57</v>
      </c>
      <c r="AB185" t="s">
        <v>57</v>
      </c>
      <c r="AC185" t="s">
        <v>57</v>
      </c>
      <c r="AD185">
        <v>0</v>
      </c>
      <c r="AE185" t="s">
        <v>57</v>
      </c>
      <c r="AF185" t="s">
        <v>49</v>
      </c>
      <c r="AG185" t="s">
        <v>50</v>
      </c>
      <c r="AH185">
        <v>0.96919090100000005</v>
      </c>
      <c r="AI185">
        <v>0.81299332099999999</v>
      </c>
      <c r="AJ185">
        <v>0.379010495</v>
      </c>
      <c r="AK185">
        <v>2.4848484848484849E-2</v>
      </c>
      <c r="AL185">
        <v>4</v>
      </c>
    </row>
    <row r="186" spans="1:38" x14ac:dyDescent="0.3">
      <c r="A186">
        <v>185</v>
      </c>
      <c r="B186">
        <v>37</v>
      </c>
      <c r="C186">
        <v>27</v>
      </c>
      <c r="D186" t="s">
        <v>1069</v>
      </c>
      <c r="E186" t="s">
        <v>1070</v>
      </c>
      <c r="F186" t="s">
        <v>1071</v>
      </c>
      <c r="G186" t="s">
        <v>1072</v>
      </c>
      <c r="H186" t="s">
        <v>40</v>
      </c>
      <c r="I186" t="s">
        <v>41</v>
      </c>
      <c r="J186">
        <v>6386</v>
      </c>
      <c r="K186" t="s">
        <v>1073</v>
      </c>
      <c r="L186" t="s">
        <v>1074</v>
      </c>
      <c r="M186" t="s">
        <v>56</v>
      </c>
      <c r="N186">
        <v>0</v>
      </c>
      <c r="O186" t="s">
        <v>1075</v>
      </c>
      <c r="P186">
        <v>2020</v>
      </c>
      <c r="Q186" t="s">
        <v>46</v>
      </c>
      <c r="R186">
        <v>0</v>
      </c>
      <c r="S186">
        <v>-99.97</v>
      </c>
      <c r="T186">
        <v>0</v>
      </c>
      <c r="U186" t="s">
        <v>47</v>
      </c>
      <c r="V186">
        <v>3</v>
      </c>
      <c r="W186">
        <v>45</v>
      </c>
      <c r="X186">
        <v>14</v>
      </c>
      <c r="Y186">
        <v>8</v>
      </c>
      <c r="Z186">
        <v>10</v>
      </c>
      <c r="AA186">
        <v>4</v>
      </c>
      <c r="AB186">
        <v>25</v>
      </c>
      <c r="AC186">
        <v>41.666666669999998</v>
      </c>
      <c r="AD186">
        <v>2.5</v>
      </c>
      <c r="AE186" t="s">
        <v>48</v>
      </c>
      <c r="AF186" t="s">
        <v>49</v>
      </c>
      <c r="AG186" t="s">
        <v>50</v>
      </c>
      <c r="AH186">
        <v>0.93519695000000003</v>
      </c>
      <c r="AI186">
        <v>0.94944631700000004</v>
      </c>
      <c r="AJ186">
        <v>0.33196010399999998</v>
      </c>
      <c r="AK186">
        <v>4.8081069426476927E-2</v>
      </c>
      <c r="AL186">
        <v>39</v>
      </c>
    </row>
    <row r="187" spans="1:38" x14ac:dyDescent="0.3">
      <c r="A187">
        <v>186</v>
      </c>
      <c r="B187">
        <v>37</v>
      </c>
      <c r="C187">
        <v>31</v>
      </c>
      <c r="D187" t="s">
        <v>1076</v>
      </c>
      <c r="E187" t="s">
        <v>1070</v>
      </c>
      <c r="F187" t="s">
        <v>1077</v>
      </c>
      <c r="G187" t="s">
        <v>1078</v>
      </c>
      <c r="H187" t="s">
        <v>40</v>
      </c>
      <c r="I187" t="s">
        <v>41</v>
      </c>
      <c r="J187">
        <v>4995</v>
      </c>
      <c r="K187" t="s">
        <v>1079</v>
      </c>
      <c r="L187" t="s">
        <v>1080</v>
      </c>
      <c r="M187" t="s">
        <v>56</v>
      </c>
      <c r="N187">
        <v>0</v>
      </c>
      <c r="O187" t="s">
        <v>1081</v>
      </c>
      <c r="P187">
        <v>2020</v>
      </c>
      <c r="Q187" t="s">
        <v>46</v>
      </c>
      <c r="R187">
        <v>0</v>
      </c>
      <c r="S187">
        <v>-61.81</v>
      </c>
      <c r="T187">
        <v>0</v>
      </c>
      <c r="U187" t="s">
        <v>47</v>
      </c>
      <c r="V187">
        <v>5</v>
      </c>
      <c r="W187">
        <v>45</v>
      </c>
      <c r="X187">
        <v>61</v>
      </c>
      <c r="Y187">
        <v>15</v>
      </c>
      <c r="Z187">
        <v>10</v>
      </c>
      <c r="AA187">
        <v>4</v>
      </c>
      <c r="AB187">
        <v>25</v>
      </c>
      <c r="AC187">
        <v>14.08450704</v>
      </c>
      <c r="AD187">
        <v>0.84507042200000004</v>
      </c>
      <c r="AE187" t="s">
        <v>72</v>
      </c>
      <c r="AF187" t="s">
        <v>49</v>
      </c>
      <c r="AG187" t="s">
        <v>50</v>
      </c>
      <c r="AH187">
        <v>0.96744185999999999</v>
      </c>
      <c r="AI187">
        <v>1</v>
      </c>
      <c r="AJ187">
        <v>0.29192886499999998</v>
      </c>
      <c r="AK187">
        <v>1.3517166801838334E-2</v>
      </c>
      <c r="AL187">
        <v>55</v>
      </c>
    </row>
    <row r="188" spans="1:38" x14ac:dyDescent="0.3">
      <c r="A188">
        <v>187</v>
      </c>
      <c r="B188">
        <v>37</v>
      </c>
      <c r="C188">
        <v>51</v>
      </c>
      <c r="D188" t="s">
        <v>942</v>
      </c>
      <c r="E188" t="s">
        <v>1070</v>
      </c>
      <c r="F188" t="s">
        <v>1082</v>
      </c>
      <c r="G188" t="s">
        <v>1083</v>
      </c>
      <c r="H188" t="s">
        <v>40</v>
      </c>
      <c r="I188" t="s">
        <v>41</v>
      </c>
      <c r="J188">
        <v>6705</v>
      </c>
      <c r="K188" t="s">
        <v>1084</v>
      </c>
      <c r="L188" t="s">
        <v>1085</v>
      </c>
      <c r="M188" t="s">
        <v>56</v>
      </c>
      <c r="N188">
        <v>0</v>
      </c>
      <c r="O188" t="s">
        <v>1086</v>
      </c>
      <c r="P188">
        <v>2020</v>
      </c>
      <c r="Q188" t="s">
        <v>46</v>
      </c>
      <c r="R188">
        <v>0</v>
      </c>
      <c r="S188">
        <v>0</v>
      </c>
      <c r="T188">
        <v>0</v>
      </c>
      <c r="U188" t="s">
        <v>136</v>
      </c>
      <c r="V188">
        <v>8</v>
      </c>
      <c r="W188">
        <v>45</v>
      </c>
      <c r="X188">
        <v>12</v>
      </c>
      <c r="Y188">
        <v>9</v>
      </c>
      <c r="Z188">
        <v>1</v>
      </c>
      <c r="AA188">
        <v>2</v>
      </c>
      <c r="AB188">
        <v>36</v>
      </c>
      <c r="AC188">
        <v>7.692307692</v>
      </c>
      <c r="AD188">
        <v>0.46153846199999998</v>
      </c>
      <c r="AE188" t="s">
        <v>48</v>
      </c>
      <c r="AF188" t="s">
        <v>49</v>
      </c>
      <c r="AG188" t="s">
        <v>50</v>
      </c>
      <c r="AH188">
        <v>0.74917309799999998</v>
      </c>
      <c r="AI188">
        <v>0</v>
      </c>
      <c r="AJ188">
        <v>0.23562570499999999</v>
      </c>
      <c r="AK188">
        <v>4.6794698404111441E-2</v>
      </c>
      <c r="AL188">
        <v>0</v>
      </c>
    </row>
    <row r="189" spans="1:38" x14ac:dyDescent="0.3">
      <c r="A189">
        <v>188</v>
      </c>
      <c r="B189">
        <v>37</v>
      </c>
      <c r="C189">
        <v>175</v>
      </c>
      <c r="D189" t="s">
        <v>1087</v>
      </c>
      <c r="E189" t="s">
        <v>1070</v>
      </c>
      <c r="F189" t="s">
        <v>1088</v>
      </c>
      <c r="G189" t="s">
        <v>1089</v>
      </c>
      <c r="H189" t="s">
        <v>40</v>
      </c>
      <c r="I189" t="s">
        <v>41</v>
      </c>
      <c r="J189">
        <v>10686</v>
      </c>
      <c r="K189" t="s">
        <v>1090</v>
      </c>
      <c r="L189" t="s">
        <v>1091</v>
      </c>
      <c r="M189" t="s">
        <v>44</v>
      </c>
      <c r="N189">
        <v>0</v>
      </c>
      <c r="O189" t="s">
        <v>1092</v>
      </c>
      <c r="P189">
        <v>2020</v>
      </c>
      <c r="Q189" t="s">
        <v>46</v>
      </c>
      <c r="R189">
        <v>0</v>
      </c>
      <c r="S189">
        <v>-118.34</v>
      </c>
      <c r="T189">
        <v>0</v>
      </c>
      <c r="U189" t="s">
        <v>47</v>
      </c>
      <c r="V189">
        <v>5</v>
      </c>
      <c r="W189">
        <v>45</v>
      </c>
      <c r="X189">
        <v>50</v>
      </c>
      <c r="Y189">
        <v>38</v>
      </c>
      <c r="Z189">
        <v>8</v>
      </c>
      <c r="AA189">
        <v>6</v>
      </c>
      <c r="AB189">
        <v>25</v>
      </c>
      <c r="AC189">
        <v>13.79310345</v>
      </c>
      <c r="AD189">
        <v>0.82758620699999996</v>
      </c>
      <c r="AE189" t="s">
        <v>72</v>
      </c>
      <c r="AF189" t="s">
        <v>49</v>
      </c>
      <c r="AG189" t="s">
        <v>50</v>
      </c>
      <c r="AH189">
        <v>0.83309239099999999</v>
      </c>
      <c r="AI189">
        <v>0.96922679099999998</v>
      </c>
      <c r="AJ189">
        <v>0.43044890699999999</v>
      </c>
      <c r="AK189">
        <v>3.147077713551702E-2</v>
      </c>
      <c r="AL189">
        <v>4</v>
      </c>
    </row>
    <row r="190" spans="1:38" x14ac:dyDescent="0.3">
      <c r="A190">
        <v>189</v>
      </c>
      <c r="B190">
        <v>37</v>
      </c>
      <c r="C190">
        <v>179</v>
      </c>
      <c r="D190" t="s">
        <v>662</v>
      </c>
      <c r="E190" t="s">
        <v>1070</v>
      </c>
      <c r="F190" t="s">
        <v>1093</v>
      </c>
      <c r="G190" t="s">
        <v>1094</v>
      </c>
      <c r="H190" t="s">
        <v>40</v>
      </c>
      <c r="I190" t="s">
        <v>41</v>
      </c>
      <c r="J190">
        <v>134066</v>
      </c>
      <c r="K190" t="s">
        <v>1095</v>
      </c>
      <c r="L190" t="s">
        <v>1096</v>
      </c>
      <c r="M190" t="s">
        <v>171</v>
      </c>
      <c r="N190">
        <v>0</v>
      </c>
      <c r="O190" t="s">
        <v>1097</v>
      </c>
      <c r="P190">
        <v>2020</v>
      </c>
      <c r="Q190" t="s">
        <v>87</v>
      </c>
      <c r="R190">
        <v>100</v>
      </c>
      <c r="S190">
        <v>0</v>
      </c>
      <c r="T190">
        <v>0</v>
      </c>
      <c r="U190" t="s">
        <v>136</v>
      </c>
      <c r="V190">
        <v>16</v>
      </c>
      <c r="W190">
        <v>45</v>
      </c>
      <c r="X190">
        <v>21</v>
      </c>
      <c r="Y190">
        <v>17</v>
      </c>
      <c r="Z190">
        <v>1</v>
      </c>
      <c r="AA190">
        <v>2</v>
      </c>
      <c r="AB190">
        <v>35</v>
      </c>
      <c r="AC190">
        <v>4.5454545450000001</v>
      </c>
      <c r="AD190">
        <v>1.2727272730000001</v>
      </c>
      <c r="AE190" t="s">
        <v>48</v>
      </c>
      <c r="AF190" t="s">
        <v>49</v>
      </c>
      <c r="AG190" t="s">
        <v>50</v>
      </c>
      <c r="AH190">
        <v>0.520260999</v>
      </c>
      <c r="AI190">
        <v>0.96137373699999995</v>
      </c>
      <c r="AJ190">
        <v>0.44888642099999998</v>
      </c>
      <c r="AK190">
        <v>0.17108336457221951</v>
      </c>
      <c r="AL190">
        <v>13</v>
      </c>
    </row>
    <row r="191" spans="1:38" x14ac:dyDescent="0.3">
      <c r="A191">
        <v>190</v>
      </c>
      <c r="B191">
        <v>38</v>
      </c>
      <c r="C191">
        <v>17</v>
      </c>
      <c r="D191" t="s">
        <v>864</v>
      </c>
      <c r="E191" t="s">
        <v>1098</v>
      </c>
      <c r="F191" t="s">
        <v>1099</v>
      </c>
      <c r="G191" t="s">
        <v>1100</v>
      </c>
      <c r="H191" t="s">
        <v>275</v>
      </c>
      <c r="I191" t="s">
        <v>41</v>
      </c>
      <c r="J191">
        <v>4242</v>
      </c>
      <c r="K191" t="s">
        <v>118</v>
      </c>
      <c r="L191" t="s">
        <v>1101</v>
      </c>
      <c r="M191" t="s">
        <v>56</v>
      </c>
      <c r="N191">
        <v>0</v>
      </c>
      <c r="O191" t="s">
        <v>1102</v>
      </c>
      <c r="P191">
        <v>2020</v>
      </c>
      <c r="Q191" t="s">
        <v>46</v>
      </c>
      <c r="R191">
        <v>0</v>
      </c>
      <c r="S191">
        <v>0</v>
      </c>
      <c r="T191">
        <v>0</v>
      </c>
      <c r="U191" t="s">
        <v>136</v>
      </c>
      <c r="V191">
        <v>8</v>
      </c>
      <c r="W191">
        <v>45</v>
      </c>
      <c r="X191">
        <v>12</v>
      </c>
      <c r="Y191">
        <v>9</v>
      </c>
      <c r="Z191">
        <v>1</v>
      </c>
      <c r="AA191">
        <v>2</v>
      </c>
      <c r="AB191">
        <v>36</v>
      </c>
      <c r="AC191">
        <v>7.692307692</v>
      </c>
      <c r="AD191">
        <v>0.46153846199999998</v>
      </c>
      <c r="AE191" t="s">
        <v>48</v>
      </c>
      <c r="AF191" t="s">
        <v>49</v>
      </c>
      <c r="AG191" t="s">
        <v>50</v>
      </c>
      <c r="AH191">
        <v>0.90199812400000001</v>
      </c>
      <c r="AI191">
        <v>0.99841860800000004</v>
      </c>
      <c r="AJ191">
        <v>0.46576894400000002</v>
      </c>
      <c r="AK191">
        <v>8.7572477934264495E-2</v>
      </c>
      <c r="AL191">
        <v>0</v>
      </c>
    </row>
    <row r="192" spans="1:38" x14ac:dyDescent="0.3">
      <c r="A192">
        <v>191</v>
      </c>
      <c r="B192">
        <v>38</v>
      </c>
      <c r="C192">
        <v>35</v>
      </c>
      <c r="D192" t="s">
        <v>1103</v>
      </c>
      <c r="E192" t="s">
        <v>1098</v>
      </c>
      <c r="F192" t="s">
        <v>1104</v>
      </c>
      <c r="G192" t="s">
        <v>1105</v>
      </c>
      <c r="H192" t="s">
        <v>275</v>
      </c>
      <c r="I192" t="s">
        <v>41</v>
      </c>
      <c r="J192">
        <v>3438</v>
      </c>
      <c r="K192" t="s">
        <v>118</v>
      </c>
      <c r="L192" t="s">
        <v>1106</v>
      </c>
      <c r="M192" t="s">
        <v>56</v>
      </c>
      <c r="N192">
        <v>0</v>
      </c>
      <c r="O192" t="s">
        <v>1107</v>
      </c>
      <c r="P192">
        <v>2019</v>
      </c>
      <c r="Q192" t="s">
        <v>46</v>
      </c>
      <c r="R192">
        <v>0</v>
      </c>
      <c r="S192">
        <v>-321.68</v>
      </c>
      <c r="T192">
        <v>0</v>
      </c>
      <c r="U192" t="s">
        <v>47</v>
      </c>
      <c r="V192">
        <v>2</v>
      </c>
      <c r="W192">
        <v>45</v>
      </c>
      <c r="X192">
        <v>29</v>
      </c>
      <c r="Y192">
        <v>3</v>
      </c>
      <c r="Z192">
        <v>3</v>
      </c>
      <c r="AA192">
        <v>3</v>
      </c>
      <c r="AB192">
        <v>32</v>
      </c>
      <c r="AC192">
        <v>9.375</v>
      </c>
      <c r="AD192">
        <v>0.5625</v>
      </c>
      <c r="AE192" t="s">
        <v>72</v>
      </c>
      <c r="AF192" t="s">
        <v>49</v>
      </c>
      <c r="AG192" t="s">
        <v>50</v>
      </c>
      <c r="AH192">
        <v>0.94514767899999996</v>
      </c>
      <c r="AI192">
        <v>0</v>
      </c>
      <c r="AJ192">
        <v>0.198312236</v>
      </c>
      <c r="AK192">
        <v>4.4843049327354259E-3</v>
      </c>
      <c r="AL192">
        <v>3</v>
      </c>
    </row>
    <row r="193" spans="1:38" x14ac:dyDescent="0.3">
      <c r="A193">
        <v>192</v>
      </c>
      <c r="B193">
        <v>39</v>
      </c>
      <c r="C193">
        <v>27</v>
      </c>
      <c r="D193" t="s">
        <v>985</v>
      </c>
      <c r="E193" t="s">
        <v>1108</v>
      </c>
      <c r="F193" t="s">
        <v>1109</v>
      </c>
      <c r="G193" t="s">
        <v>1110</v>
      </c>
      <c r="H193" t="s">
        <v>470</v>
      </c>
      <c r="I193" t="s">
        <v>41</v>
      </c>
      <c r="J193">
        <v>4243</v>
      </c>
      <c r="K193" t="s">
        <v>118</v>
      </c>
      <c r="L193" t="s">
        <v>1111</v>
      </c>
      <c r="M193" t="s">
        <v>56</v>
      </c>
      <c r="N193">
        <v>0</v>
      </c>
      <c r="O193" t="s">
        <v>57</v>
      </c>
      <c r="P193" t="s">
        <v>57</v>
      </c>
      <c r="Q193" t="s">
        <v>57</v>
      </c>
      <c r="R193" t="s">
        <v>57</v>
      </c>
      <c r="S193" t="s">
        <v>57</v>
      </c>
      <c r="T193" t="s">
        <v>57</v>
      </c>
      <c r="U193" t="s">
        <v>57</v>
      </c>
      <c r="V193" t="s">
        <v>57</v>
      </c>
      <c r="W193" t="s">
        <v>57</v>
      </c>
      <c r="X193" t="s">
        <v>57</v>
      </c>
      <c r="Y193" t="s">
        <v>57</v>
      </c>
      <c r="Z193" t="s">
        <v>57</v>
      </c>
      <c r="AA193" t="s">
        <v>57</v>
      </c>
      <c r="AB193" t="s">
        <v>57</v>
      </c>
      <c r="AC193" t="s">
        <v>57</v>
      </c>
      <c r="AD193">
        <v>0</v>
      </c>
      <c r="AE193" t="s">
        <v>57</v>
      </c>
      <c r="AF193" t="s">
        <v>49</v>
      </c>
      <c r="AG193" t="s">
        <v>50</v>
      </c>
      <c r="AH193">
        <v>0.97831722799999998</v>
      </c>
      <c r="AI193">
        <v>0.98274002199999999</v>
      </c>
      <c r="AJ193">
        <v>0.33107944900000003</v>
      </c>
      <c r="AK193">
        <v>9.544787077826725E-3</v>
      </c>
      <c r="AL193">
        <v>26</v>
      </c>
    </row>
    <row r="194" spans="1:38" x14ac:dyDescent="0.3">
      <c r="A194">
        <v>193</v>
      </c>
      <c r="B194">
        <v>39</v>
      </c>
      <c r="C194">
        <v>35</v>
      </c>
      <c r="D194" t="s">
        <v>1112</v>
      </c>
      <c r="E194" t="s">
        <v>1108</v>
      </c>
      <c r="F194" t="s">
        <v>1113</v>
      </c>
      <c r="G194" t="s">
        <v>1114</v>
      </c>
      <c r="H194" t="s">
        <v>470</v>
      </c>
      <c r="I194" t="s">
        <v>41</v>
      </c>
      <c r="J194">
        <v>52100</v>
      </c>
      <c r="K194" t="s">
        <v>118</v>
      </c>
      <c r="L194" t="s">
        <v>1115</v>
      </c>
      <c r="M194" t="s">
        <v>44</v>
      </c>
      <c r="N194">
        <v>0</v>
      </c>
      <c r="O194" t="s">
        <v>1116</v>
      </c>
      <c r="P194">
        <v>2019</v>
      </c>
      <c r="Q194" t="s">
        <v>46</v>
      </c>
      <c r="R194">
        <v>0</v>
      </c>
      <c r="S194">
        <v>-37.72</v>
      </c>
      <c r="T194">
        <v>0</v>
      </c>
      <c r="U194" t="s">
        <v>47</v>
      </c>
      <c r="V194">
        <v>3</v>
      </c>
      <c r="W194">
        <v>45</v>
      </c>
      <c r="X194">
        <v>101</v>
      </c>
      <c r="Y194">
        <v>11</v>
      </c>
      <c r="Z194">
        <v>14</v>
      </c>
      <c r="AA194">
        <v>4</v>
      </c>
      <c r="AB194">
        <v>19</v>
      </c>
      <c r="AC194">
        <v>12.17391304</v>
      </c>
      <c r="AD194">
        <v>0.730434782</v>
      </c>
      <c r="AE194" t="s">
        <v>72</v>
      </c>
      <c r="AF194" t="s">
        <v>49</v>
      </c>
      <c r="AG194" t="s">
        <v>50</v>
      </c>
      <c r="AH194">
        <v>0.87468109199999999</v>
      </c>
      <c r="AI194">
        <v>1</v>
      </c>
      <c r="AJ194">
        <v>0.49591391200000001</v>
      </c>
      <c r="AK194">
        <v>7.9263347377999324E-2</v>
      </c>
      <c r="AL194">
        <v>6</v>
      </c>
    </row>
    <row r="195" spans="1:38" x14ac:dyDescent="0.3">
      <c r="A195">
        <v>194</v>
      </c>
      <c r="B195">
        <v>39</v>
      </c>
      <c r="C195">
        <v>39</v>
      </c>
      <c r="D195" t="s">
        <v>1117</v>
      </c>
      <c r="E195" t="s">
        <v>1108</v>
      </c>
      <c r="F195" t="s">
        <v>1118</v>
      </c>
      <c r="G195" t="s">
        <v>1119</v>
      </c>
      <c r="H195" t="s">
        <v>470</v>
      </c>
      <c r="I195" t="s">
        <v>41</v>
      </c>
      <c r="J195">
        <v>3581</v>
      </c>
      <c r="K195" t="s">
        <v>118</v>
      </c>
      <c r="L195" t="s">
        <v>1120</v>
      </c>
      <c r="M195" t="s">
        <v>56</v>
      </c>
      <c r="N195">
        <v>0</v>
      </c>
      <c r="O195" t="s">
        <v>1121</v>
      </c>
      <c r="P195">
        <v>2020</v>
      </c>
      <c r="Q195" t="s">
        <v>46</v>
      </c>
      <c r="R195">
        <v>0</v>
      </c>
      <c r="S195">
        <v>-27.23</v>
      </c>
      <c r="T195">
        <v>0</v>
      </c>
      <c r="U195" t="s">
        <v>47</v>
      </c>
      <c r="V195">
        <v>3</v>
      </c>
      <c r="W195">
        <v>45</v>
      </c>
      <c r="X195">
        <v>173</v>
      </c>
      <c r="Y195">
        <v>7</v>
      </c>
      <c r="Z195">
        <v>15</v>
      </c>
      <c r="AA195">
        <v>3</v>
      </c>
      <c r="AB195">
        <v>19</v>
      </c>
      <c r="AC195">
        <v>7.9787234040000001</v>
      </c>
      <c r="AD195">
        <v>0.47872340400000002</v>
      </c>
      <c r="AE195" t="s">
        <v>48</v>
      </c>
      <c r="AF195" t="s">
        <v>49</v>
      </c>
      <c r="AG195" t="s">
        <v>50</v>
      </c>
      <c r="AH195">
        <v>0.94945545899999995</v>
      </c>
      <c r="AI195">
        <v>0.99108847899999997</v>
      </c>
      <c r="AJ195">
        <v>0.30234529500000001</v>
      </c>
      <c r="AK195">
        <v>9.2222563787273289E-3</v>
      </c>
      <c r="AL195">
        <v>16</v>
      </c>
    </row>
    <row r="196" spans="1:38" x14ac:dyDescent="0.3">
      <c r="A196">
        <v>195</v>
      </c>
      <c r="B196">
        <v>39</v>
      </c>
      <c r="C196">
        <v>43</v>
      </c>
      <c r="D196" t="s">
        <v>1122</v>
      </c>
      <c r="E196" t="s">
        <v>1108</v>
      </c>
      <c r="F196" t="s">
        <v>1123</v>
      </c>
      <c r="G196" t="s">
        <v>1124</v>
      </c>
      <c r="H196" t="s">
        <v>470</v>
      </c>
      <c r="I196" t="s">
        <v>41</v>
      </c>
      <c r="J196">
        <v>25793</v>
      </c>
      <c r="K196" t="s">
        <v>118</v>
      </c>
      <c r="L196" t="s">
        <v>1125</v>
      </c>
      <c r="M196" t="s">
        <v>44</v>
      </c>
      <c r="N196">
        <v>0</v>
      </c>
      <c r="O196" t="s">
        <v>1126</v>
      </c>
      <c r="P196">
        <v>2020</v>
      </c>
      <c r="Q196" t="s">
        <v>46</v>
      </c>
      <c r="R196">
        <v>0</v>
      </c>
      <c r="S196">
        <v>6.38</v>
      </c>
      <c r="T196">
        <v>6.38</v>
      </c>
      <c r="U196" t="s">
        <v>47</v>
      </c>
      <c r="V196">
        <v>6</v>
      </c>
      <c r="W196">
        <v>45</v>
      </c>
      <c r="X196">
        <v>259</v>
      </c>
      <c r="Y196">
        <v>7</v>
      </c>
      <c r="Z196">
        <v>14</v>
      </c>
      <c r="AA196">
        <v>6</v>
      </c>
      <c r="AB196">
        <v>19</v>
      </c>
      <c r="AC196">
        <v>5.1282051280000003</v>
      </c>
      <c r="AD196">
        <v>0.49909230799999998</v>
      </c>
      <c r="AE196" t="s">
        <v>48</v>
      </c>
      <c r="AF196" t="s">
        <v>49</v>
      </c>
      <c r="AG196" t="s">
        <v>50</v>
      </c>
      <c r="AH196">
        <v>0.70398945499999999</v>
      </c>
      <c r="AI196">
        <v>1</v>
      </c>
      <c r="AJ196">
        <v>0.45625446200000003</v>
      </c>
      <c r="AK196">
        <v>2.3548696625619703E-2</v>
      </c>
      <c r="AL196">
        <v>23</v>
      </c>
    </row>
    <row r="197" spans="1:38" x14ac:dyDescent="0.3">
      <c r="A197">
        <v>196</v>
      </c>
      <c r="B197">
        <v>39</v>
      </c>
      <c r="C197">
        <v>61</v>
      </c>
      <c r="D197" t="s">
        <v>1127</v>
      </c>
      <c r="E197" t="s">
        <v>1108</v>
      </c>
      <c r="F197" t="s">
        <v>1128</v>
      </c>
      <c r="G197" t="s">
        <v>1129</v>
      </c>
      <c r="H197" t="s">
        <v>470</v>
      </c>
      <c r="I197" t="s">
        <v>41</v>
      </c>
      <c r="J197">
        <v>9700</v>
      </c>
      <c r="K197" t="s">
        <v>118</v>
      </c>
      <c r="L197" t="s">
        <v>1130</v>
      </c>
      <c r="M197" t="s">
        <v>56</v>
      </c>
      <c r="N197">
        <v>0</v>
      </c>
      <c r="O197" t="s">
        <v>1131</v>
      </c>
      <c r="P197">
        <v>2020</v>
      </c>
      <c r="Q197" t="s">
        <v>46</v>
      </c>
      <c r="R197">
        <v>0</v>
      </c>
      <c r="S197">
        <v>26.07</v>
      </c>
      <c r="T197">
        <v>26.07</v>
      </c>
      <c r="U197" t="s">
        <v>47</v>
      </c>
      <c r="V197">
        <v>4</v>
      </c>
      <c r="W197">
        <v>45</v>
      </c>
      <c r="X197">
        <v>264</v>
      </c>
      <c r="Y197">
        <v>8</v>
      </c>
      <c r="Z197">
        <v>10</v>
      </c>
      <c r="AA197">
        <v>6</v>
      </c>
      <c r="AB197">
        <v>23</v>
      </c>
      <c r="AC197">
        <v>3.6496350359999998</v>
      </c>
      <c r="AD197">
        <v>1.0010781019999999</v>
      </c>
      <c r="AE197" t="s">
        <v>48</v>
      </c>
      <c r="AF197" t="s">
        <v>49</v>
      </c>
      <c r="AG197" t="s">
        <v>50</v>
      </c>
      <c r="AH197">
        <v>0.83626008500000004</v>
      </c>
      <c r="AI197">
        <v>1</v>
      </c>
      <c r="AJ197">
        <v>0.121878002</v>
      </c>
      <c r="AK197">
        <v>6.4440538957234922E-2</v>
      </c>
      <c r="AL197">
        <v>4</v>
      </c>
    </row>
    <row r="198" spans="1:38" x14ac:dyDescent="0.3">
      <c r="A198">
        <v>197</v>
      </c>
      <c r="B198">
        <v>39</v>
      </c>
      <c r="C198">
        <v>71</v>
      </c>
      <c r="D198" t="s">
        <v>1132</v>
      </c>
      <c r="E198" t="s">
        <v>1108</v>
      </c>
      <c r="F198" t="s">
        <v>1133</v>
      </c>
      <c r="G198" t="s">
        <v>1134</v>
      </c>
      <c r="H198" t="s">
        <v>470</v>
      </c>
      <c r="I198" t="s">
        <v>41</v>
      </c>
      <c r="J198">
        <v>6650</v>
      </c>
      <c r="K198" t="s">
        <v>118</v>
      </c>
      <c r="L198" t="s">
        <v>1135</v>
      </c>
      <c r="M198" t="s">
        <v>56</v>
      </c>
      <c r="N198">
        <v>0</v>
      </c>
      <c r="O198" t="s">
        <v>1136</v>
      </c>
      <c r="P198">
        <v>2020</v>
      </c>
      <c r="Q198" t="s">
        <v>46</v>
      </c>
      <c r="R198">
        <v>0</v>
      </c>
      <c r="S198">
        <v>-14.75</v>
      </c>
      <c r="T198">
        <v>0</v>
      </c>
      <c r="U198" t="s">
        <v>47</v>
      </c>
      <c r="V198">
        <v>4</v>
      </c>
      <c r="W198">
        <v>45</v>
      </c>
      <c r="X198">
        <v>3</v>
      </c>
      <c r="Y198">
        <v>5</v>
      </c>
      <c r="Z198">
        <v>5</v>
      </c>
      <c r="AA198">
        <v>4</v>
      </c>
      <c r="AB198">
        <v>31</v>
      </c>
      <c r="AC198">
        <v>62.5</v>
      </c>
      <c r="AD198">
        <v>3.75</v>
      </c>
      <c r="AE198" t="s">
        <v>72</v>
      </c>
      <c r="AF198" t="s">
        <v>49</v>
      </c>
      <c r="AG198" t="s">
        <v>50</v>
      </c>
      <c r="AH198">
        <v>0.90022710100000003</v>
      </c>
      <c r="AI198">
        <v>0.98145237299999999</v>
      </c>
      <c r="AJ198">
        <v>0.48079069000000002</v>
      </c>
      <c r="AK198">
        <v>5.8282208588957057E-3</v>
      </c>
      <c r="AL198">
        <v>15</v>
      </c>
    </row>
    <row r="199" spans="1:38" x14ac:dyDescent="0.3">
      <c r="A199">
        <v>198</v>
      </c>
      <c r="B199">
        <v>39</v>
      </c>
      <c r="C199">
        <v>113</v>
      </c>
      <c r="D199" t="s">
        <v>567</v>
      </c>
      <c r="E199" t="s">
        <v>1108</v>
      </c>
      <c r="F199" t="s">
        <v>1137</v>
      </c>
      <c r="G199" t="s">
        <v>1138</v>
      </c>
      <c r="H199" t="s">
        <v>470</v>
      </c>
      <c r="I199" t="s">
        <v>41</v>
      </c>
      <c r="J199">
        <v>20034</v>
      </c>
      <c r="K199" t="s">
        <v>118</v>
      </c>
      <c r="L199" t="s">
        <v>1139</v>
      </c>
      <c r="M199" t="s">
        <v>44</v>
      </c>
      <c r="N199">
        <v>0</v>
      </c>
      <c r="O199" t="s">
        <v>1140</v>
      </c>
      <c r="P199">
        <v>2020</v>
      </c>
      <c r="Q199" t="s">
        <v>46</v>
      </c>
      <c r="R199">
        <v>0</v>
      </c>
      <c r="S199">
        <v>11.72</v>
      </c>
      <c r="T199">
        <v>11.72</v>
      </c>
      <c r="U199" t="s">
        <v>47</v>
      </c>
      <c r="V199">
        <v>4</v>
      </c>
      <c r="W199">
        <v>45</v>
      </c>
      <c r="X199">
        <v>11</v>
      </c>
      <c r="Y199">
        <v>272</v>
      </c>
      <c r="Z199">
        <v>4</v>
      </c>
      <c r="AA199">
        <v>3</v>
      </c>
      <c r="AB199">
        <v>30</v>
      </c>
      <c r="AC199">
        <v>26.666666670000001</v>
      </c>
      <c r="AD199">
        <v>1.9516</v>
      </c>
      <c r="AE199" t="s">
        <v>72</v>
      </c>
      <c r="AF199" t="s">
        <v>49</v>
      </c>
      <c r="AG199" t="s">
        <v>50</v>
      </c>
      <c r="AH199">
        <v>0.938456964</v>
      </c>
      <c r="AI199">
        <v>0.99442119900000003</v>
      </c>
      <c r="AJ199">
        <v>0.26205334699999999</v>
      </c>
      <c r="AK199">
        <v>2.2479222989886853E-2</v>
      </c>
      <c r="AL199">
        <v>2</v>
      </c>
    </row>
    <row r="200" spans="1:38" x14ac:dyDescent="0.3">
      <c r="A200">
        <v>199</v>
      </c>
      <c r="B200">
        <v>39</v>
      </c>
      <c r="C200">
        <v>155</v>
      </c>
      <c r="D200" t="s">
        <v>1141</v>
      </c>
      <c r="E200" t="s">
        <v>1108</v>
      </c>
      <c r="F200" t="s">
        <v>1142</v>
      </c>
      <c r="G200" t="s">
        <v>1143</v>
      </c>
      <c r="H200" t="s">
        <v>470</v>
      </c>
      <c r="I200" t="s">
        <v>41</v>
      </c>
      <c r="J200">
        <v>8850</v>
      </c>
      <c r="K200" t="s">
        <v>118</v>
      </c>
      <c r="L200" t="s">
        <v>1144</v>
      </c>
      <c r="M200" t="s">
        <v>56</v>
      </c>
      <c r="N200">
        <v>0</v>
      </c>
      <c r="O200" t="s">
        <v>1145</v>
      </c>
      <c r="P200">
        <v>2020</v>
      </c>
      <c r="Q200" t="s">
        <v>46</v>
      </c>
      <c r="R200">
        <v>0</v>
      </c>
      <c r="S200">
        <v>-48.98</v>
      </c>
      <c r="T200">
        <v>0</v>
      </c>
      <c r="U200" t="s">
        <v>47</v>
      </c>
      <c r="V200">
        <v>6</v>
      </c>
      <c r="W200">
        <v>45</v>
      </c>
      <c r="X200">
        <v>12</v>
      </c>
      <c r="Y200">
        <v>874</v>
      </c>
      <c r="Z200">
        <v>13</v>
      </c>
      <c r="AA200">
        <v>7</v>
      </c>
      <c r="AB200">
        <v>20</v>
      </c>
      <c r="AC200">
        <v>52</v>
      </c>
      <c r="AD200">
        <v>3.12</v>
      </c>
      <c r="AE200" t="s">
        <v>72</v>
      </c>
      <c r="AF200" t="s">
        <v>49</v>
      </c>
      <c r="AG200" t="s">
        <v>50</v>
      </c>
      <c r="AH200">
        <v>0.67651659200000003</v>
      </c>
      <c r="AI200">
        <v>0.99857731599999999</v>
      </c>
      <c r="AJ200">
        <v>0.43860143400000001</v>
      </c>
      <c r="AK200">
        <v>1.298275688212161E-2</v>
      </c>
      <c r="AL200">
        <v>5</v>
      </c>
    </row>
    <row r="201" spans="1:38" x14ac:dyDescent="0.3">
      <c r="A201">
        <v>200</v>
      </c>
      <c r="B201">
        <v>40</v>
      </c>
      <c r="C201">
        <v>21</v>
      </c>
      <c r="D201" t="s">
        <v>1146</v>
      </c>
      <c r="E201" t="s">
        <v>1147</v>
      </c>
      <c r="F201" t="s">
        <v>1148</v>
      </c>
      <c r="G201" t="s">
        <v>1149</v>
      </c>
      <c r="H201" t="s">
        <v>117</v>
      </c>
      <c r="I201" t="s">
        <v>41</v>
      </c>
      <c r="J201">
        <v>3395</v>
      </c>
      <c r="K201" t="s">
        <v>118</v>
      </c>
      <c r="L201" t="s">
        <v>1150</v>
      </c>
      <c r="M201" t="s">
        <v>56</v>
      </c>
      <c r="N201">
        <v>0</v>
      </c>
      <c r="O201" t="s">
        <v>1151</v>
      </c>
      <c r="P201">
        <v>2019</v>
      </c>
      <c r="Q201" t="s">
        <v>46</v>
      </c>
      <c r="R201">
        <v>0</v>
      </c>
      <c r="S201">
        <v>-19.25</v>
      </c>
      <c r="T201">
        <v>0</v>
      </c>
      <c r="U201" t="s">
        <v>47</v>
      </c>
      <c r="V201">
        <v>4</v>
      </c>
      <c r="W201">
        <v>45</v>
      </c>
      <c r="X201">
        <v>224</v>
      </c>
      <c r="Y201">
        <v>1157</v>
      </c>
      <c r="Z201">
        <v>8</v>
      </c>
      <c r="AA201">
        <v>3</v>
      </c>
      <c r="AB201">
        <v>25</v>
      </c>
      <c r="AC201">
        <v>3.448275862</v>
      </c>
      <c r="AD201">
        <v>0.20689655200000001</v>
      </c>
      <c r="AE201" t="s">
        <v>72</v>
      </c>
      <c r="AF201" t="s">
        <v>49</v>
      </c>
      <c r="AG201" t="s">
        <v>50</v>
      </c>
      <c r="AH201">
        <v>0.4</v>
      </c>
      <c r="AI201">
        <v>0</v>
      </c>
      <c r="AJ201">
        <v>0.53728813600000003</v>
      </c>
      <c r="AK201">
        <v>1.8181818181818181E-2</v>
      </c>
      <c r="AL201">
        <v>12</v>
      </c>
    </row>
    <row r="202" spans="1:38" x14ac:dyDescent="0.3">
      <c r="A202">
        <v>201</v>
      </c>
      <c r="B202">
        <v>40</v>
      </c>
      <c r="C202">
        <v>79</v>
      </c>
      <c r="D202" t="s">
        <v>1152</v>
      </c>
      <c r="E202" t="s">
        <v>1147</v>
      </c>
      <c r="F202" t="s">
        <v>1153</v>
      </c>
      <c r="G202" t="s">
        <v>1154</v>
      </c>
      <c r="H202" t="s">
        <v>117</v>
      </c>
      <c r="I202" t="s">
        <v>41</v>
      </c>
      <c r="J202">
        <v>9077</v>
      </c>
      <c r="K202" t="s">
        <v>118</v>
      </c>
      <c r="L202" t="s">
        <v>1155</v>
      </c>
      <c r="M202" t="s">
        <v>56</v>
      </c>
      <c r="N202">
        <v>0</v>
      </c>
      <c r="O202" t="s">
        <v>1156</v>
      </c>
      <c r="P202">
        <v>2020</v>
      </c>
      <c r="Q202" t="s">
        <v>46</v>
      </c>
      <c r="R202">
        <v>0</v>
      </c>
      <c r="S202">
        <v>10.34</v>
      </c>
      <c r="T202">
        <v>10.34</v>
      </c>
      <c r="U202" t="s">
        <v>47</v>
      </c>
      <c r="V202">
        <v>4</v>
      </c>
      <c r="W202">
        <v>45</v>
      </c>
      <c r="X202">
        <v>330</v>
      </c>
      <c r="Y202">
        <v>14</v>
      </c>
      <c r="Z202">
        <v>10</v>
      </c>
      <c r="AA202">
        <v>4</v>
      </c>
      <c r="AB202">
        <v>24</v>
      </c>
      <c r="AC202">
        <v>2.9411764709999999</v>
      </c>
      <c r="AD202">
        <v>0.48667058800000002</v>
      </c>
      <c r="AE202" t="s">
        <v>48</v>
      </c>
      <c r="AF202" t="s">
        <v>49</v>
      </c>
      <c r="AG202" t="s">
        <v>50</v>
      </c>
      <c r="AH202">
        <v>0.79020332699999996</v>
      </c>
      <c r="AI202">
        <v>0</v>
      </c>
      <c r="AJ202">
        <v>0.32668565999999999</v>
      </c>
      <c r="AK202">
        <v>1.6897081413210446E-2</v>
      </c>
      <c r="AL202">
        <v>29</v>
      </c>
    </row>
    <row r="203" spans="1:38" x14ac:dyDescent="0.3">
      <c r="A203">
        <v>202</v>
      </c>
      <c r="B203">
        <v>40</v>
      </c>
      <c r="C203">
        <v>121</v>
      </c>
      <c r="D203" t="s">
        <v>1157</v>
      </c>
      <c r="E203" t="s">
        <v>1147</v>
      </c>
      <c r="F203" t="s">
        <v>1158</v>
      </c>
      <c r="G203" t="s">
        <v>1159</v>
      </c>
      <c r="H203" t="s">
        <v>117</v>
      </c>
      <c r="I203" t="s">
        <v>41</v>
      </c>
      <c r="J203">
        <v>4306</v>
      </c>
      <c r="K203" t="s">
        <v>118</v>
      </c>
      <c r="L203" t="s">
        <v>1160</v>
      </c>
      <c r="M203" t="s">
        <v>56</v>
      </c>
      <c r="N203">
        <v>0</v>
      </c>
      <c r="O203" t="s">
        <v>1161</v>
      </c>
      <c r="P203">
        <v>2019</v>
      </c>
      <c r="Q203" t="s">
        <v>46</v>
      </c>
      <c r="R203">
        <v>0</v>
      </c>
      <c r="S203">
        <v>-6.96</v>
      </c>
      <c r="T203">
        <v>0</v>
      </c>
      <c r="U203" t="s">
        <v>47</v>
      </c>
      <c r="V203">
        <v>3</v>
      </c>
      <c r="W203">
        <v>45</v>
      </c>
      <c r="X203">
        <v>131</v>
      </c>
      <c r="Y203">
        <v>834</v>
      </c>
      <c r="Z203">
        <v>8</v>
      </c>
      <c r="AA203">
        <v>3</v>
      </c>
      <c r="AB203">
        <v>25</v>
      </c>
      <c r="AC203">
        <v>5.7553956829999997</v>
      </c>
      <c r="AD203">
        <v>0.34532374100000002</v>
      </c>
      <c r="AE203" t="s">
        <v>72</v>
      </c>
      <c r="AF203" t="s">
        <v>49</v>
      </c>
      <c r="AG203" t="s">
        <v>50</v>
      </c>
      <c r="AH203">
        <v>0.65929411800000004</v>
      </c>
      <c r="AI203">
        <v>0.84056508600000002</v>
      </c>
      <c r="AJ203">
        <v>0.31478839800000002</v>
      </c>
      <c r="AK203">
        <v>1.0062290368950648E-2</v>
      </c>
      <c r="AL203">
        <v>22</v>
      </c>
    </row>
    <row r="204" spans="1:38" x14ac:dyDescent="0.3">
      <c r="A204">
        <v>203</v>
      </c>
      <c r="B204">
        <v>40</v>
      </c>
      <c r="C204">
        <v>121</v>
      </c>
      <c r="D204" t="s">
        <v>1157</v>
      </c>
      <c r="E204" t="s">
        <v>1147</v>
      </c>
      <c r="F204" t="s">
        <v>1158</v>
      </c>
      <c r="G204" t="s">
        <v>1159</v>
      </c>
      <c r="H204" t="s">
        <v>117</v>
      </c>
      <c r="I204" t="s">
        <v>41</v>
      </c>
      <c r="J204">
        <v>4306</v>
      </c>
      <c r="K204" t="s">
        <v>118</v>
      </c>
      <c r="L204" t="s">
        <v>1160</v>
      </c>
      <c r="M204" t="s">
        <v>56</v>
      </c>
      <c r="N204">
        <v>0</v>
      </c>
      <c r="O204" t="s">
        <v>1161</v>
      </c>
      <c r="P204">
        <v>2019</v>
      </c>
      <c r="Q204" t="s">
        <v>46</v>
      </c>
      <c r="R204">
        <v>0</v>
      </c>
      <c r="S204">
        <v>-6.96</v>
      </c>
      <c r="T204">
        <v>0</v>
      </c>
      <c r="U204" t="s">
        <v>47</v>
      </c>
      <c r="V204">
        <v>3</v>
      </c>
      <c r="W204">
        <v>45</v>
      </c>
      <c r="X204">
        <v>131</v>
      </c>
      <c r="Y204">
        <v>834</v>
      </c>
      <c r="Z204">
        <v>8</v>
      </c>
      <c r="AA204">
        <v>3</v>
      </c>
      <c r="AB204">
        <v>25</v>
      </c>
      <c r="AC204">
        <v>5.7553956829999997</v>
      </c>
      <c r="AD204">
        <v>0.34532374100000002</v>
      </c>
      <c r="AE204" t="s">
        <v>72</v>
      </c>
      <c r="AF204" t="s">
        <v>49</v>
      </c>
      <c r="AG204" t="s">
        <v>50</v>
      </c>
      <c r="AH204">
        <v>0.65929411800000004</v>
      </c>
      <c r="AI204">
        <v>0.84056508600000002</v>
      </c>
      <c r="AJ204">
        <v>0.31478839800000002</v>
      </c>
      <c r="AK204">
        <v>1.0062290368950648E-2</v>
      </c>
      <c r="AL204">
        <v>22</v>
      </c>
    </row>
    <row r="205" spans="1:38" x14ac:dyDescent="0.3">
      <c r="A205">
        <v>204</v>
      </c>
      <c r="B205">
        <v>40</v>
      </c>
      <c r="C205">
        <v>143</v>
      </c>
      <c r="D205" t="s">
        <v>1162</v>
      </c>
      <c r="E205" t="s">
        <v>1147</v>
      </c>
      <c r="F205" t="s">
        <v>1163</v>
      </c>
      <c r="G205" t="s">
        <v>1164</v>
      </c>
      <c r="H205" t="s">
        <v>117</v>
      </c>
      <c r="I205" t="s">
        <v>41</v>
      </c>
      <c r="J205">
        <v>12500</v>
      </c>
      <c r="K205" t="s">
        <v>118</v>
      </c>
      <c r="L205" t="s">
        <v>1165</v>
      </c>
      <c r="M205" t="s">
        <v>44</v>
      </c>
      <c r="N205">
        <v>0</v>
      </c>
      <c r="O205" t="s">
        <v>1166</v>
      </c>
      <c r="P205">
        <v>2018</v>
      </c>
      <c r="Q205" t="s">
        <v>46</v>
      </c>
      <c r="R205">
        <v>0</v>
      </c>
      <c r="S205">
        <v>0</v>
      </c>
      <c r="T205">
        <v>0</v>
      </c>
      <c r="U205" t="s">
        <v>136</v>
      </c>
      <c r="V205">
        <v>6</v>
      </c>
      <c r="W205">
        <v>45</v>
      </c>
      <c r="X205">
        <v>10</v>
      </c>
      <c r="Y205">
        <v>7</v>
      </c>
      <c r="Z205">
        <v>1</v>
      </c>
      <c r="AA205">
        <v>2</v>
      </c>
      <c r="AB205">
        <v>36</v>
      </c>
      <c r="AC205">
        <v>9.0909090910000003</v>
      </c>
      <c r="AD205">
        <v>0.54545454500000001</v>
      </c>
      <c r="AE205" t="s">
        <v>48</v>
      </c>
      <c r="AF205" t="s">
        <v>49</v>
      </c>
      <c r="AG205" t="s">
        <v>50</v>
      </c>
      <c r="AH205">
        <v>0.72594374500000003</v>
      </c>
      <c r="AI205">
        <v>0.89485685299999995</v>
      </c>
      <c r="AJ205">
        <v>0.216492926</v>
      </c>
      <c r="AK205">
        <v>3.673101479756629E-2</v>
      </c>
      <c r="AL205">
        <v>19</v>
      </c>
    </row>
    <row r="206" spans="1:38" x14ac:dyDescent="0.3">
      <c r="A206">
        <v>205</v>
      </c>
      <c r="B206">
        <v>41</v>
      </c>
      <c r="C206">
        <v>17</v>
      </c>
      <c r="D206" t="s">
        <v>1167</v>
      </c>
      <c r="E206" t="s">
        <v>1168</v>
      </c>
      <c r="F206" t="s">
        <v>1169</v>
      </c>
      <c r="G206" t="s">
        <v>1170</v>
      </c>
      <c r="H206" t="s">
        <v>82</v>
      </c>
      <c r="I206" t="s">
        <v>41</v>
      </c>
      <c r="J206">
        <v>27427</v>
      </c>
      <c r="K206" t="s">
        <v>118</v>
      </c>
      <c r="L206" t="s">
        <v>1171</v>
      </c>
      <c r="M206" t="s">
        <v>44</v>
      </c>
      <c r="N206">
        <v>0</v>
      </c>
      <c r="O206" t="s">
        <v>1172</v>
      </c>
      <c r="P206">
        <v>2020</v>
      </c>
      <c r="Q206" t="s">
        <v>46</v>
      </c>
      <c r="R206">
        <v>0</v>
      </c>
      <c r="S206">
        <v>17.850000000000001</v>
      </c>
      <c r="T206">
        <v>17.850000000000001</v>
      </c>
      <c r="U206" t="s">
        <v>47</v>
      </c>
      <c r="V206">
        <v>2</v>
      </c>
      <c r="W206">
        <v>45</v>
      </c>
      <c r="X206">
        <v>45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0.53549999999999998</v>
      </c>
      <c r="AE206" t="s">
        <v>246</v>
      </c>
      <c r="AF206" t="s">
        <v>49</v>
      </c>
      <c r="AG206" t="s">
        <v>50</v>
      </c>
      <c r="AH206">
        <v>0.89036811000000005</v>
      </c>
      <c r="AI206">
        <v>0.99589603299999996</v>
      </c>
      <c r="AJ206">
        <v>0.44977812099999998</v>
      </c>
      <c r="AK206">
        <v>5.5517548060477526E-2</v>
      </c>
      <c r="AL206">
        <v>19</v>
      </c>
    </row>
    <row r="207" spans="1:38" x14ac:dyDescent="0.3">
      <c r="A207">
        <v>206</v>
      </c>
      <c r="B207">
        <v>41</v>
      </c>
      <c r="C207">
        <v>19</v>
      </c>
      <c r="D207" t="s">
        <v>630</v>
      </c>
      <c r="E207" t="s">
        <v>1168</v>
      </c>
      <c r="F207" t="s">
        <v>1173</v>
      </c>
      <c r="G207" t="s">
        <v>1174</v>
      </c>
      <c r="H207" t="s">
        <v>82</v>
      </c>
      <c r="I207" t="s">
        <v>41</v>
      </c>
      <c r="J207">
        <v>8060</v>
      </c>
      <c r="K207" t="s">
        <v>118</v>
      </c>
      <c r="L207" t="s">
        <v>1175</v>
      </c>
      <c r="M207" t="s">
        <v>56</v>
      </c>
      <c r="N207">
        <v>0</v>
      </c>
      <c r="O207" t="s">
        <v>1176</v>
      </c>
      <c r="P207">
        <v>2013</v>
      </c>
      <c r="Q207" t="s">
        <v>46</v>
      </c>
      <c r="R207">
        <v>0</v>
      </c>
      <c r="S207">
        <v>0.76</v>
      </c>
      <c r="T207">
        <v>0.76</v>
      </c>
      <c r="U207" t="s">
        <v>47</v>
      </c>
      <c r="V207">
        <v>2</v>
      </c>
      <c r="W207">
        <v>45</v>
      </c>
      <c r="X207">
        <v>24</v>
      </c>
      <c r="Y207">
        <v>7</v>
      </c>
      <c r="Z207">
        <v>7</v>
      </c>
      <c r="AA207">
        <v>5</v>
      </c>
      <c r="AB207">
        <v>27</v>
      </c>
      <c r="AC207">
        <v>22.58064516</v>
      </c>
      <c r="AD207">
        <v>1.37763871</v>
      </c>
      <c r="AE207" t="s">
        <v>72</v>
      </c>
      <c r="AF207" t="s">
        <v>49</v>
      </c>
      <c r="AG207" t="s">
        <v>50</v>
      </c>
      <c r="AH207">
        <v>0.92470719499999998</v>
      </c>
      <c r="AI207">
        <v>0.97236614899999996</v>
      </c>
      <c r="AJ207">
        <v>0.38589599699999999</v>
      </c>
      <c r="AK207">
        <v>2.1272660007399188E-2</v>
      </c>
      <c r="AL207">
        <v>38</v>
      </c>
    </row>
    <row r="208" spans="1:38" x14ac:dyDescent="0.3">
      <c r="A208">
        <v>207</v>
      </c>
      <c r="B208">
        <v>41</v>
      </c>
      <c r="C208">
        <v>39</v>
      </c>
      <c r="D208" t="s">
        <v>1177</v>
      </c>
      <c r="E208" t="s">
        <v>1168</v>
      </c>
      <c r="F208" t="s">
        <v>1178</v>
      </c>
      <c r="G208" t="s">
        <v>1179</v>
      </c>
      <c r="H208" t="s">
        <v>82</v>
      </c>
      <c r="I208" t="s">
        <v>41</v>
      </c>
      <c r="J208">
        <v>5075</v>
      </c>
      <c r="K208" t="s">
        <v>118</v>
      </c>
      <c r="L208" t="s">
        <v>1180</v>
      </c>
      <c r="M208" t="s">
        <v>56</v>
      </c>
      <c r="N208">
        <v>0</v>
      </c>
      <c r="O208" t="s">
        <v>1181</v>
      </c>
      <c r="P208">
        <v>2020</v>
      </c>
      <c r="Q208" t="s">
        <v>46</v>
      </c>
      <c r="R208">
        <v>0</v>
      </c>
      <c r="S208">
        <v>-33.869999999999997</v>
      </c>
      <c r="T208">
        <v>0</v>
      </c>
      <c r="U208" t="s">
        <v>47</v>
      </c>
      <c r="V208">
        <v>2</v>
      </c>
      <c r="W208">
        <v>45</v>
      </c>
      <c r="X208">
        <v>52</v>
      </c>
      <c r="Y208">
        <v>5</v>
      </c>
      <c r="Z208">
        <v>12</v>
      </c>
      <c r="AA208">
        <v>3</v>
      </c>
      <c r="AB208">
        <v>23</v>
      </c>
      <c r="AC208">
        <v>18.75</v>
      </c>
      <c r="AD208">
        <v>1.125</v>
      </c>
      <c r="AE208" t="s">
        <v>72</v>
      </c>
      <c r="AF208" t="s">
        <v>49</v>
      </c>
      <c r="AG208" t="s">
        <v>50</v>
      </c>
      <c r="AH208">
        <v>0.89644205899999996</v>
      </c>
      <c r="AI208">
        <v>0.99950568500000003</v>
      </c>
      <c r="AJ208">
        <v>0.26831723000000002</v>
      </c>
      <c r="AK208">
        <v>4.8951048951048952E-2</v>
      </c>
      <c r="AL208">
        <v>94</v>
      </c>
    </row>
    <row r="209" spans="1:38" x14ac:dyDescent="0.3">
      <c r="A209">
        <v>208</v>
      </c>
      <c r="B209">
        <v>41</v>
      </c>
      <c r="C209">
        <v>41</v>
      </c>
      <c r="D209" t="s">
        <v>1182</v>
      </c>
      <c r="E209" t="s">
        <v>1168</v>
      </c>
      <c r="F209" t="s">
        <v>1183</v>
      </c>
      <c r="G209" t="s">
        <v>1184</v>
      </c>
      <c r="H209" t="s">
        <v>82</v>
      </c>
      <c r="I209" t="s">
        <v>41</v>
      </c>
      <c r="J209">
        <v>10160</v>
      </c>
      <c r="K209" t="s">
        <v>118</v>
      </c>
      <c r="L209" t="s">
        <v>1185</v>
      </c>
      <c r="M209" t="s">
        <v>44</v>
      </c>
      <c r="N209">
        <v>0</v>
      </c>
      <c r="O209" t="s">
        <v>1186</v>
      </c>
      <c r="P209">
        <v>2020</v>
      </c>
      <c r="Q209" t="s">
        <v>46</v>
      </c>
      <c r="R209">
        <v>0</v>
      </c>
      <c r="S209">
        <v>-22.67</v>
      </c>
      <c r="T209">
        <v>0</v>
      </c>
      <c r="U209" t="s">
        <v>47</v>
      </c>
      <c r="V209">
        <v>4</v>
      </c>
      <c r="W209">
        <v>45</v>
      </c>
      <c r="X209">
        <v>44</v>
      </c>
      <c r="Y209">
        <v>16</v>
      </c>
      <c r="Z209">
        <v>13</v>
      </c>
      <c r="AA209">
        <v>4</v>
      </c>
      <c r="AB209">
        <v>20</v>
      </c>
      <c r="AC209">
        <v>22.80701754</v>
      </c>
      <c r="AD209">
        <v>1.368421052</v>
      </c>
      <c r="AE209" t="s">
        <v>72</v>
      </c>
      <c r="AF209" t="s">
        <v>49</v>
      </c>
      <c r="AG209" t="s">
        <v>50</v>
      </c>
      <c r="AH209">
        <v>0.84072479700000002</v>
      </c>
      <c r="AI209">
        <v>0.99476534299999997</v>
      </c>
      <c r="AJ209">
        <v>0.52600020700000005</v>
      </c>
      <c r="AK209">
        <v>8.8430787014738471E-2</v>
      </c>
      <c r="AL209">
        <v>39</v>
      </c>
    </row>
    <row r="210" spans="1:38" x14ac:dyDescent="0.3">
      <c r="A210">
        <v>209</v>
      </c>
      <c r="B210">
        <v>41</v>
      </c>
      <c r="C210">
        <v>41</v>
      </c>
      <c r="D210" t="s">
        <v>1182</v>
      </c>
      <c r="E210" t="s">
        <v>1168</v>
      </c>
      <c r="F210" t="s">
        <v>1187</v>
      </c>
      <c r="G210" t="s">
        <v>1188</v>
      </c>
      <c r="H210" t="s">
        <v>82</v>
      </c>
      <c r="I210" t="s">
        <v>41</v>
      </c>
      <c r="J210">
        <v>5500</v>
      </c>
      <c r="K210" t="s">
        <v>118</v>
      </c>
      <c r="L210" t="s">
        <v>1185</v>
      </c>
      <c r="M210" t="s">
        <v>56</v>
      </c>
      <c r="N210">
        <v>0</v>
      </c>
      <c r="O210" t="s">
        <v>1189</v>
      </c>
      <c r="P210">
        <v>2020</v>
      </c>
      <c r="Q210" t="s">
        <v>46</v>
      </c>
      <c r="R210">
        <v>0</v>
      </c>
      <c r="S210">
        <v>35.44</v>
      </c>
      <c r="T210">
        <v>35.44</v>
      </c>
      <c r="U210" t="s">
        <v>47</v>
      </c>
      <c r="V210">
        <v>7</v>
      </c>
      <c r="W210">
        <v>45</v>
      </c>
      <c r="X210">
        <v>69</v>
      </c>
      <c r="Y210">
        <v>47</v>
      </c>
      <c r="Z210">
        <v>13</v>
      </c>
      <c r="AA210">
        <v>3</v>
      </c>
      <c r="AB210">
        <v>19</v>
      </c>
      <c r="AC210">
        <v>15.85365854</v>
      </c>
      <c r="AD210">
        <v>2.0144195119999999</v>
      </c>
      <c r="AE210" t="s">
        <v>72</v>
      </c>
      <c r="AF210" t="s">
        <v>49</v>
      </c>
      <c r="AG210" t="s">
        <v>50</v>
      </c>
      <c r="AH210">
        <v>0.84072479700000002</v>
      </c>
      <c r="AI210">
        <v>0.99476534299999997</v>
      </c>
      <c r="AJ210">
        <v>0.52600020700000005</v>
      </c>
      <c r="AK210">
        <v>8.8430787014738471E-2</v>
      </c>
      <c r="AL210">
        <v>7</v>
      </c>
    </row>
    <row r="211" spans="1:38" x14ac:dyDescent="0.3">
      <c r="A211">
        <v>210</v>
      </c>
      <c r="B211">
        <v>41</v>
      </c>
      <c r="C211">
        <v>59</v>
      </c>
      <c r="D211" t="s">
        <v>1190</v>
      </c>
      <c r="E211" t="s">
        <v>1168</v>
      </c>
      <c r="F211" t="s">
        <v>1191</v>
      </c>
      <c r="G211" t="s">
        <v>1192</v>
      </c>
      <c r="H211" t="s">
        <v>82</v>
      </c>
      <c r="I211" t="s">
        <v>41</v>
      </c>
      <c r="J211">
        <v>6980</v>
      </c>
      <c r="K211" t="s">
        <v>118</v>
      </c>
      <c r="L211" t="s">
        <v>1193</v>
      </c>
      <c r="M211" t="s">
        <v>56</v>
      </c>
      <c r="N211">
        <v>0</v>
      </c>
      <c r="O211" t="s">
        <v>1194</v>
      </c>
      <c r="P211">
        <v>2020</v>
      </c>
      <c r="Q211" t="s">
        <v>46</v>
      </c>
      <c r="R211">
        <v>0</v>
      </c>
      <c r="S211">
        <v>28.64</v>
      </c>
      <c r="T211">
        <v>28.64</v>
      </c>
      <c r="U211" t="s">
        <v>47</v>
      </c>
      <c r="V211">
        <v>3</v>
      </c>
      <c r="W211">
        <v>45</v>
      </c>
      <c r="X211">
        <v>112</v>
      </c>
      <c r="Y211">
        <v>3</v>
      </c>
      <c r="Z211">
        <v>15</v>
      </c>
      <c r="AA211">
        <v>4</v>
      </c>
      <c r="AB211">
        <v>19</v>
      </c>
      <c r="AC211">
        <v>11.81102362</v>
      </c>
      <c r="AD211">
        <v>1.567861417</v>
      </c>
      <c r="AE211" t="s">
        <v>72</v>
      </c>
      <c r="AF211" t="s">
        <v>49</v>
      </c>
      <c r="AG211" t="s">
        <v>50</v>
      </c>
      <c r="AH211">
        <v>0.70127425399999999</v>
      </c>
      <c r="AI211">
        <v>0.98640996599999997</v>
      </c>
      <c r="AJ211">
        <v>0.42341293000000002</v>
      </c>
      <c r="AK211">
        <v>0.21549058195108237</v>
      </c>
      <c r="AL211">
        <v>100</v>
      </c>
    </row>
    <row r="212" spans="1:38" x14ac:dyDescent="0.3">
      <c r="A212">
        <v>211</v>
      </c>
      <c r="B212">
        <v>42</v>
      </c>
      <c r="C212">
        <v>11</v>
      </c>
      <c r="D212" t="s">
        <v>1195</v>
      </c>
      <c r="E212" t="s">
        <v>1196</v>
      </c>
      <c r="F212" t="s">
        <v>1197</v>
      </c>
      <c r="G212" t="s">
        <v>1198</v>
      </c>
      <c r="H212" t="s">
        <v>307</v>
      </c>
      <c r="I212" t="s">
        <v>41</v>
      </c>
      <c r="J212">
        <v>4245</v>
      </c>
      <c r="K212" t="s">
        <v>118</v>
      </c>
      <c r="L212" t="s">
        <v>1199</v>
      </c>
      <c r="M212" t="s">
        <v>56</v>
      </c>
      <c r="N212">
        <v>0</v>
      </c>
      <c r="O212" t="s">
        <v>1200</v>
      </c>
      <c r="P212">
        <v>2020</v>
      </c>
      <c r="Q212" t="s">
        <v>46</v>
      </c>
      <c r="R212">
        <v>0</v>
      </c>
      <c r="S212">
        <v>-22.29</v>
      </c>
      <c r="T212">
        <v>0</v>
      </c>
      <c r="U212" t="s">
        <v>47</v>
      </c>
      <c r="V212">
        <v>2</v>
      </c>
      <c r="W212">
        <v>45</v>
      </c>
      <c r="X212">
        <v>7</v>
      </c>
      <c r="Y212">
        <v>3</v>
      </c>
      <c r="Z212">
        <v>4</v>
      </c>
      <c r="AA212">
        <v>4</v>
      </c>
      <c r="AB212">
        <v>30</v>
      </c>
      <c r="AC212">
        <v>36.363636360000001</v>
      </c>
      <c r="AD212">
        <v>2.1818181820000002</v>
      </c>
      <c r="AE212" t="s">
        <v>72</v>
      </c>
      <c r="AF212" t="s">
        <v>49</v>
      </c>
      <c r="AG212" t="s">
        <v>50</v>
      </c>
      <c r="AH212">
        <v>0.94430992700000005</v>
      </c>
      <c r="AI212">
        <v>0.83008356500000002</v>
      </c>
      <c r="AJ212">
        <v>0.33171912799999997</v>
      </c>
      <c r="AK212">
        <v>1.7021276595744681E-2</v>
      </c>
      <c r="AL212">
        <v>121</v>
      </c>
    </row>
    <row r="213" spans="1:38" x14ac:dyDescent="0.3">
      <c r="A213">
        <v>212</v>
      </c>
      <c r="B213">
        <v>42</v>
      </c>
      <c r="C213">
        <v>17</v>
      </c>
      <c r="D213" t="s">
        <v>1201</v>
      </c>
      <c r="E213" t="s">
        <v>1196</v>
      </c>
      <c r="F213" t="s">
        <v>1202</v>
      </c>
      <c r="G213" t="s">
        <v>1203</v>
      </c>
      <c r="H213" t="s">
        <v>307</v>
      </c>
      <c r="I213" t="s">
        <v>41</v>
      </c>
      <c r="J213">
        <v>8655</v>
      </c>
      <c r="K213" t="s">
        <v>118</v>
      </c>
      <c r="L213" t="s">
        <v>1204</v>
      </c>
      <c r="M213" t="s">
        <v>56</v>
      </c>
      <c r="N213">
        <v>0</v>
      </c>
      <c r="O213" t="s">
        <v>1205</v>
      </c>
      <c r="P213">
        <v>2020</v>
      </c>
      <c r="Q213" t="s">
        <v>46</v>
      </c>
      <c r="R213">
        <v>0</v>
      </c>
      <c r="S213">
        <v>18.8</v>
      </c>
      <c r="T213">
        <v>18.8</v>
      </c>
      <c r="U213" t="s">
        <v>47</v>
      </c>
      <c r="V213">
        <v>4</v>
      </c>
      <c r="W213">
        <v>45</v>
      </c>
      <c r="X213">
        <v>417</v>
      </c>
      <c r="Y213">
        <v>1037</v>
      </c>
      <c r="Z213">
        <v>8</v>
      </c>
      <c r="AA213">
        <v>3</v>
      </c>
      <c r="AB213">
        <v>26</v>
      </c>
      <c r="AC213">
        <v>1.8823529409999999</v>
      </c>
      <c r="AD213">
        <v>0.67694117600000003</v>
      </c>
      <c r="AE213" t="s">
        <v>72</v>
      </c>
      <c r="AF213" t="s">
        <v>49</v>
      </c>
      <c r="AG213" t="s">
        <v>50</v>
      </c>
      <c r="AH213">
        <v>0.83530897100000001</v>
      </c>
      <c r="AI213">
        <v>0.98520013500000003</v>
      </c>
      <c r="AJ213">
        <v>0.41644149699999999</v>
      </c>
      <c r="AK213">
        <v>7.8187319488378496E-2</v>
      </c>
      <c r="AL213">
        <v>97</v>
      </c>
    </row>
    <row r="214" spans="1:38" x14ac:dyDescent="0.3">
      <c r="A214">
        <v>213</v>
      </c>
      <c r="B214">
        <v>42</v>
      </c>
      <c r="C214">
        <v>59</v>
      </c>
      <c r="D214" t="s">
        <v>113</v>
      </c>
      <c r="E214" t="s">
        <v>1196</v>
      </c>
      <c r="F214" t="s">
        <v>1206</v>
      </c>
      <c r="G214" t="s">
        <v>1207</v>
      </c>
      <c r="H214" t="s">
        <v>307</v>
      </c>
      <c r="I214" t="s">
        <v>41</v>
      </c>
      <c r="J214">
        <v>4700</v>
      </c>
      <c r="K214" t="s">
        <v>118</v>
      </c>
      <c r="L214" t="s">
        <v>1208</v>
      </c>
      <c r="M214" t="s">
        <v>56</v>
      </c>
      <c r="N214">
        <v>0</v>
      </c>
      <c r="O214" t="s">
        <v>1209</v>
      </c>
      <c r="P214">
        <v>2020</v>
      </c>
      <c r="Q214" t="s">
        <v>46</v>
      </c>
      <c r="R214">
        <v>0</v>
      </c>
      <c r="S214">
        <v>0</v>
      </c>
      <c r="T214">
        <v>0</v>
      </c>
      <c r="U214" t="s">
        <v>136</v>
      </c>
      <c r="V214">
        <v>6</v>
      </c>
      <c r="W214">
        <v>45</v>
      </c>
      <c r="X214">
        <v>10</v>
      </c>
      <c r="Y214">
        <v>7</v>
      </c>
      <c r="Z214">
        <v>1</v>
      </c>
      <c r="AA214">
        <v>2</v>
      </c>
      <c r="AB214">
        <v>36</v>
      </c>
      <c r="AC214">
        <v>9.0909090910000003</v>
      </c>
      <c r="AD214">
        <v>0.54545454500000001</v>
      </c>
      <c r="AE214" t="s">
        <v>48</v>
      </c>
      <c r="AF214" t="s">
        <v>49</v>
      </c>
      <c r="AG214" t="s">
        <v>50</v>
      </c>
      <c r="AH214">
        <v>0.966873706</v>
      </c>
      <c r="AI214">
        <v>1</v>
      </c>
      <c r="AJ214">
        <v>0.28571428599999998</v>
      </c>
      <c r="AK214">
        <v>4.9019607843137254E-3</v>
      </c>
      <c r="AL214">
        <v>147</v>
      </c>
    </row>
    <row r="215" spans="1:38" x14ac:dyDescent="0.3">
      <c r="A215">
        <v>214</v>
      </c>
      <c r="B215">
        <v>42</v>
      </c>
      <c r="C215">
        <v>71</v>
      </c>
      <c r="D215" t="s">
        <v>1210</v>
      </c>
      <c r="E215" t="s">
        <v>1196</v>
      </c>
      <c r="F215" t="s">
        <v>1211</v>
      </c>
      <c r="G215" t="s">
        <v>1212</v>
      </c>
      <c r="H215" t="s">
        <v>307</v>
      </c>
      <c r="I215" t="s">
        <v>41</v>
      </c>
      <c r="J215">
        <v>6735</v>
      </c>
      <c r="K215" t="s">
        <v>118</v>
      </c>
      <c r="L215" t="s">
        <v>1213</v>
      </c>
      <c r="M215" t="s">
        <v>56</v>
      </c>
      <c r="N215">
        <v>0</v>
      </c>
      <c r="O215" t="s">
        <v>1214</v>
      </c>
      <c r="P215">
        <v>2018</v>
      </c>
      <c r="Q215" t="s">
        <v>46</v>
      </c>
      <c r="R215">
        <v>0</v>
      </c>
      <c r="S215">
        <v>-904.63</v>
      </c>
      <c r="T215">
        <v>0</v>
      </c>
      <c r="U215" t="s">
        <v>47</v>
      </c>
      <c r="V215">
        <v>4</v>
      </c>
      <c r="W215">
        <v>45</v>
      </c>
      <c r="X215">
        <v>567</v>
      </c>
      <c r="Y215">
        <v>8</v>
      </c>
      <c r="Z215">
        <v>14</v>
      </c>
      <c r="AA215">
        <v>4</v>
      </c>
      <c r="AB215">
        <v>19</v>
      </c>
      <c r="AC215">
        <v>2.4096385539999998</v>
      </c>
      <c r="AD215">
        <v>0.14457831300000001</v>
      </c>
      <c r="AE215" t="s">
        <v>48</v>
      </c>
      <c r="AF215" t="s">
        <v>49</v>
      </c>
      <c r="AG215" t="s">
        <v>50</v>
      </c>
      <c r="AH215">
        <v>0.48383324599999999</v>
      </c>
      <c r="AI215">
        <v>1</v>
      </c>
      <c r="AJ215">
        <v>0.56289091300000005</v>
      </c>
      <c r="AK215">
        <v>0.19536112276246725</v>
      </c>
      <c r="AL215">
        <v>323</v>
      </c>
    </row>
    <row r="216" spans="1:38" x14ac:dyDescent="0.3">
      <c r="A216">
        <v>215</v>
      </c>
      <c r="B216">
        <v>42</v>
      </c>
      <c r="C216">
        <v>71</v>
      </c>
      <c r="D216" t="s">
        <v>1210</v>
      </c>
      <c r="E216" t="s">
        <v>1196</v>
      </c>
      <c r="F216" t="s">
        <v>1215</v>
      </c>
      <c r="G216" t="s">
        <v>1216</v>
      </c>
      <c r="H216" t="s">
        <v>307</v>
      </c>
      <c r="I216" t="s">
        <v>41</v>
      </c>
      <c r="J216">
        <v>4327</v>
      </c>
      <c r="K216" t="s">
        <v>118</v>
      </c>
      <c r="L216" t="s">
        <v>1217</v>
      </c>
      <c r="M216" t="s">
        <v>56</v>
      </c>
      <c r="N216">
        <v>0</v>
      </c>
      <c r="O216" t="s">
        <v>1218</v>
      </c>
      <c r="P216">
        <v>2020</v>
      </c>
      <c r="Q216" t="s">
        <v>46</v>
      </c>
      <c r="R216">
        <v>0</v>
      </c>
      <c r="S216">
        <v>-109.82</v>
      </c>
      <c r="T216">
        <v>0</v>
      </c>
      <c r="U216" t="s">
        <v>47</v>
      </c>
      <c r="V216">
        <v>12</v>
      </c>
      <c r="W216">
        <v>45</v>
      </c>
      <c r="X216">
        <v>16</v>
      </c>
      <c r="Y216">
        <v>12</v>
      </c>
      <c r="Z216">
        <v>1</v>
      </c>
      <c r="AA216">
        <v>3</v>
      </c>
      <c r="AB216">
        <v>35</v>
      </c>
      <c r="AC216">
        <v>5.8823529409999997</v>
      </c>
      <c r="AD216">
        <v>0.35294117600000002</v>
      </c>
      <c r="AE216" t="s">
        <v>72</v>
      </c>
      <c r="AF216" t="s">
        <v>49</v>
      </c>
      <c r="AG216" t="s">
        <v>50</v>
      </c>
      <c r="AH216">
        <v>0.94602272700000001</v>
      </c>
      <c r="AI216">
        <v>0.99295065500000002</v>
      </c>
      <c r="AJ216">
        <v>0.11459074700000001</v>
      </c>
      <c r="AK216">
        <v>2.576419213973799E-2</v>
      </c>
      <c r="AL216">
        <v>38</v>
      </c>
    </row>
    <row r="217" spans="1:38" x14ac:dyDescent="0.3">
      <c r="A217">
        <v>216</v>
      </c>
      <c r="B217">
        <v>42</v>
      </c>
      <c r="C217">
        <v>83</v>
      </c>
      <c r="D217" t="s">
        <v>1219</v>
      </c>
      <c r="E217" t="s">
        <v>1196</v>
      </c>
      <c r="F217" t="s">
        <v>1220</v>
      </c>
      <c r="G217" t="s">
        <v>1221</v>
      </c>
      <c r="H217" t="s">
        <v>307</v>
      </c>
      <c r="I217" t="s">
        <v>41</v>
      </c>
      <c r="J217">
        <v>5725</v>
      </c>
      <c r="K217" t="s">
        <v>118</v>
      </c>
      <c r="L217" t="s">
        <v>1222</v>
      </c>
      <c r="M217" t="s">
        <v>56</v>
      </c>
      <c r="N217">
        <v>0</v>
      </c>
      <c r="O217" t="s">
        <v>1223</v>
      </c>
      <c r="P217">
        <v>2020</v>
      </c>
      <c r="Q217" t="s">
        <v>46</v>
      </c>
      <c r="R217">
        <v>0</v>
      </c>
      <c r="S217">
        <v>17.510000000000002</v>
      </c>
      <c r="T217">
        <v>17.510000000000002</v>
      </c>
      <c r="U217" t="s">
        <v>47</v>
      </c>
      <c r="V217">
        <v>7</v>
      </c>
      <c r="W217">
        <v>45</v>
      </c>
      <c r="X217">
        <v>67</v>
      </c>
      <c r="Y217">
        <v>12</v>
      </c>
      <c r="Z217">
        <v>13</v>
      </c>
      <c r="AA217">
        <v>6</v>
      </c>
      <c r="AB217">
        <v>20</v>
      </c>
      <c r="AC217">
        <v>16.25</v>
      </c>
      <c r="AD217">
        <v>1.5003</v>
      </c>
      <c r="AE217" t="s">
        <v>72</v>
      </c>
      <c r="AF217" t="s">
        <v>49</v>
      </c>
      <c r="AG217" t="s">
        <v>50</v>
      </c>
      <c r="AH217">
        <v>0.98042895399999996</v>
      </c>
      <c r="AI217">
        <v>0.97743966400000004</v>
      </c>
      <c r="AJ217">
        <v>0.31246537400000002</v>
      </c>
      <c r="AK217">
        <v>6.7472589260612875E-3</v>
      </c>
      <c r="AL217">
        <v>0</v>
      </c>
    </row>
    <row r="218" spans="1:38" x14ac:dyDescent="0.3">
      <c r="A218">
        <v>217</v>
      </c>
      <c r="B218">
        <v>42</v>
      </c>
      <c r="C218">
        <v>97</v>
      </c>
      <c r="D218" t="s">
        <v>1224</v>
      </c>
      <c r="E218" t="s">
        <v>1196</v>
      </c>
      <c r="F218" t="s">
        <v>1225</v>
      </c>
      <c r="G218" t="s">
        <v>1226</v>
      </c>
      <c r="H218" t="s">
        <v>307</v>
      </c>
      <c r="I218" t="s">
        <v>41</v>
      </c>
      <c r="J218">
        <v>30209</v>
      </c>
      <c r="K218" t="s">
        <v>118</v>
      </c>
      <c r="L218" t="s">
        <v>1227</v>
      </c>
      <c r="M218" t="s">
        <v>44</v>
      </c>
      <c r="N218">
        <v>0</v>
      </c>
      <c r="O218" t="s">
        <v>1228</v>
      </c>
      <c r="P218">
        <v>2020</v>
      </c>
      <c r="Q218" t="s">
        <v>46</v>
      </c>
      <c r="R218">
        <v>0</v>
      </c>
      <c r="S218">
        <v>12.94</v>
      </c>
      <c r="T218">
        <v>12.94</v>
      </c>
      <c r="U218" t="s">
        <v>47</v>
      </c>
      <c r="V218">
        <v>8</v>
      </c>
      <c r="W218">
        <v>45</v>
      </c>
      <c r="X218">
        <v>85</v>
      </c>
      <c r="Y218">
        <v>15</v>
      </c>
      <c r="Z218">
        <v>13</v>
      </c>
      <c r="AA218">
        <v>6</v>
      </c>
      <c r="AB218">
        <v>20</v>
      </c>
      <c r="AC218">
        <v>13.26530612</v>
      </c>
      <c r="AD218">
        <v>1.1841183669999999</v>
      </c>
      <c r="AE218" t="s">
        <v>72</v>
      </c>
      <c r="AF218" t="s">
        <v>49</v>
      </c>
      <c r="AG218" t="s">
        <v>50</v>
      </c>
      <c r="AH218">
        <v>0.96214511000000003</v>
      </c>
      <c r="AI218">
        <v>1</v>
      </c>
      <c r="AJ218">
        <v>0.31001589800000001</v>
      </c>
      <c r="AK218">
        <v>1.2459371614301192E-2</v>
      </c>
      <c r="AL218">
        <v>5</v>
      </c>
    </row>
    <row r="219" spans="1:38" x14ac:dyDescent="0.3">
      <c r="A219">
        <v>218</v>
      </c>
      <c r="B219">
        <v>45</v>
      </c>
      <c r="C219">
        <v>47</v>
      </c>
      <c r="D219" t="s">
        <v>1229</v>
      </c>
      <c r="E219" t="s">
        <v>1230</v>
      </c>
      <c r="F219" t="s">
        <v>1231</v>
      </c>
      <c r="G219" t="s">
        <v>1232</v>
      </c>
      <c r="H219" t="s">
        <v>40</v>
      </c>
      <c r="I219" t="s">
        <v>41</v>
      </c>
      <c r="J219">
        <v>47947</v>
      </c>
      <c r="K219" t="s">
        <v>1233</v>
      </c>
      <c r="L219" t="s">
        <v>1234</v>
      </c>
      <c r="M219" t="s">
        <v>44</v>
      </c>
      <c r="N219">
        <v>0</v>
      </c>
      <c r="O219" t="s">
        <v>1235</v>
      </c>
      <c r="P219">
        <v>2020</v>
      </c>
      <c r="Q219" t="s">
        <v>46</v>
      </c>
      <c r="R219">
        <v>0</v>
      </c>
      <c r="S219">
        <v>15.17</v>
      </c>
      <c r="T219">
        <v>15.17</v>
      </c>
      <c r="U219" t="s">
        <v>47</v>
      </c>
      <c r="V219">
        <v>5</v>
      </c>
      <c r="W219">
        <v>45</v>
      </c>
      <c r="X219">
        <v>223</v>
      </c>
      <c r="Y219">
        <v>22700</v>
      </c>
      <c r="Z219">
        <v>9</v>
      </c>
      <c r="AA219">
        <v>5</v>
      </c>
      <c r="AB219">
        <v>23</v>
      </c>
      <c r="AC219">
        <v>3.8793103449999999</v>
      </c>
      <c r="AD219">
        <v>0.68785862099999995</v>
      </c>
      <c r="AE219" t="s">
        <v>48</v>
      </c>
      <c r="AF219" t="s">
        <v>49</v>
      </c>
      <c r="AG219" t="s">
        <v>50</v>
      </c>
      <c r="AH219">
        <v>0.44643010900000002</v>
      </c>
      <c r="AI219">
        <v>0.99462365600000002</v>
      </c>
      <c r="AJ219">
        <v>0.55411478300000006</v>
      </c>
      <c r="AK219">
        <v>7.9294016358157554E-2</v>
      </c>
      <c r="AL219">
        <v>10</v>
      </c>
    </row>
    <row r="220" spans="1:38" x14ac:dyDescent="0.3">
      <c r="A220">
        <v>219</v>
      </c>
      <c r="B220">
        <v>45</v>
      </c>
      <c r="C220">
        <v>63</v>
      </c>
      <c r="D220" t="s">
        <v>1236</v>
      </c>
      <c r="E220" t="s">
        <v>1230</v>
      </c>
      <c r="F220" t="s">
        <v>1237</v>
      </c>
      <c r="G220" t="s">
        <v>1238</v>
      </c>
      <c r="H220" t="s">
        <v>40</v>
      </c>
      <c r="I220" t="s">
        <v>41</v>
      </c>
      <c r="J220">
        <v>34317</v>
      </c>
      <c r="K220" t="s">
        <v>1239</v>
      </c>
      <c r="L220" t="s">
        <v>1240</v>
      </c>
      <c r="M220" t="s">
        <v>44</v>
      </c>
      <c r="N220">
        <v>0</v>
      </c>
      <c r="O220" t="s">
        <v>1241</v>
      </c>
      <c r="P220">
        <v>2020</v>
      </c>
      <c r="Q220" t="s">
        <v>46</v>
      </c>
      <c r="R220">
        <v>0</v>
      </c>
      <c r="S220">
        <v>10.130000000000001</v>
      </c>
      <c r="T220">
        <v>10.130000000000001</v>
      </c>
      <c r="U220" t="s">
        <v>47</v>
      </c>
      <c r="V220">
        <v>2</v>
      </c>
      <c r="W220">
        <v>45</v>
      </c>
      <c r="X220">
        <v>11</v>
      </c>
      <c r="Y220">
        <v>369</v>
      </c>
      <c r="Z220">
        <v>8</v>
      </c>
      <c r="AA220">
        <v>3</v>
      </c>
      <c r="AB220">
        <v>26</v>
      </c>
      <c r="AC220">
        <v>42.10526316</v>
      </c>
      <c r="AD220">
        <v>2.83021579</v>
      </c>
      <c r="AE220" t="s">
        <v>72</v>
      </c>
      <c r="AF220" t="s">
        <v>49</v>
      </c>
      <c r="AG220" t="s">
        <v>50</v>
      </c>
      <c r="AH220">
        <v>0.80772244000000004</v>
      </c>
      <c r="AI220">
        <v>0.99987655799999997</v>
      </c>
      <c r="AJ220">
        <v>0.34658018899999998</v>
      </c>
      <c r="AK220">
        <v>7.789923954372624E-2</v>
      </c>
      <c r="AL220">
        <v>16</v>
      </c>
    </row>
    <row r="221" spans="1:38" x14ac:dyDescent="0.3">
      <c r="A221">
        <v>220</v>
      </c>
      <c r="B221">
        <v>45</v>
      </c>
      <c r="C221">
        <v>67</v>
      </c>
      <c r="D221" t="s">
        <v>342</v>
      </c>
      <c r="E221" t="s">
        <v>1230</v>
      </c>
      <c r="F221" t="s">
        <v>1242</v>
      </c>
      <c r="G221" t="s">
        <v>1243</v>
      </c>
      <c r="H221" t="s">
        <v>40</v>
      </c>
      <c r="I221" t="s">
        <v>41</v>
      </c>
      <c r="J221">
        <v>15082</v>
      </c>
      <c r="K221" t="s">
        <v>1244</v>
      </c>
      <c r="L221" t="s">
        <v>1245</v>
      </c>
      <c r="M221" t="s">
        <v>44</v>
      </c>
      <c r="N221">
        <v>0</v>
      </c>
      <c r="O221" t="s">
        <v>1246</v>
      </c>
      <c r="P221">
        <v>2020</v>
      </c>
      <c r="Q221" t="s">
        <v>46</v>
      </c>
      <c r="R221">
        <v>0</v>
      </c>
      <c r="S221">
        <v>-0.87</v>
      </c>
      <c r="T221">
        <v>0</v>
      </c>
      <c r="U221" t="s">
        <v>47</v>
      </c>
      <c r="V221">
        <v>4</v>
      </c>
      <c r="W221">
        <v>45</v>
      </c>
      <c r="X221">
        <v>253</v>
      </c>
      <c r="Y221">
        <v>9</v>
      </c>
      <c r="Z221">
        <v>10</v>
      </c>
      <c r="AA221">
        <v>4</v>
      </c>
      <c r="AB221">
        <v>24</v>
      </c>
      <c r="AC221">
        <v>3.8022813690000001</v>
      </c>
      <c r="AD221">
        <v>0.22813688200000001</v>
      </c>
      <c r="AE221" t="s">
        <v>72</v>
      </c>
      <c r="AF221" t="s">
        <v>49</v>
      </c>
      <c r="AG221" t="s">
        <v>50</v>
      </c>
      <c r="AH221">
        <v>0.27813806000000002</v>
      </c>
      <c r="AI221">
        <v>0.98515650200000004</v>
      </c>
      <c r="AJ221">
        <v>0.50542456199999997</v>
      </c>
      <c r="AK221">
        <v>1.9089798411728771E-2</v>
      </c>
      <c r="AL221">
        <v>10</v>
      </c>
    </row>
    <row r="222" spans="1:38" x14ac:dyDescent="0.3">
      <c r="A222">
        <v>221</v>
      </c>
      <c r="B222">
        <v>45</v>
      </c>
      <c r="C222">
        <v>77</v>
      </c>
      <c r="D222" t="s">
        <v>1247</v>
      </c>
      <c r="E222" t="s">
        <v>1230</v>
      </c>
      <c r="F222" t="s">
        <v>1248</v>
      </c>
      <c r="G222" t="s">
        <v>1249</v>
      </c>
      <c r="H222" t="s">
        <v>40</v>
      </c>
      <c r="I222" t="s">
        <v>41</v>
      </c>
      <c r="J222">
        <v>3338</v>
      </c>
      <c r="K222" t="s">
        <v>1250</v>
      </c>
      <c r="L222" t="s">
        <v>1251</v>
      </c>
      <c r="M222" t="s">
        <v>56</v>
      </c>
      <c r="N222">
        <v>0</v>
      </c>
      <c r="O222" t="s">
        <v>1252</v>
      </c>
      <c r="P222">
        <v>2020</v>
      </c>
      <c r="Q222" t="s">
        <v>46</v>
      </c>
      <c r="R222">
        <v>0</v>
      </c>
      <c r="S222">
        <v>-72.53</v>
      </c>
      <c r="T222">
        <v>0</v>
      </c>
      <c r="U222" t="s">
        <v>47</v>
      </c>
      <c r="V222">
        <v>3</v>
      </c>
      <c r="W222">
        <v>45</v>
      </c>
      <c r="X222">
        <v>5</v>
      </c>
      <c r="Y222">
        <v>4</v>
      </c>
      <c r="Z222">
        <v>10</v>
      </c>
      <c r="AA222">
        <v>4</v>
      </c>
      <c r="AB222">
        <v>25</v>
      </c>
      <c r="AC222">
        <v>66.666666669999998</v>
      </c>
      <c r="AD222">
        <v>4</v>
      </c>
      <c r="AE222" t="s">
        <v>72</v>
      </c>
      <c r="AF222" t="s">
        <v>49</v>
      </c>
      <c r="AG222" t="s">
        <v>50</v>
      </c>
      <c r="AH222">
        <v>0.86662587899999999</v>
      </c>
      <c r="AI222">
        <v>0.94893899199999998</v>
      </c>
      <c r="AJ222">
        <v>0.28365531999999999</v>
      </c>
      <c r="AK222">
        <v>2.4489795918367346E-2</v>
      </c>
      <c r="AL222">
        <v>16</v>
      </c>
    </row>
    <row r="223" spans="1:38" x14ac:dyDescent="0.3">
      <c r="A223">
        <v>222</v>
      </c>
      <c r="B223">
        <v>45</v>
      </c>
      <c r="C223">
        <v>85</v>
      </c>
      <c r="D223" t="s">
        <v>390</v>
      </c>
      <c r="E223" t="s">
        <v>1230</v>
      </c>
      <c r="F223" t="s">
        <v>1253</v>
      </c>
      <c r="G223" t="s">
        <v>1254</v>
      </c>
      <c r="H223" t="s">
        <v>40</v>
      </c>
      <c r="I223" t="s">
        <v>41</v>
      </c>
      <c r="J223">
        <v>3912</v>
      </c>
      <c r="K223" t="s">
        <v>1255</v>
      </c>
      <c r="L223" t="s">
        <v>1256</v>
      </c>
      <c r="M223" t="s">
        <v>56</v>
      </c>
      <c r="N223">
        <v>0</v>
      </c>
      <c r="O223" t="s">
        <v>1257</v>
      </c>
      <c r="P223">
        <v>2020</v>
      </c>
      <c r="Q223" t="s">
        <v>46</v>
      </c>
      <c r="R223">
        <v>0</v>
      </c>
      <c r="S223">
        <v>34.22</v>
      </c>
      <c r="T223">
        <v>34.22</v>
      </c>
      <c r="U223" t="s">
        <v>47</v>
      </c>
      <c r="V223">
        <v>10</v>
      </c>
      <c r="W223">
        <v>45</v>
      </c>
      <c r="X223">
        <v>316</v>
      </c>
      <c r="Y223">
        <v>14</v>
      </c>
      <c r="Z223">
        <v>10</v>
      </c>
      <c r="AA223">
        <v>2</v>
      </c>
      <c r="AB223">
        <v>23</v>
      </c>
      <c r="AC223">
        <v>3.0674846630000001</v>
      </c>
      <c r="AD223">
        <v>1.21064908</v>
      </c>
      <c r="AE223" t="s">
        <v>48</v>
      </c>
      <c r="AF223" t="s">
        <v>49</v>
      </c>
      <c r="AG223" t="s">
        <v>50</v>
      </c>
      <c r="AH223">
        <v>0.55017979699999997</v>
      </c>
      <c r="AI223">
        <v>0.80335731399999999</v>
      </c>
      <c r="AJ223">
        <v>0.28179143499999998</v>
      </c>
      <c r="AK223">
        <v>4.0316205533596841E-2</v>
      </c>
      <c r="AL223">
        <v>10</v>
      </c>
    </row>
    <row r="224" spans="1:38" x14ac:dyDescent="0.3">
      <c r="A224">
        <v>223</v>
      </c>
      <c r="B224">
        <v>45</v>
      </c>
      <c r="C224">
        <v>91</v>
      </c>
      <c r="D224" t="s">
        <v>1258</v>
      </c>
      <c r="E224" t="s">
        <v>1230</v>
      </c>
      <c r="F224" t="s">
        <v>1259</v>
      </c>
      <c r="G224" t="s">
        <v>1260</v>
      </c>
      <c r="H224" t="s">
        <v>40</v>
      </c>
      <c r="I224" t="s">
        <v>41</v>
      </c>
      <c r="J224">
        <v>74377</v>
      </c>
      <c r="K224" t="s">
        <v>1261</v>
      </c>
      <c r="L224" t="s">
        <v>1262</v>
      </c>
      <c r="M224" t="s">
        <v>44</v>
      </c>
      <c r="N224">
        <v>0</v>
      </c>
      <c r="O224" t="s">
        <v>1263</v>
      </c>
      <c r="P224">
        <v>2020</v>
      </c>
      <c r="Q224" t="s">
        <v>46</v>
      </c>
      <c r="R224">
        <v>0</v>
      </c>
      <c r="S224">
        <v>-40.520000000000003</v>
      </c>
      <c r="T224">
        <v>0</v>
      </c>
      <c r="U224" t="s">
        <v>47</v>
      </c>
      <c r="V224">
        <v>16</v>
      </c>
      <c r="W224">
        <v>45</v>
      </c>
      <c r="X224">
        <v>664</v>
      </c>
      <c r="Y224">
        <v>20</v>
      </c>
      <c r="Z224">
        <v>14</v>
      </c>
      <c r="AA224">
        <v>11</v>
      </c>
      <c r="AB224">
        <v>17</v>
      </c>
      <c r="AC224">
        <v>2.0648967549999999</v>
      </c>
      <c r="AD224">
        <v>0.123893805</v>
      </c>
      <c r="AE224" t="s">
        <v>48</v>
      </c>
      <c r="AF224" t="s">
        <v>49</v>
      </c>
      <c r="AG224" t="s">
        <v>50</v>
      </c>
      <c r="AH224">
        <v>0.54640686900000002</v>
      </c>
      <c r="AI224">
        <v>0.993586886</v>
      </c>
      <c r="AJ224">
        <v>0.44659456199999997</v>
      </c>
      <c r="AK224">
        <v>4.7995215776810422E-2</v>
      </c>
      <c r="AL224">
        <v>16</v>
      </c>
    </row>
    <row r="225" spans="1:38" x14ac:dyDescent="0.3">
      <c r="A225">
        <v>224</v>
      </c>
      <c r="B225">
        <v>46</v>
      </c>
      <c r="C225">
        <v>83</v>
      </c>
      <c r="D225" t="s">
        <v>1182</v>
      </c>
      <c r="E225" t="s">
        <v>1264</v>
      </c>
      <c r="F225" t="s">
        <v>1265</v>
      </c>
      <c r="G225" t="s">
        <v>1266</v>
      </c>
      <c r="H225" t="s">
        <v>275</v>
      </c>
      <c r="I225" t="s">
        <v>41</v>
      </c>
      <c r="J225">
        <v>5788</v>
      </c>
      <c r="K225" t="s">
        <v>1267</v>
      </c>
      <c r="L225" t="s">
        <v>1268</v>
      </c>
      <c r="M225" t="s">
        <v>56</v>
      </c>
      <c r="N225">
        <v>0</v>
      </c>
      <c r="O225" t="s">
        <v>1269</v>
      </c>
      <c r="P225">
        <v>2020</v>
      </c>
      <c r="Q225" t="s">
        <v>46</v>
      </c>
      <c r="R225">
        <v>0</v>
      </c>
      <c r="S225">
        <v>-387.99</v>
      </c>
      <c r="T225">
        <v>0</v>
      </c>
      <c r="U225" t="s">
        <v>47</v>
      </c>
      <c r="V225">
        <v>4</v>
      </c>
      <c r="W225">
        <v>45</v>
      </c>
      <c r="X225">
        <v>6</v>
      </c>
      <c r="Y225">
        <v>7</v>
      </c>
      <c r="Z225">
        <v>10</v>
      </c>
      <c r="AA225">
        <v>3</v>
      </c>
      <c r="AB225">
        <v>27</v>
      </c>
      <c r="AC225">
        <v>62.5</v>
      </c>
      <c r="AD225">
        <v>3.75</v>
      </c>
      <c r="AE225" t="s">
        <v>72</v>
      </c>
      <c r="AF225" t="s">
        <v>49</v>
      </c>
      <c r="AG225" t="s">
        <v>50</v>
      </c>
      <c r="AH225">
        <v>0.86798190900000005</v>
      </c>
      <c r="AI225">
        <v>0.99565499400000002</v>
      </c>
      <c r="AJ225">
        <v>0.325649682</v>
      </c>
      <c r="AK225">
        <v>8.1337460020327185E-2</v>
      </c>
      <c r="AL225">
        <v>1</v>
      </c>
    </row>
    <row r="226" spans="1:38" x14ac:dyDescent="0.3">
      <c r="A226">
        <v>225</v>
      </c>
      <c r="B226">
        <v>47</v>
      </c>
      <c r="C226">
        <v>45</v>
      </c>
      <c r="D226" t="s">
        <v>1270</v>
      </c>
      <c r="E226" t="s">
        <v>1271</v>
      </c>
      <c r="F226" t="s">
        <v>1272</v>
      </c>
      <c r="G226" t="s">
        <v>1273</v>
      </c>
      <c r="H226" t="s">
        <v>40</v>
      </c>
      <c r="I226" t="s">
        <v>41</v>
      </c>
      <c r="J226">
        <v>4158</v>
      </c>
      <c r="K226" t="s">
        <v>1274</v>
      </c>
      <c r="L226" t="s">
        <v>1275</v>
      </c>
      <c r="M226" t="s">
        <v>56</v>
      </c>
      <c r="N226">
        <v>0</v>
      </c>
      <c r="O226" t="s">
        <v>57</v>
      </c>
      <c r="P226" t="s">
        <v>57</v>
      </c>
      <c r="Q226" t="s">
        <v>57</v>
      </c>
      <c r="R226" t="s">
        <v>57</v>
      </c>
      <c r="S226" t="s">
        <v>57</v>
      </c>
      <c r="T226" t="s">
        <v>57</v>
      </c>
      <c r="U226" t="s">
        <v>57</v>
      </c>
      <c r="V226" t="s">
        <v>57</v>
      </c>
      <c r="W226" t="s">
        <v>57</v>
      </c>
      <c r="X226" t="s">
        <v>57</v>
      </c>
      <c r="Y226" t="s">
        <v>57</v>
      </c>
      <c r="Z226" t="s">
        <v>57</v>
      </c>
      <c r="AA226" t="s">
        <v>57</v>
      </c>
      <c r="AB226" t="s">
        <v>57</v>
      </c>
      <c r="AC226" t="s">
        <v>57</v>
      </c>
      <c r="AD226">
        <v>0</v>
      </c>
      <c r="AE226" t="s">
        <v>57</v>
      </c>
      <c r="AF226" t="s">
        <v>49</v>
      </c>
      <c r="AG226" t="s">
        <v>50</v>
      </c>
      <c r="AH226">
        <v>0.69542140600000002</v>
      </c>
      <c r="AI226">
        <v>0.98887451500000001</v>
      </c>
      <c r="AJ226">
        <v>0.50826570500000001</v>
      </c>
      <c r="AK226">
        <v>2.9409988525877166E-2</v>
      </c>
      <c r="AL226">
        <v>6</v>
      </c>
    </row>
    <row r="227" spans="1:38" x14ac:dyDescent="0.3">
      <c r="A227">
        <v>226</v>
      </c>
      <c r="B227">
        <v>47</v>
      </c>
      <c r="C227">
        <v>49</v>
      </c>
      <c r="D227" t="s">
        <v>1276</v>
      </c>
      <c r="E227" t="s">
        <v>1271</v>
      </c>
      <c r="F227" t="s">
        <v>1277</v>
      </c>
      <c r="G227" t="s">
        <v>1278</v>
      </c>
      <c r="H227" t="s">
        <v>40</v>
      </c>
      <c r="I227" t="s">
        <v>41</v>
      </c>
      <c r="J227">
        <v>4042</v>
      </c>
      <c r="K227" t="s">
        <v>1279</v>
      </c>
      <c r="L227" t="s">
        <v>1280</v>
      </c>
      <c r="M227" t="s">
        <v>56</v>
      </c>
      <c r="N227">
        <v>0</v>
      </c>
      <c r="O227" t="s">
        <v>57</v>
      </c>
      <c r="P227" t="s">
        <v>57</v>
      </c>
      <c r="Q227" t="s">
        <v>57</v>
      </c>
      <c r="R227" t="s">
        <v>57</v>
      </c>
      <c r="S227" t="s">
        <v>57</v>
      </c>
      <c r="T227" t="s">
        <v>57</v>
      </c>
      <c r="U227" t="s">
        <v>57</v>
      </c>
      <c r="V227" t="s">
        <v>57</v>
      </c>
      <c r="W227" t="s">
        <v>57</v>
      </c>
      <c r="X227" t="s">
        <v>57</v>
      </c>
      <c r="Y227" t="s">
        <v>57</v>
      </c>
      <c r="Z227" t="s">
        <v>57</v>
      </c>
      <c r="AA227" t="s">
        <v>57</v>
      </c>
      <c r="AB227" t="s">
        <v>57</v>
      </c>
      <c r="AC227" t="s">
        <v>57</v>
      </c>
      <c r="AD227">
        <v>0</v>
      </c>
      <c r="AE227" t="s">
        <v>57</v>
      </c>
      <c r="AF227" t="s">
        <v>49</v>
      </c>
      <c r="AG227" t="s">
        <v>50</v>
      </c>
      <c r="AH227">
        <v>0.96630934199999996</v>
      </c>
      <c r="AI227">
        <v>0</v>
      </c>
      <c r="AJ227">
        <v>0.63894967199999997</v>
      </c>
      <c r="AK227">
        <v>1.8905472636815919E-2</v>
      </c>
      <c r="AL227">
        <v>42</v>
      </c>
    </row>
    <row r="228" spans="1:38" x14ac:dyDescent="0.3">
      <c r="A228">
        <v>227</v>
      </c>
      <c r="B228">
        <v>47</v>
      </c>
      <c r="C228">
        <v>53</v>
      </c>
      <c r="D228" t="s">
        <v>1281</v>
      </c>
      <c r="E228" t="s">
        <v>1271</v>
      </c>
      <c r="F228" t="s">
        <v>1282</v>
      </c>
      <c r="G228" t="s">
        <v>1283</v>
      </c>
      <c r="H228" t="s">
        <v>40</v>
      </c>
      <c r="I228" t="s">
        <v>41</v>
      </c>
      <c r="J228">
        <v>3422</v>
      </c>
      <c r="K228" t="s">
        <v>1284</v>
      </c>
      <c r="L228" t="s">
        <v>1285</v>
      </c>
      <c r="M228" t="s">
        <v>56</v>
      </c>
      <c r="N228">
        <v>0</v>
      </c>
      <c r="O228" t="s">
        <v>1286</v>
      </c>
      <c r="P228">
        <v>2020</v>
      </c>
      <c r="Q228" t="s">
        <v>46</v>
      </c>
      <c r="R228">
        <v>0</v>
      </c>
      <c r="S228">
        <v>25.26</v>
      </c>
      <c r="T228">
        <v>25.26</v>
      </c>
      <c r="U228" t="s">
        <v>47</v>
      </c>
      <c r="V228">
        <v>2</v>
      </c>
      <c r="W228">
        <v>45</v>
      </c>
      <c r="X228">
        <v>233</v>
      </c>
      <c r="Y228">
        <v>5</v>
      </c>
      <c r="Z228">
        <v>14</v>
      </c>
      <c r="AA228">
        <v>3</v>
      </c>
      <c r="AB228">
        <v>20</v>
      </c>
      <c r="AC228">
        <v>5.6680161939999998</v>
      </c>
      <c r="AD228">
        <v>1.097880972</v>
      </c>
      <c r="AE228" t="s">
        <v>48</v>
      </c>
      <c r="AF228" t="s">
        <v>49</v>
      </c>
      <c r="AG228" t="s">
        <v>50</v>
      </c>
      <c r="AH228">
        <v>0.64540337699999994</v>
      </c>
      <c r="AI228">
        <v>0.88807429100000002</v>
      </c>
      <c r="AJ228">
        <v>0.51397632800000004</v>
      </c>
      <c r="AK228">
        <v>9.777560498655585E-3</v>
      </c>
      <c r="AL228">
        <v>11</v>
      </c>
    </row>
    <row r="229" spans="1:38" x14ac:dyDescent="0.3">
      <c r="A229">
        <v>228</v>
      </c>
      <c r="B229">
        <v>47</v>
      </c>
      <c r="C229">
        <v>65</v>
      </c>
      <c r="D229" t="s">
        <v>1127</v>
      </c>
      <c r="E229" t="s">
        <v>1271</v>
      </c>
      <c r="F229" t="s">
        <v>1287</v>
      </c>
      <c r="G229" t="s">
        <v>1288</v>
      </c>
      <c r="H229" t="s">
        <v>40</v>
      </c>
      <c r="I229" t="s">
        <v>41</v>
      </c>
      <c r="J229">
        <v>5223</v>
      </c>
      <c r="K229" t="s">
        <v>1289</v>
      </c>
      <c r="L229" t="s">
        <v>1290</v>
      </c>
      <c r="M229" t="s">
        <v>56</v>
      </c>
      <c r="N229">
        <v>0</v>
      </c>
      <c r="O229" t="s">
        <v>1291</v>
      </c>
      <c r="P229">
        <v>2020</v>
      </c>
      <c r="Q229" t="s">
        <v>46</v>
      </c>
      <c r="R229">
        <v>0</v>
      </c>
      <c r="S229">
        <v>-43.27</v>
      </c>
      <c r="T229">
        <v>0</v>
      </c>
      <c r="U229" t="s">
        <v>47</v>
      </c>
      <c r="V229">
        <v>2</v>
      </c>
      <c r="W229">
        <v>45</v>
      </c>
      <c r="X229">
        <v>187</v>
      </c>
      <c r="Y229">
        <v>4</v>
      </c>
      <c r="Z229">
        <v>15</v>
      </c>
      <c r="AA229">
        <v>6</v>
      </c>
      <c r="AB229">
        <v>19</v>
      </c>
      <c r="AC229">
        <v>7.425742574</v>
      </c>
      <c r="AD229">
        <v>0.44554455399999998</v>
      </c>
      <c r="AE229" t="s">
        <v>72</v>
      </c>
      <c r="AF229" t="s">
        <v>49</v>
      </c>
      <c r="AG229" t="s">
        <v>50</v>
      </c>
      <c r="AH229">
        <v>0.97082601099999999</v>
      </c>
      <c r="AI229">
        <v>0</v>
      </c>
      <c r="AJ229">
        <v>0.13637961300000001</v>
      </c>
      <c r="AK229">
        <v>5.5710306406685237E-3</v>
      </c>
      <c r="AL229">
        <v>9</v>
      </c>
    </row>
    <row r="230" spans="1:38" x14ac:dyDescent="0.3">
      <c r="A230">
        <v>229</v>
      </c>
      <c r="B230">
        <v>47</v>
      </c>
      <c r="C230">
        <v>163</v>
      </c>
      <c r="D230" t="s">
        <v>1292</v>
      </c>
      <c r="E230" t="s">
        <v>1271</v>
      </c>
      <c r="F230" t="s">
        <v>1293</v>
      </c>
      <c r="G230" t="s">
        <v>1294</v>
      </c>
      <c r="H230" t="s">
        <v>40</v>
      </c>
      <c r="I230" t="s">
        <v>41</v>
      </c>
      <c r="J230">
        <v>33199</v>
      </c>
      <c r="K230" t="s">
        <v>1295</v>
      </c>
      <c r="L230" t="s">
        <v>1296</v>
      </c>
      <c r="M230" t="s">
        <v>44</v>
      </c>
      <c r="N230">
        <v>0</v>
      </c>
      <c r="O230" t="s">
        <v>1297</v>
      </c>
      <c r="P230">
        <v>2020</v>
      </c>
      <c r="Q230" t="s">
        <v>46</v>
      </c>
      <c r="R230">
        <v>0</v>
      </c>
      <c r="S230">
        <v>14.74</v>
      </c>
      <c r="T230">
        <v>14.74</v>
      </c>
      <c r="U230" t="s">
        <v>47</v>
      </c>
      <c r="V230">
        <v>6</v>
      </c>
      <c r="W230">
        <v>45</v>
      </c>
      <c r="X230">
        <v>6</v>
      </c>
      <c r="Y230">
        <v>5945</v>
      </c>
      <c r="Z230">
        <v>0</v>
      </c>
      <c r="AA230">
        <v>3</v>
      </c>
      <c r="AB230">
        <v>36</v>
      </c>
      <c r="AC230">
        <v>0</v>
      </c>
      <c r="AD230">
        <v>0.44219999999999998</v>
      </c>
      <c r="AE230" t="s">
        <v>72</v>
      </c>
      <c r="AF230" t="s">
        <v>49</v>
      </c>
      <c r="AG230" t="s">
        <v>50</v>
      </c>
      <c r="AH230">
        <v>0.93300127300000002</v>
      </c>
      <c r="AI230">
        <v>0.94519690000000001</v>
      </c>
      <c r="AJ230">
        <v>0.30414782200000001</v>
      </c>
      <c r="AK230">
        <v>2.1818725248449525E-2</v>
      </c>
      <c r="AL230">
        <v>28</v>
      </c>
    </row>
    <row r="231" spans="1:38" x14ac:dyDescent="0.3">
      <c r="A231">
        <v>230</v>
      </c>
      <c r="B231">
        <v>47</v>
      </c>
      <c r="C231">
        <v>163</v>
      </c>
      <c r="D231" t="s">
        <v>1292</v>
      </c>
      <c r="E231" t="s">
        <v>1271</v>
      </c>
      <c r="F231" t="s">
        <v>1298</v>
      </c>
      <c r="G231" t="s">
        <v>1299</v>
      </c>
      <c r="H231" t="s">
        <v>40</v>
      </c>
      <c r="I231" t="s">
        <v>41</v>
      </c>
      <c r="J231">
        <v>103427</v>
      </c>
      <c r="K231" t="s">
        <v>1300</v>
      </c>
      <c r="L231" t="s">
        <v>1301</v>
      </c>
      <c r="M231" t="s">
        <v>171</v>
      </c>
      <c r="N231">
        <v>0</v>
      </c>
      <c r="O231" t="s">
        <v>1302</v>
      </c>
      <c r="P231">
        <v>2020</v>
      </c>
      <c r="Q231" t="s">
        <v>46</v>
      </c>
      <c r="R231">
        <v>0</v>
      </c>
      <c r="S231">
        <v>-2.67</v>
      </c>
      <c r="T231">
        <v>0</v>
      </c>
      <c r="U231" t="s">
        <v>47</v>
      </c>
      <c r="V231">
        <v>10</v>
      </c>
      <c r="W231">
        <v>45</v>
      </c>
      <c r="X231">
        <v>439</v>
      </c>
      <c r="Y231">
        <v>14</v>
      </c>
      <c r="Z231">
        <v>7</v>
      </c>
      <c r="AA231">
        <v>68</v>
      </c>
      <c r="AB231">
        <v>25</v>
      </c>
      <c r="AC231">
        <v>1.569506726</v>
      </c>
      <c r="AD231">
        <v>9.4170403999999999E-2</v>
      </c>
      <c r="AE231" t="s">
        <v>72</v>
      </c>
      <c r="AF231" t="s">
        <v>49</v>
      </c>
      <c r="AG231" t="s">
        <v>50</v>
      </c>
      <c r="AH231">
        <v>0.91915776400000004</v>
      </c>
      <c r="AI231">
        <v>0.97641271399999996</v>
      </c>
      <c r="AJ231">
        <v>0.35559406599999999</v>
      </c>
      <c r="AK231">
        <v>2.1914713357808528E-2</v>
      </c>
      <c r="AL231">
        <v>3</v>
      </c>
    </row>
    <row r="232" spans="1:38" x14ac:dyDescent="0.3">
      <c r="A232">
        <v>231</v>
      </c>
      <c r="B232">
        <v>47</v>
      </c>
      <c r="C232">
        <v>185</v>
      </c>
      <c r="D232" t="s">
        <v>155</v>
      </c>
      <c r="E232" t="s">
        <v>1271</v>
      </c>
      <c r="F232" t="s">
        <v>1303</v>
      </c>
      <c r="G232" t="s">
        <v>1304</v>
      </c>
      <c r="H232" t="s">
        <v>40</v>
      </c>
      <c r="I232" t="s">
        <v>41</v>
      </c>
      <c r="J232">
        <v>4838</v>
      </c>
      <c r="K232" t="s">
        <v>118</v>
      </c>
      <c r="L232" t="s">
        <v>1305</v>
      </c>
      <c r="M232" t="s">
        <v>56</v>
      </c>
      <c r="N232">
        <v>0</v>
      </c>
      <c r="O232" t="s">
        <v>1306</v>
      </c>
      <c r="P232">
        <v>2020</v>
      </c>
      <c r="Q232" t="s">
        <v>46</v>
      </c>
      <c r="R232">
        <v>0</v>
      </c>
      <c r="S232">
        <v>0</v>
      </c>
      <c r="T232">
        <v>0</v>
      </c>
      <c r="U232" t="s">
        <v>136</v>
      </c>
      <c r="V232">
        <v>2</v>
      </c>
      <c r="W232">
        <v>45</v>
      </c>
      <c r="X232">
        <v>6</v>
      </c>
      <c r="Y232">
        <v>3</v>
      </c>
      <c r="Z232">
        <v>1</v>
      </c>
      <c r="AA232">
        <v>2</v>
      </c>
      <c r="AB232">
        <v>36</v>
      </c>
      <c r="AC232">
        <v>14.28571429</v>
      </c>
      <c r="AD232">
        <v>0.85714285700000004</v>
      </c>
      <c r="AE232" t="s">
        <v>48</v>
      </c>
      <c r="AF232" t="s">
        <v>49</v>
      </c>
      <c r="AG232" t="s">
        <v>50</v>
      </c>
      <c r="AH232">
        <v>0.91045685300000001</v>
      </c>
      <c r="AI232">
        <v>0.87178368900000003</v>
      </c>
      <c r="AJ232">
        <v>0.39525691699999999</v>
      </c>
      <c r="AK232">
        <v>1.8016194331983804E-2</v>
      </c>
      <c r="AL232">
        <v>7</v>
      </c>
    </row>
    <row r="233" spans="1:38" x14ac:dyDescent="0.3">
      <c r="A233">
        <v>232</v>
      </c>
      <c r="B233">
        <v>47</v>
      </c>
      <c r="C233">
        <v>187</v>
      </c>
      <c r="D233" t="s">
        <v>1307</v>
      </c>
      <c r="E233" t="s">
        <v>1271</v>
      </c>
      <c r="F233" t="s">
        <v>1308</v>
      </c>
      <c r="G233" t="s">
        <v>1309</v>
      </c>
      <c r="H233" t="s">
        <v>40</v>
      </c>
      <c r="I233" t="s">
        <v>41</v>
      </c>
      <c r="J233">
        <v>28919</v>
      </c>
      <c r="K233" t="s">
        <v>1310</v>
      </c>
      <c r="L233" t="s">
        <v>1311</v>
      </c>
      <c r="M233" t="s">
        <v>44</v>
      </c>
      <c r="N233">
        <v>0</v>
      </c>
      <c r="O233" t="s">
        <v>1312</v>
      </c>
      <c r="P233">
        <v>2020</v>
      </c>
      <c r="Q233" t="s">
        <v>46</v>
      </c>
      <c r="R233">
        <v>0</v>
      </c>
      <c r="S233">
        <v>-33.46</v>
      </c>
      <c r="T233">
        <v>0</v>
      </c>
      <c r="U233" t="s">
        <v>47</v>
      </c>
      <c r="V233">
        <v>3</v>
      </c>
      <c r="W233">
        <v>45</v>
      </c>
      <c r="X233">
        <v>324</v>
      </c>
      <c r="Y233">
        <v>6</v>
      </c>
      <c r="Z233">
        <v>14</v>
      </c>
      <c r="AA233">
        <v>4</v>
      </c>
      <c r="AB233">
        <v>20</v>
      </c>
      <c r="AC233">
        <v>4.1420118339999998</v>
      </c>
      <c r="AD233">
        <v>0.24852071000000001</v>
      </c>
      <c r="AE233" t="s">
        <v>48</v>
      </c>
      <c r="AF233" t="s">
        <v>49</v>
      </c>
      <c r="AG233" t="s">
        <v>50</v>
      </c>
      <c r="AH233">
        <v>0.85531479300000002</v>
      </c>
      <c r="AI233">
        <v>0.93605870000000002</v>
      </c>
      <c r="AJ233">
        <v>9.2475687000000001E-2</v>
      </c>
      <c r="AK233">
        <v>6.9749216300940442E-2</v>
      </c>
      <c r="AL233">
        <v>17</v>
      </c>
    </row>
    <row r="234" spans="1:38" x14ac:dyDescent="0.3">
      <c r="A234">
        <v>233</v>
      </c>
      <c r="B234">
        <v>48</v>
      </c>
      <c r="C234">
        <v>5</v>
      </c>
      <c r="D234" t="s">
        <v>1313</v>
      </c>
      <c r="E234" t="s">
        <v>1314</v>
      </c>
      <c r="F234" t="s">
        <v>1315</v>
      </c>
      <c r="G234" t="s">
        <v>1316</v>
      </c>
      <c r="H234" t="s">
        <v>117</v>
      </c>
      <c r="I234" t="s">
        <v>41</v>
      </c>
      <c r="J234">
        <v>3470</v>
      </c>
      <c r="K234" t="s">
        <v>118</v>
      </c>
      <c r="L234" t="s">
        <v>1317</v>
      </c>
      <c r="M234" t="s">
        <v>56</v>
      </c>
      <c r="N234">
        <v>0</v>
      </c>
      <c r="O234" t="s">
        <v>1318</v>
      </c>
      <c r="P234">
        <v>2020</v>
      </c>
      <c r="Q234" t="s">
        <v>46</v>
      </c>
      <c r="R234">
        <v>0</v>
      </c>
      <c r="S234">
        <v>0</v>
      </c>
      <c r="T234">
        <v>0</v>
      </c>
      <c r="U234" t="s">
        <v>136</v>
      </c>
      <c r="V234">
        <v>4</v>
      </c>
      <c r="W234">
        <v>45</v>
      </c>
      <c r="X234">
        <v>8</v>
      </c>
      <c r="Y234">
        <v>5</v>
      </c>
      <c r="Z234">
        <v>1</v>
      </c>
      <c r="AA234">
        <v>2</v>
      </c>
      <c r="AB234">
        <v>36</v>
      </c>
      <c r="AC234">
        <v>11.11111111</v>
      </c>
      <c r="AD234">
        <v>0.66666666699999999</v>
      </c>
      <c r="AE234" t="s">
        <v>48</v>
      </c>
      <c r="AF234" t="s">
        <v>49</v>
      </c>
      <c r="AG234" t="s">
        <v>50</v>
      </c>
      <c r="AH234">
        <v>0.56714289799999995</v>
      </c>
      <c r="AI234">
        <v>0.97863639599999996</v>
      </c>
      <c r="AJ234">
        <v>0.42435260699999999</v>
      </c>
      <c r="AK234">
        <v>0.11339688911189162</v>
      </c>
      <c r="AL234">
        <v>4</v>
      </c>
    </row>
    <row r="235" spans="1:38" x14ac:dyDescent="0.3">
      <c r="A235">
        <v>234</v>
      </c>
      <c r="B235">
        <v>48</v>
      </c>
      <c r="C235">
        <v>39</v>
      </c>
      <c r="D235" t="s">
        <v>1319</v>
      </c>
      <c r="E235" t="s">
        <v>1314</v>
      </c>
      <c r="F235" t="s">
        <v>1320</v>
      </c>
      <c r="G235" t="s">
        <v>1321</v>
      </c>
      <c r="H235" t="s">
        <v>117</v>
      </c>
      <c r="I235" t="s">
        <v>41</v>
      </c>
      <c r="J235">
        <v>4350</v>
      </c>
      <c r="K235" t="s">
        <v>118</v>
      </c>
      <c r="L235" t="s">
        <v>1322</v>
      </c>
      <c r="M235" t="s">
        <v>56</v>
      </c>
      <c r="N235">
        <v>0</v>
      </c>
      <c r="O235" t="s">
        <v>1323</v>
      </c>
      <c r="P235">
        <v>2019</v>
      </c>
      <c r="Q235" t="s">
        <v>46</v>
      </c>
      <c r="R235">
        <v>0</v>
      </c>
      <c r="S235">
        <v>20.28</v>
      </c>
      <c r="T235">
        <v>20.28</v>
      </c>
      <c r="U235" t="s">
        <v>47</v>
      </c>
      <c r="V235">
        <v>2</v>
      </c>
      <c r="W235">
        <v>45</v>
      </c>
      <c r="X235">
        <v>431</v>
      </c>
      <c r="Y235">
        <v>8</v>
      </c>
      <c r="Z235">
        <v>14</v>
      </c>
      <c r="AA235">
        <v>4</v>
      </c>
      <c r="AB235">
        <v>19</v>
      </c>
      <c r="AC235">
        <v>3.1460674160000002</v>
      </c>
      <c r="AD235">
        <v>0.79716404500000004</v>
      </c>
      <c r="AE235" t="s">
        <v>48</v>
      </c>
      <c r="AF235" t="s">
        <v>49</v>
      </c>
      <c r="AG235" t="s">
        <v>50</v>
      </c>
      <c r="AH235">
        <v>0.59548611100000004</v>
      </c>
      <c r="AI235">
        <v>0</v>
      </c>
      <c r="AJ235">
        <v>0.12673611100000001</v>
      </c>
      <c r="AK235">
        <v>0.22405063291139241</v>
      </c>
      <c r="AL235">
        <v>0</v>
      </c>
    </row>
    <row r="236" spans="1:38" x14ac:dyDescent="0.3">
      <c r="A236">
        <v>235</v>
      </c>
      <c r="B236">
        <v>48</v>
      </c>
      <c r="C236">
        <v>61</v>
      </c>
      <c r="D236" t="s">
        <v>1324</v>
      </c>
      <c r="E236" t="s">
        <v>1314</v>
      </c>
      <c r="F236" t="s">
        <v>1325</v>
      </c>
      <c r="G236" t="s">
        <v>1326</v>
      </c>
      <c r="H236" t="s">
        <v>117</v>
      </c>
      <c r="I236" t="s">
        <v>41</v>
      </c>
      <c r="J236">
        <v>85900</v>
      </c>
      <c r="K236" t="s">
        <v>118</v>
      </c>
      <c r="L236" t="s">
        <v>1327</v>
      </c>
      <c r="M236" t="s">
        <v>44</v>
      </c>
      <c r="N236">
        <v>1</v>
      </c>
      <c r="O236" t="s">
        <v>1328</v>
      </c>
      <c r="P236">
        <v>2020</v>
      </c>
      <c r="Q236" t="s">
        <v>46</v>
      </c>
      <c r="R236">
        <v>0</v>
      </c>
      <c r="S236">
        <v>18.149999999999999</v>
      </c>
      <c r="T236">
        <v>18.149999999999999</v>
      </c>
      <c r="U236" t="s">
        <v>47</v>
      </c>
      <c r="V236">
        <v>5</v>
      </c>
      <c r="W236">
        <v>45</v>
      </c>
      <c r="X236">
        <v>218</v>
      </c>
      <c r="Y236">
        <v>12</v>
      </c>
      <c r="Z236">
        <v>10</v>
      </c>
      <c r="AA236">
        <v>3</v>
      </c>
      <c r="AB236">
        <v>19</v>
      </c>
      <c r="AC236">
        <v>4.3859649120000004</v>
      </c>
      <c r="AD236">
        <v>0.80765789499999996</v>
      </c>
      <c r="AE236" t="s">
        <v>72</v>
      </c>
      <c r="AF236" t="s">
        <v>49</v>
      </c>
      <c r="AG236" t="s">
        <v>50</v>
      </c>
      <c r="AH236">
        <v>0.87253465699999999</v>
      </c>
      <c r="AI236">
        <v>0.99147938199999996</v>
      </c>
      <c r="AJ236">
        <v>0.39555339499999997</v>
      </c>
      <c r="AK236">
        <v>0.14099527876667328</v>
      </c>
      <c r="AL236">
        <v>2</v>
      </c>
    </row>
    <row r="237" spans="1:38" x14ac:dyDescent="0.3">
      <c r="A237">
        <v>236</v>
      </c>
      <c r="B237">
        <v>48</v>
      </c>
      <c r="C237">
        <v>121</v>
      </c>
      <c r="D237" t="s">
        <v>1329</v>
      </c>
      <c r="E237" t="s">
        <v>1314</v>
      </c>
      <c r="F237" t="s">
        <v>1330</v>
      </c>
      <c r="G237" t="s">
        <v>1331</v>
      </c>
      <c r="H237" t="s">
        <v>117</v>
      </c>
      <c r="I237" t="s">
        <v>41</v>
      </c>
      <c r="J237">
        <v>15650</v>
      </c>
      <c r="K237" t="s">
        <v>118</v>
      </c>
      <c r="L237" t="s">
        <v>1332</v>
      </c>
      <c r="M237" t="s">
        <v>44</v>
      </c>
      <c r="N237">
        <v>0</v>
      </c>
      <c r="O237" t="s">
        <v>1333</v>
      </c>
      <c r="P237">
        <v>2020</v>
      </c>
      <c r="Q237" t="s">
        <v>46</v>
      </c>
      <c r="R237">
        <v>0</v>
      </c>
      <c r="S237">
        <v>9.32</v>
      </c>
      <c r="T237">
        <v>9.32</v>
      </c>
      <c r="U237" t="s">
        <v>47</v>
      </c>
      <c r="V237">
        <v>2</v>
      </c>
      <c r="W237">
        <v>45</v>
      </c>
      <c r="X237">
        <v>12</v>
      </c>
      <c r="Y237">
        <v>18</v>
      </c>
      <c r="Z237">
        <v>5</v>
      </c>
      <c r="AA237">
        <v>3</v>
      </c>
      <c r="AB237">
        <v>31</v>
      </c>
      <c r="AC237">
        <v>29.41176471</v>
      </c>
      <c r="AD237">
        <v>2.0443058829999998</v>
      </c>
      <c r="AE237" t="s">
        <v>72</v>
      </c>
      <c r="AF237" t="s">
        <v>49</v>
      </c>
      <c r="AG237" t="s">
        <v>50</v>
      </c>
      <c r="AH237">
        <v>0.906548884</v>
      </c>
      <c r="AI237">
        <v>0.99586939399999996</v>
      </c>
      <c r="AJ237">
        <v>3.9232665E-2</v>
      </c>
      <c r="AK237">
        <v>7.471545710439359E-2</v>
      </c>
      <c r="AL237">
        <v>8</v>
      </c>
    </row>
    <row r="238" spans="1:38" x14ac:dyDescent="0.3">
      <c r="A238">
        <v>237</v>
      </c>
      <c r="B238">
        <v>48</v>
      </c>
      <c r="C238">
        <v>139</v>
      </c>
      <c r="D238" t="s">
        <v>1334</v>
      </c>
      <c r="E238" t="s">
        <v>1314</v>
      </c>
      <c r="F238" t="s">
        <v>1335</v>
      </c>
      <c r="G238" t="s">
        <v>1336</v>
      </c>
      <c r="H238" t="s">
        <v>117</v>
      </c>
      <c r="I238" t="s">
        <v>41</v>
      </c>
      <c r="J238">
        <v>10934</v>
      </c>
      <c r="K238" t="s">
        <v>118</v>
      </c>
      <c r="L238" t="s">
        <v>1337</v>
      </c>
      <c r="M238" t="s">
        <v>44</v>
      </c>
      <c r="N238">
        <v>0</v>
      </c>
      <c r="O238" t="s">
        <v>57</v>
      </c>
      <c r="P238" t="s">
        <v>57</v>
      </c>
      <c r="Q238" t="s">
        <v>57</v>
      </c>
      <c r="R238" t="s">
        <v>57</v>
      </c>
      <c r="S238" t="s">
        <v>57</v>
      </c>
      <c r="T238" t="s">
        <v>57</v>
      </c>
      <c r="U238" t="s">
        <v>57</v>
      </c>
      <c r="V238" t="s">
        <v>57</v>
      </c>
      <c r="W238" t="s">
        <v>57</v>
      </c>
      <c r="X238" t="s">
        <v>57</v>
      </c>
      <c r="Y238" t="s">
        <v>57</v>
      </c>
      <c r="Z238" t="s">
        <v>57</v>
      </c>
      <c r="AA238" t="s">
        <v>57</v>
      </c>
      <c r="AB238" t="s">
        <v>57</v>
      </c>
      <c r="AC238" t="s">
        <v>57</v>
      </c>
      <c r="AD238">
        <v>0</v>
      </c>
      <c r="AE238" t="s">
        <v>57</v>
      </c>
      <c r="AF238" t="s">
        <v>49</v>
      </c>
      <c r="AG238" t="s">
        <v>50</v>
      </c>
      <c r="AH238">
        <v>0.717151082</v>
      </c>
      <c r="AI238">
        <v>0.94381740700000005</v>
      </c>
      <c r="AJ238">
        <v>0.25543120499999999</v>
      </c>
      <c r="AK238">
        <v>8.2565097848940644E-2</v>
      </c>
      <c r="AL238">
        <v>24</v>
      </c>
    </row>
    <row r="239" spans="1:38" x14ac:dyDescent="0.3">
      <c r="A239">
        <v>238</v>
      </c>
      <c r="B239">
        <v>48</v>
      </c>
      <c r="C239">
        <v>141</v>
      </c>
      <c r="D239" t="s">
        <v>271</v>
      </c>
      <c r="E239" t="s">
        <v>1314</v>
      </c>
      <c r="F239" t="s">
        <v>1338</v>
      </c>
      <c r="G239" t="s">
        <v>1339</v>
      </c>
      <c r="H239" t="s">
        <v>117</v>
      </c>
      <c r="I239" t="s">
        <v>41</v>
      </c>
      <c r="J239">
        <v>8100</v>
      </c>
      <c r="K239" t="s">
        <v>118</v>
      </c>
      <c r="L239" t="s">
        <v>1340</v>
      </c>
      <c r="M239" t="s">
        <v>56</v>
      </c>
      <c r="N239">
        <v>1</v>
      </c>
      <c r="O239" t="s">
        <v>1341</v>
      </c>
      <c r="P239">
        <v>2018</v>
      </c>
      <c r="Q239" t="s">
        <v>46</v>
      </c>
      <c r="R239">
        <v>0</v>
      </c>
      <c r="S239">
        <v>0</v>
      </c>
      <c r="T239">
        <v>0</v>
      </c>
      <c r="U239" t="s">
        <v>136</v>
      </c>
      <c r="V239">
        <v>4</v>
      </c>
      <c r="W239">
        <v>45</v>
      </c>
      <c r="X239">
        <v>8</v>
      </c>
      <c r="Y239">
        <v>5</v>
      </c>
      <c r="Z239">
        <v>1</v>
      </c>
      <c r="AA239">
        <v>2</v>
      </c>
      <c r="AB239">
        <v>36</v>
      </c>
      <c r="AC239">
        <v>11.11111111</v>
      </c>
      <c r="AD239">
        <v>0.66666666699999999</v>
      </c>
      <c r="AE239" t="s">
        <v>48</v>
      </c>
      <c r="AF239" t="s">
        <v>49</v>
      </c>
      <c r="AG239" t="s">
        <v>50</v>
      </c>
      <c r="AH239">
        <v>0.85805982800000002</v>
      </c>
      <c r="AI239">
        <v>0.96956168799999998</v>
      </c>
      <c r="AJ239">
        <v>0.27749515499999999</v>
      </c>
      <c r="AK239">
        <v>0.33266061217625292</v>
      </c>
      <c r="AL239">
        <v>5</v>
      </c>
    </row>
    <row r="240" spans="1:38" x14ac:dyDescent="0.3">
      <c r="A240">
        <v>239</v>
      </c>
      <c r="B240">
        <v>48</v>
      </c>
      <c r="C240">
        <v>157</v>
      </c>
      <c r="D240" t="s">
        <v>1342</v>
      </c>
      <c r="E240" t="s">
        <v>1314</v>
      </c>
      <c r="F240" t="s">
        <v>1343</v>
      </c>
      <c r="G240" t="s">
        <v>1344</v>
      </c>
      <c r="H240" t="s">
        <v>117</v>
      </c>
      <c r="I240" t="s">
        <v>41</v>
      </c>
      <c r="J240">
        <v>4632</v>
      </c>
      <c r="K240" t="s">
        <v>118</v>
      </c>
      <c r="L240" t="s">
        <v>1345</v>
      </c>
      <c r="M240" t="s">
        <v>56</v>
      </c>
      <c r="N240">
        <v>0</v>
      </c>
      <c r="O240" t="s">
        <v>1346</v>
      </c>
      <c r="P240">
        <v>2019</v>
      </c>
      <c r="Q240" t="s">
        <v>46</v>
      </c>
      <c r="R240">
        <v>0</v>
      </c>
      <c r="S240">
        <v>34.94</v>
      </c>
      <c r="T240">
        <v>34.94</v>
      </c>
      <c r="U240" t="s">
        <v>47</v>
      </c>
      <c r="V240">
        <v>2</v>
      </c>
      <c r="W240">
        <v>45</v>
      </c>
      <c r="X240">
        <v>369</v>
      </c>
      <c r="Y240">
        <v>8</v>
      </c>
      <c r="Z240">
        <v>9</v>
      </c>
      <c r="AA240">
        <v>4</v>
      </c>
      <c r="AB240">
        <v>24</v>
      </c>
      <c r="AC240">
        <v>2.3809523810000002</v>
      </c>
      <c r="AD240">
        <v>1.1910571430000001</v>
      </c>
      <c r="AE240" t="s">
        <v>48</v>
      </c>
      <c r="AF240" t="s">
        <v>49</v>
      </c>
      <c r="AG240" t="s">
        <v>50</v>
      </c>
      <c r="AH240">
        <v>0.80087930799999996</v>
      </c>
      <c r="AI240">
        <v>0.98189863200000005</v>
      </c>
      <c r="AJ240">
        <v>0.26464864900000001</v>
      </c>
      <c r="AK240">
        <v>0.18735492428429312</v>
      </c>
      <c r="AL240">
        <v>0</v>
      </c>
    </row>
    <row r="241" spans="1:38" x14ac:dyDescent="0.3">
      <c r="A241">
        <v>240</v>
      </c>
      <c r="B241">
        <v>48</v>
      </c>
      <c r="C241">
        <v>157</v>
      </c>
      <c r="D241" t="s">
        <v>1342</v>
      </c>
      <c r="E241" t="s">
        <v>1314</v>
      </c>
      <c r="F241" t="s">
        <v>1347</v>
      </c>
      <c r="G241" t="s">
        <v>1348</v>
      </c>
      <c r="H241" t="s">
        <v>117</v>
      </c>
      <c r="I241" t="s">
        <v>41</v>
      </c>
      <c r="J241">
        <v>3365</v>
      </c>
      <c r="K241" t="s">
        <v>118</v>
      </c>
      <c r="L241" t="s">
        <v>1349</v>
      </c>
      <c r="M241" t="s">
        <v>56</v>
      </c>
      <c r="N241">
        <v>0</v>
      </c>
      <c r="O241" t="s">
        <v>57</v>
      </c>
      <c r="P241" t="s">
        <v>57</v>
      </c>
      <c r="Q241" t="s">
        <v>57</v>
      </c>
      <c r="R241" t="s">
        <v>57</v>
      </c>
      <c r="S241" t="s">
        <v>57</v>
      </c>
      <c r="T241" t="s">
        <v>57</v>
      </c>
      <c r="U241" t="s">
        <v>57</v>
      </c>
      <c r="V241" t="s">
        <v>57</v>
      </c>
      <c r="W241" t="s">
        <v>57</v>
      </c>
      <c r="X241" t="s">
        <v>57</v>
      </c>
      <c r="Y241" t="s">
        <v>57</v>
      </c>
      <c r="Z241" t="s">
        <v>57</v>
      </c>
      <c r="AA241" t="s">
        <v>57</v>
      </c>
      <c r="AB241" t="s">
        <v>57</v>
      </c>
      <c r="AC241" t="s">
        <v>57</v>
      </c>
      <c r="AD241">
        <v>0</v>
      </c>
      <c r="AE241" t="s">
        <v>57</v>
      </c>
      <c r="AF241" t="s">
        <v>49</v>
      </c>
      <c r="AG241" t="s">
        <v>50</v>
      </c>
      <c r="AH241">
        <v>0.60561691900000003</v>
      </c>
      <c r="AI241">
        <v>0.99026572000000002</v>
      </c>
      <c r="AJ241">
        <v>0.42796854000000001</v>
      </c>
      <c r="AK241">
        <v>0.23419397550479973</v>
      </c>
      <c r="AL241">
        <v>4</v>
      </c>
    </row>
    <row r="242" spans="1:38" x14ac:dyDescent="0.3">
      <c r="A242">
        <v>241</v>
      </c>
      <c r="B242">
        <v>48</v>
      </c>
      <c r="C242">
        <v>167</v>
      </c>
      <c r="D242" t="s">
        <v>1350</v>
      </c>
      <c r="E242" t="s">
        <v>1314</v>
      </c>
      <c r="F242" t="s">
        <v>1351</v>
      </c>
      <c r="G242" t="s">
        <v>1352</v>
      </c>
      <c r="H242" t="s">
        <v>117</v>
      </c>
      <c r="I242" t="s">
        <v>41</v>
      </c>
      <c r="J242">
        <v>37921</v>
      </c>
      <c r="K242" t="s">
        <v>118</v>
      </c>
      <c r="L242" t="s">
        <v>1353</v>
      </c>
      <c r="M242" t="s">
        <v>44</v>
      </c>
      <c r="N242">
        <v>0</v>
      </c>
      <c r="O242" t="s">
        <v>1354</v>
      </c>
      <c r="P242">
        <v>2020</v>
      </c>
      <c r="Q242" t="s">
        <v>46</v>
      </c>
      <c r="R242">
        <v>0</v>
      </c>
      <c r="S242">
        <v>-43.85</v>
      </c>
      <c r="T242">
        <v>0</v>
      </c>
      <c r="U242" t="s">
        <v>47</v>
      </c>
      <c r="V242">
        <v>2</v>
      </c>
      <c r="W242">
        <v>45</v>
      </c>
      <c r="X242">
        <v>7</v>
      </c>
      <c r="Y242">
        <v>17</v>
      </c>
      <c r="Z242">
        <v>8</v>
      </c>
      <c r="AA242">
        <v>3</v>
      </c>
      <c r="AB242">
        <v>26</v>
      </c>
      <c r="AC242">
        <v>53.333333330000002</v>
      </c>
      <c r="AD242">
        <v>3.2</v>
      </c>
      <c r="AE242" t="s">
        <v>72</v>
      </c>
      <c r="AF242" t="s">
        <v>49</v>
      </c>
      <c r="AG242" t="s">
        <v>50</v>
      </c>
      <c r="AH242">
        <v>0.86624773099999997</v>
      </c>
      <c r="AI242">
        <v>0.98370303299999995</v>
      </c>
      <c r="AJ242">
        <v>0.15652564799999999</v>
      </c>
      <c r="AK242">
        <v>9.0846664462473609E-2</v>
      </c>
      <c r="AL242">
        <v>3</v>
      </c>
    </row>
    <row r="243" spans="1:38" x14ac:dyDescent="0.3">
      <c r="A243">
        <v>242</v>
      </c>
      <c r="B243">
        <v>48</v>
      </c>
      <c r="C243">
        <v>201</v>
      </c>
      <c r="D243" t="s">
        <v>1355</v>
      </c>
      <c r="E243" t="s">
        <v>1314</v>
      </c>
      <c r="F243" t="s">
        <v>1356</v>
      </c>
      <c r="G243" t="s">
        <v>1357</v>
      </c>
      <c r="H243" t="s">
        <v>117</v>
      </c>
      <c r="I243" t="s">
        <v>41</v>
      </c>
      <c r="J243">
        <v>7311</v>
      </c>
      <c r="K243" t="s">
        <v>118</v>
      </c>
      <c r="L243" t="s">
        <v>1358</v>
      </c>
      <c r="M243" t="s">
        <v>56</v>
      </c>
      <c r="N243">
        <v>1</v>
      </c>
      <c r="O243" t="s">
        <v>1359</v>
      </c>
      <c r="P243">
        <v>2020</v>
      </c>
      <c r="Q243" t="s">
        <v>46</v>
      </c>
      <c r="R243">
        <v>0</v>
      </c>
      <c r="S243">
        <v>28.85</v>
      </c>
      <c r="T243">
        <v>28.85</v>
      </c>
      <c r="U243" t="s">
        <v>47</v>
      </c>
      <c r="V243">
        <v>5</v>
      </c>
      <c r="W243">
        <v>45</v>
      </c>
      <c r="X243">
        <v>260</v>
      </c>
      <c r="Y243">
        <v>211</v>
      </c>
      <c r="Z243">
        <v>12</v>
      </c>
      <c r="AA243">
        <v>3</v>
      </c>
      <c r="AB243">
        <v>19</v>
      </c>
      <c r="AC243">
        <v>4.4117647059999996</v>
      </c>
      <c r="AD243">
        <v>1.1302058820000001</v>
      </c>
      <c r="AE243" t="s">
        <v>72</v>
      </c>
      <c r="AF243" t="s">
        <v>1360</v>
      </c>
      <c r="AG243" t="s">
        <v>87</v>
      </c>
      <c r="AH243">
        <v>0.84153150799999998</v>
      </c>
      <c r="AI243">
        <v>0.99795987799999997</v>
      </c>
      <c r="AJ243">
        <v>0.24343420900000001</v>
      </c>
      <c r="AK243">
        <v>0.1953713670613563</v>
      </c>
      <c r="AL243">
        <v>1</v>
      </c>
    </row>
    <row r="244" spans="1:38" x14ac:dyDescent="0.3">
      <c r="A244">
        <v>243</v>
      </c>
      <c r="B244">
        <v>48</v>
      </c>
      <c r="C244">
        <v>201</v>
      </c>
      <c r="D244" t="s">
        <v>1355</v>
      </c>
      <c r="E244" t="s">
        <v>1314</v>
      </c>
      <c r="F244" t="s">
        <v>1361</v>
      </c>
      <c r="G244" t="s">
        <v>1362</v>
      </c>
      <c r="H244" t="s">
        <v>117</v>
      </c>
      <c r="I244" t="s">
        <v>41</v>
      </c>
      <c r="J244">
        <v>12792</v>
      </c>
      <c r="K244" t="s">
        <v>118</v>
      </c>
      <c r="L244" t="s">
        <v>1363</v>
      </c>
      <c r="M244" t="s">
        <v>44</v>
      </c>
      <c r="N244">
        <v>1</v>
      </c>
      <c r="O244" t="s">
        <v>1364</v>
      </c>
      <c r="P244">
        <v>2020</v>
      </c>
      <c r="Q244" t="s">
        <v>46</v>
      </c>
      <c r="R244">
        <v>0</v>
      </c>
      <c r="S244">
        <v>-83.8</v>
      </c>
      <c r="T244">
        <v>0</v>
      </c>
      <c r="U244" t="s">
        <v>47</v>
      </c>
      <c r="V244">
        <v>3</v>
      </c>
      <c r="W244">
        <v>45</v>
      </c>
      <c r="X244">
        <v>13</v>
      </c>
      <c r="Y244">
        <v>1245</v>
      </c>
      <c r="Z244">
        <v>8</v>
      </c>
      <c r="AA244">
        <v>4</v>
      </c>
      <c r="AB244">
        <v>25</v>
      </c>
      <c r="AC244">
        <v>38.095238100000003</v>
      </c>
      <c r="AD244">
        <v>2.2857142860000002</v>
      </c>
      <c r="AE244" t="s">
        <v>72</v>
      </c>
      <c r="AF244" t="s">
        <v>49</v>
      </c>
      <c r="AG244" t="s">
        <v>50</v>
      </c>
      <c r="AH244">
        <v>0.84981593</v>
      </c>
      <c r="AI244">
        <v>1</v>
      </c>
      <c r="AJ244">
        <v>0.33458835300000001</v>
      </c>
      <c r="AK244">
        <v>9.773226042428676E-2</v>
      </c>
      <c r="AL244">
        <v>1</v>
      </c>
    </row>
    <row r="245" spans="1:38" x14ac:dyDescent="0.3">
      <c r="A245">
        <v>244</v>
      </c>
      <c r="B245">
        <v>48</v>
      </c>
      <c r="C245">
        <v>201</v>
      </c>
      <c r="D245" t="s">
        <v>1355</v>
      </c>
      <c r="E245" t="s">
        <v>1314</v>
      </c>
      <c r="F245" t="s">
        <v>1365</v>
      </c>
      <c r="G245" t="s">
        <v>1366</v>
      </c>
      <c r="H245" t="s">
        <v>117</v>
      </c>
      <c r="I245" t="s">
        <v>41</v>
      </c>
      <c r="J245">
        <v>3558</v>
      </c>
      <c r="K245" t="s">
        <v>118</v>
      </c>
      <c r="L245" t="s">
        <v>1367</v>
      </c>
      <c r="M245" t="s">
        <v>56</v>
      </c>
      <c r="N245">
        <v>1</v>
      </c>
      <c r="O245" t="s">
        <v>1368</v>
      </c>
      <c r="P245">
        <v>2020</v>
      </c>
      <c r="Q245" t="s">
        <v>46</v>
      </c>
      <c r="R245">
        <v>0</v>
      </c>
      <c r="S245">
        <v>-60.83</v>
      </c>
      <c r="T245">
        <v>0</v>
      </c>
      <c r="U245" t="s">
        <v>47</v>
      </c>
      <c r="V245">
        <v>5</v>
      </c>
      <c r="W245">
        <v>45</v>
      </c>
      <c r="X245">
        <v>171</v>
      </c>
      <c r="Y245">
        <v>11</v>
      </c>
      <c r="Z245">
        <v>10</v>
      </c>
      <c r="AA245">
        <v>3</v>
      </c>
      <c r="AB245">
        <v>24</v>
      </c>
      <c r="AC245">
        <v>5.5248618780000003</v>
      </c>
      <c r="AD245">
        <v>0.33149171300000002</v>
      </c>
      <c r="AE245" t="s">
        <v>72</v>
      </c>
      <c r="AF245" t="s">
        <v>49</v>
      </c>
      <c r="AG245" t="s">
        <v>50</v>
      </c>
      <c r="AH245">
        <v>0.505127769</v>
      </c>
      <c r="AI245">
        <v>0.99918220700000004</v>
      </c>
      <c r="AJ245">
        <v>0.51778770200000002</v>
      </c>
      <c r="AK245">
        <v>0.29456894696909647</v>
      </c>
      <c r="AL245">
        <v>1</v>
      </c>
    </row>
    <row r="246" spans="1:38" x14ac:dyDescent="0.3">
      <c r="A246">
        <v>245</v>
      </c>
      <c r="B246">
        <v>48</v>
      </c>
      <c r="C246">
        <v>201</v>
      </c>
      <c r="D246" t="s">
        <v>1355</v>
      </c>
      <c r="E246" t="s">
        <v>1314</v>
      </c>
      <c r="F246" t="s">
        <v>1369</v>
      </c>
      <c r="G246" t="s">
        <v>1370</v>
      </c>
      <c r="H246" t="s">
        <v>117</v>
      </c>
      <c r="I246" t="s">
        <v>41</v>
      </c>
      <c r="J246">
        <v>9822</v>
      </c>
      <c r="K246" t="s">
        <v>118</v>
      </c>
      <c r="L246" t="s">
        <v>1367</v>
      </c>
      <c r="M246" t="s">
        <v>56</v>
      </c>
      <c r="N246">
        <v>1</v>
      </c>
      <c r="O246" t="s">
        <v>1371</v>
      </c>
      <c r="P246">
        <v>2018</v>
      </c>
      <c r="Q246" t="s">
        <v>46</v>
      </c>
      <c r="R246">
        <v>0</v>
      </c>
      <c r="S246">
        <v>36.619999999999997</v>
      </c>
      <c r="T246">
        <v>36.619999999999997</v>
      </c>
      <c r="U246" t="s">
        <v>47</v>
      </c>
      <c r="V246">
        <v>3</v>
      </c>
      <c r="W246">
        <v>45</v>
      </c>
      <c r="X246">
        <v>7</v>
      </c>
      <c r="Y246">
        <v>4</v>
      </c>
      <c r="Z246">
        <v>1</v>
      </c>
      <c r="AA246">
        <v>3</v>
      </c>
      <c r="AB246">
        <v>36</v>
      </c>
      <c r="AC246">
        <v>12.5</v>
      </c>
      <c r="AD246">
        <v>1.8486</v>
      </c>
      <c r="AE246" t="s">
        <v>48</v>
      </c>
      <c r="AF246" t="s">
        <v>49</v>
      </c>
      <c r="AG246" t="s">
        <v>50</v>
      </c>
      <c r="AH246">
        <v>0.505127769</v>
      </c>
      <c r="AI246">
        <v>0.99918220700000004</v>
      </c>
      <c r="AJ246">
        <v>0.51778770200000002</v>
      </c>
      <c r="AK246">
        <v>0.29456894696909647</v>
      </c>
      <c r="AL246">
        <v>1</v>
      </c>
    </row>
    <row r="247" spans="1:38" x14ac:dyDescent="0.3">
      <c r="A247">
        <v>246</v>
      </c>
      <c r="B247">
        <v>48</v>
      </c>
      <c r="C247">
        <v>201</v>
      </c>
      <c r="D247" t="s">
        <v>1355</v>
      </c>
      <c r="E247" t="s">
        <v>1314</v>
      </c>
      <c r="F247" t="s">
        <v>1372</v>
      </c>
      <c r="G247" t="s">
        <v>1373</v>
      </c>
      <c r="H247" t="s">
        <v>117</v>
      </c>
      <c r="I247" t="s">
        <v>41</v>
      </c>
      <c r="J247">
        <v>3609</v>
      </c>
      <c r="K247" t="s">
        <v>118</v>
      </c>
      <c r="L247" t="s">
        <v>1367</v>
      </c>
      <c r="M247" t="s">
        <v>56</v>
      </c>
      <c r="N247">
        <v>1</v>
      </c>
      <c r="O247" t="s">
        <v>1374</v>
      </c>
      <c r="P247">
        <v>2020</v>
      </c>
      <c r="Q247" t="s">
        <v>46</v>
      </c>
      <c r="R247">
        <v>0</v>
      </c>
      <c r="S247">
        <v>11.96</v>
      </c>
      <c r="T247">
        <v>11.96</v>
      </c>
      <c r="U247" t="s">
        <v>47</v>
      </c>
      <c r="V247">
        <v>3</v>
      </c>
      <c r="W247">
        <v>45</v>
      </c>
      <c r="X247">
        <v>11</v>
      </c>
      <c r="Y247">
        <v>6</v>
      </c>
      <c r="Z247">
        <v>3</v>
      </c>
      <c r="AA247">
        <v>9</v>
      </c>
      <c r="AB247">
        <v>31</v>
      </c>
      <c r="AC247">
        <v>21.428571430000002</v>
      </c>
      <c r="AD247">
        <v>1.6445142859999999</v>
      </c>
      <c r="AE247" t="s">
        <v>72</v>
      </c>
      <c r="AF247" t="s">
        <v>49</v>
      </c>
      <c r="AG247" t="s">
        <v>50</v>
      </c>
      <c r="AH247">
        <v>0.505127769</v>
      </c>
      <c r="AI247">
        <v>0.99918220700000004</v>
      </c>
      <c r="AJ247">
        <v>0.51778770200000002</v>
      </c>
      <c r="AK247">
        <v>0.29456894696909647</v>
      </c>
      <c r="AL247">
        <v>0</v>
      </c>
    </row>
    <row r="248" spans="1:38" x14ac:dyDescent="0.3">
      <c r="A248">
        <v>247</v>
      </c>
      <c r="B248">
        <v>48</v>
      </c>
      <c r="C248">
        <v>201</v>
      </c>
      <c r="D248" t="s">
        <v>1355</v>
      </c>
      <c r="E248" t="s">
        <v>1314</v>
      </c>
      <c r="F248" t="s">
        <v>1375</v>
      </c>
      <c r="G248" t="s">
        <v>1376</v>
      </c>
      <c r="H248" t="s">
        <v>117</v>
      </c>
      <c r="I248" t="s">
        <v>41</v>
      </c>
      <c r="J248">
        <v>4335</v>
      </c>
      <c r="K248" t="s">
        <v>118</v>
      </c>
      <c r="L248" t="s">
        <v>1367</v>
      </c>
      <c r="M248" t="s">
        <v>56</v>
      </c>
      <c r="N248">
        <v>1</v>
      </c>
      <c r="O248" t="s">
        <v>1377</v>
      </c>
      <c r="P248">
        <v>2018</v>
      </c>
      <c r="Q248" t="s">
        <v>46</v>
      </c>
      <c r="R248">
        <v>0</v>
      </c>
      <c r="S248">
        <v>31.18</v>
      </c>
      <c r="T248">
        <v>31.18</v>
      </c>
      <c r="U248" t="s">
        <v>47</v>
      </c>
      <c r="V248">
        <v>4</v>
      </c>
      <c r="W248">
        <v>45</v>
      </c>
      <c r="X248">
        <v>677</v>
      </c>
      <c r="Y248">
        <v>12</v>
      </c>
      <c r="Z248">
        <v>9</v>
      </c>
      <c r="AA248">
        <v>3</v>
      </c>
      <c r="AB248">
        <v>24</v>
      </c>
      <c r="AC248">
        <v>1.311953353</v>
      </c>
      <c r="AD248">
        <v>1.0141172009999999</v>
      </c>
      <c r="AE248" t="s">
        <v>48</v>
      </c>
      <c r="AF248" t="s">
        <v>49</v>
      </c>
      <c r="AG248" t="s">
        <v>50</v>
      </c>
      <c r="AH248">
        <v>0.505127769</v>
      </c>
      <c r="AI248">
        <v>0.99918220700000004</v>
      </c>
      <c r="AJ248">
        <v>0.51778770200000002</v>
      </c>
      <c r="AK248">
        <v>0.29456894696909647</v>
      </c>
      <c r="AL248">
        <v>0</v>
      </c>
    </row>
    <row r="249" spans="1:38" x14ac:dyDescent="0.3">
      <c r="A249">
        <v>248</v>
      </c>
      <c r="B249">
        <v>48</v>
      </c>
      <c r="C249">
        <v>201</v>
      </c>
      <c r="D249" t="s">
        <v>1355</v>
      </c>
      <c r="E249" t="s">
        <v>1314</v>
      </c>
      <c r="F249" t="s">
        <v>1378</v>
      </c>
      <c r="G249" t="s">
        <v>1379</v>
      </c>
      <c r="H249" t="s">
        <v>117</v>
      </c>
      <c r="I249" t="s">
        <v>41</v>
      </c>
      <c r="J249">
        <v>5073</v>
      </c>
      <c r="K249" t="s">
        <v>118</v>
      </c>
      <c r="L249" t="s">
        <v>1367</v>
      </c>
      <c r="M249" t="s">
        <v>56</v>
      </c>
      <c r="N249">
        <v>1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t="s">
        <v>57</v>
      </c>
      <c r="AC249" t="s">
        <v>57</v>
      </c>
      <c r="AD249">
        <v>0</v>
      </c>
      <c r="AE249" t="s">
        <v>57</v>
      </c>
      <c r="AF249" t="s">
        <v>49</v>
      </c>
      <c r="AG249" t="s">
        <v>50</v>
      </c>
      <c r="AH249">
        <v>0.505127769</v>
      </c>
      <c r="AI249">
        <v>0.99918220700000004</v>
      </c>
      <c r="AJ249">
        <v>0.51778770200000002</v>
      </c>
      <c r="AK249">
        <v>0.29456894696909647</v>
      </c>
      <c r="AL249">
        <v>2</v>
      </c>
    </row>
    <row r="250" spans="1:38" x14ac:dyDescent="0.3">
      <c r="A250">
        <v>249</v>
      </c>
      <c r="B250">
        <v>48</v>
      </c>
      <c r="C250">
        <v>201</v>
      </c>
      <c r="D250" t="s">
        <v>1355</v>
      </c>
      <c r="E250" t="s">
        <v>1314</v>
      </c>
      <c r="F250" t="s">
        <v>1380</v>
      </c>
      <c r="G250" t="s">
        <v>1381</v>
      </c>
      <c r="H250" t="s">
        <v>117</v>
      </c>
      <c r="I250" t="s">
        <v>41</v>
      </c>
      <c r="J250">
        <v>6480</v>
      </c>
      <c r="K250" t="s">
        <v>118</v>
      </c>
      <c r="L250" t="s">
        <v>1367</v>
      </c>
      <c r="M250" t="s">
        <v>56</v>
      </c>
      <c r="N250">
        <v>1</v>
      </c>
      <c r="O250" t="s">
        <v>57</v>
      </c>
      <c r="P250" t="s">
        <v>57</v>
      </c>
      <c r="Q250" t="s">
        <v>57</v>
      </c>
      <c r="R250" t="s">
        <v>57</v>
      </c>
      <c r="S250" t="s">
        <v>57</v>
      </c>
      <c r="T250" t="s">
        <v>57</v>
      </c>
      <c r="U250" t="s">
        <v>57</v>
      </c>
      <c r="V250" t="s">
        <v>57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t="s">
        <v>57</v>
      </c>
      <c r="AC250" t="s">
        <v>57</v>
      </c>
      <c r="AD250">
        <v>0</v>
      </c>
      <c r="AE250" t="s">
        <v>57</v>
      </c>
      <c r="AF250" t="s">
        <v>49</v>
      </c>
      <c r="AG250" t="s">
        <v>50</v>
      </c>
      <c r="AH250">
        <v>0.505127769</v>
      </c>
      <c r="AI250">
        <v>0.99918220700000004</v>
      </c>
      <c r="AJ250">
        <v>0.51778770200000002</v>
      </c>
      <c r="AK250">
        <v>0.29456894696909647</v>
      </c>
      <c r="AL250">
        <v>23</v>
      </c>
    </row>
    <row r="251" spans="1:38" x14ac:dyDescent="0.3">
      <c r="A251">
        <v>250</v>
      </c>
      <c r="B251">
        <v>48</v>
      </c>
      <c r="C251">
        <v>201</v>
      </c>
      <c r="D251" t="s">
        <v>1355</v>
      </c>
      <c r="E251" t="s">
        <v>1314</v>
      </c>
      <c r="F251" t="s">
        <v>1382</v>
      </c>
      <c r="G251" t="s">
        <v>1383</v>
      </c>
      <c r="H251" t="s">
        <v>117</v>
      </c>
      <c r="I251" t="s">
        <v>41</v>
      </c>
      <c r="J251">
        <v>10263</v>
      </c>
      <c r="K251" t="s">
        <v>118</v>
      </c>
      <c r="L251" t="s">
        <v>1367</v>
      </c>
      <c r="M251" t="s">
        <v>44</v>
      </c>
      <c r="N251">
        <v>1</v>
      </c>
      <c r="O251" t="s">
        <v>57</v>
      </c>
      <c r="P251" t="s">
        <v>57</v>
      </c>
      <c r="Q251" t="s">
        <v>57</v>
      </c>
      <c r="R251" t="s">
        <v>57</v>
      </c>
      <c r="S251" t="s">
        <v>57</v>
      </c>
      <c r="T251" t="s">
        <v>57</v>
      </c>
      <c r="U251" t="s">
        <v>57</v>
      </c>
      <c r="V251" t="s">
        <v>57</v>
      </c>
      <c r="W251" t="s">
        <v>57</v>
      </c>
      <c r="X251" t="s">
        <v>57</v>
      </c>
      <c r="Y251" t="s">
        <v>57</v>
      </c>
      <c r="Z251" t="s">
        <v>57</v>
      </c>
      <c r="AA251" t="s">
        <v>57</v>
      </c>
      <c r="AB251" t="s">
        <v>57</v>
      </c>
      <c r="AC251" t="s">
        <v>57</v>
      </c>
      <c r="AD251">
        <v>0</v>
      </c>
      <c r="AE251" t="s">
        <v>57</v>
      </c>
      <c r="AF251" t="s">
        <v>49</v>
      </c>
      <c r="AG251" t="s">
        <v>50</v>
      </c>
      <c r="AH251">
        <v>0.505127769</v>
      </c>
      <c r="AI251">
        <v>0.99918220700000004</v>
      </c>
      <c r="AJ251">
        <v>0.51778770200000002</v>
      </c>
      <c r="AK251">
        <v>0.29456894696909647</v>
      </c>
      <c r="AL251">
        <v>7</v>
      </c>
    </row>
    <row r="252" spans="1:38" x14ac:dyDescent="0.3">
      <c r="A252">
        <v>251</v>
      </c>
      <c r="B252">
        <v>48</v>
      </c>
      <c r="C252">
        <v>203</v>
      </c>
      <c r="D252" t="s">
        <v>831</v>
      </c>
      <c r="E252" t="s">
        <v>1314</v>
      </c>
      <c r="F252" t="s">
        <v>1384</v>
      </c>
      <c r="G252" t="s">
        <v>1385</v>
      </c>
      <c r="H252" t="s">
        <v>117</v>
      </c>
      <c r="I252" t="s">
        <v>41</v>
      </c>
      <c r="J252">
        <v>23091</v>
      </c>
      <c r="K252" t="s">
        <v>118</v>
      </c>
      <c r="L252" t="s">
        <v>1386</v>
      </c>
      <c r="M252" t="s">
        <v>44</v>
      </c>
      <c r="N252">
        <v>0</v>
      </c>
      <c r="O252" t="s">
        <v>1387</v>
      </c>
      <c r="P252">
        <v>2020</v>
      </c>
      <c r="Q252" t="s">
        <v>46</v>
      </c>
      <c r="R252">
        <v>0</v>
      </c>
      <c r="S252">
        <v>-90.57</v>
      </c>
      <c r="T252">
        <v>0</v>
      </c>
      <c r="U252" t="s">
        <v>47</v>
      </c>
      <c r="V252">
        <v>4</v>
      </c>
      <c r="W252">
        <v>45</v>
      </c>
      <c r="X252">
        <v>44</v>
      </c>
      <c r="Y252">
        <v>17</v>
      </c>
      <c r="Z252">
        <v>3</v>
      </c>
      <c r="AA252">
        <v>3</v>
      </c>
      <c r="AB252">
        <v>32</v>
      </c>
      <c r="AC252">
        <v>6.3829787229999999</v>
      </c>
      <c r="AD252">
        <v>0.38297872300000002</v>
      </c>
      <c r="AE252" t="s">
        <v>72</v>
      </c>
      <c r="AF252" t="s">
        <v>49</v>
      </c>
      <c r="AG252" t="s">
        <v>50</v>
      </c>
      <c r="AH252">
        <v>0.47961569500000001</v>
      </c>
      <c r="AI252">
        <v>0.92167990899999996</v>
      </c>
      <c r="AJ252">
        <v>0.38481604699999999</v>
      </c>
      <c r="AK252">
        <v>0.10173707913360497</v>
      </c>
      <c r="AL252">
        <v>14</v>
      </c>
    </row>
    <row r="253" spans="1:38" x14ac:dyDescent="0.3">
      <c r="A253">
        <v>252</v>
      </c>
      <c r="B253">
        <v>48</v>
      </c>
      <c r="C253">
        <v>209</v>
      </c>
      <c r="D253" t="s">
        <v>1388</v>
      </c>
      <c r="E253" t="s">
        <v>1314</v>
      </c>
      <c r="F253" t="s">
        <v>1389</v>
      </c>
      <c r="G253" t="s">
        <v>1390</v>
      </c>
      <c r="H253" t="s">
        <v>117</v>
      </c>
      <c r="I253" t="s">
        <v>41</v>
      </c>
      <c r="J253">
        <v>29118</v>
      </c>
      <c r="K253" t="s">
        <v>118</v>
      </c>
      <c r="L253" t="s">
        <v>1391</v>
      </c>
      <c r="M253" t="s">
        <v>44</v>
      </c>
      <c r="N253">
        <v>0</v>
      </c>
      <c r="O253" t="s">
        <v>1392</v>
      </c>
      <c r="P253">
        <v>2020</v>
      </c>
      <c r="Q253" t="s">
        <v>46</v>
      </c>
      <c r="R253">
        <v>0</v>
      </c>
      <c r="S253">
        <v>0</v>
      </c>
      <c r="T253">
        <v>0</v>
      </c>
      <c r="U253" t="s">
        <v>136</v>
      </c>
      <c r="V253">
        <v>7</v>
      </c>
      <c r="W253">
        <v>45</v>
      </c>
      <c r="X253">
        <v>175</v>
      </c>
      <c r="Y253">
        <v>10</v>
      </c>
      <c r="Z253">
        <v>11</v>
      </c>
      <c r="AA253">
        <v>2</v>
      </c>
      <c r="AB253">
        <v>25</v>
      </c>
      <c r="AC253">
        <v>5.9139784950000003</v>
      </c>
      <c r="AD253">
        <v>0.35483871</v>
      </c>
      <c r="AE253" t="s">
        <v>48</v>
      </c>
      <c r="AF253" t="s">
        <v>49</v>
      </c>
      <c r="AG253" t="s">
        <v>50</v>
      </c>
      <c r="AH253">
        <v>0.74535979399999996</v>
      </c>
      <c r="AI253">
        <v>0.97810535399999998</v>
      </c>
      <c r="AJ253">
        <v>0.208579186</v>
      </c>
      <c r="AK253">
        <v>6.8946483679152973E-2</v>
      </c>
      <c r="AL253">
        <v>6</v>
      </c>
    </row>
    <row r="254" spans="1:38" x14ac:dyDescent="0.3">
      <c r="A254">
        <v>253</v>
      </c>
      <c r="B254">
        <v>48</v>
      </c>
      <c r="C254">
        <v>215</v>
      </c>
      <c r="D254" t="s">
        <v>1393</v>
      </c>
      <c r="E254" t="s">
        <v>1314</v>
      </c>
      <c r="F254" t="s">
        <v>1394</v>
      </c>
      <c r="G254" t="s">
        <v>1395</v>
      </c>
      <c r="H254" t="s">
        <v>117</v>
      </c>
      <c r="I254" t="s">
        <v>41</v>
      </c>
      <c r="J254">
        <v>11247</v>
      </c>
      <c r="K254" t="s">
        <v>118</v>
      </c>
      <c r="L254" t="s">
        <v>1396</v>
      </c>
      <c r="M254" t="s">
        <v>44</v>
      </c>
      <c r="N254">
        <v>1</v>
      </c>
      <c r="O254" t="s">
        <v>1397</v>
      </c>
      <c r="P254">
        <v>2020</v>
      </c>
      <c r="Q254" t="s">
        <v>46</v>
      </c>
      <c r="R254">
        <v>0</v>
      </c>
      <c r="S254">
        <v>0</v>
      </c>
      <c r="T254">
        <v>0</v>
      </c>
      <c r="U254" t="s">
        <v>136</v>
      </c>
      <c r="V254">
        <v>6</v>
      </c>
      <c r="W254">
        <v>45</v>
      </c>
      <c r="X254">
        <v>10</v>
      </c>
      <c r="Y254">
        <v>7</v>
      </c>
      <c r="Z254">
        <v>1</v>
      </c>
      <c r="AA254">
        <v>2</v>
      </c>
      <c r="AB254">
        <v>36</v>
      </c>
      <c r="AC254">
        <v>9.0909090910000003</v>
      </c>
      <c r="AD254">
        <v>0.54545454500000001</v>
      </c>
      <c r="AE254" t="s">
        <v>48</v>
      </c>
      <c r="AF254" t="s">
        <v>49</v>
      </c>
      <c r="AG254" t="s">
        <v>50</v>
      </c>
      <c r="AH254">
        <v>0.85279383399999997</v>
      </c>
      <c r="AI254">
        <v>0.98025751100000003</v>
      </c>
      <c r="AJ254">
        <v>0.373795761</v>
      </c>
      <c r="AK254">
        <v>0.16080009610764057</v>
      </c>
      <c r="AL254">
        <v>4</v>
      </c>
    </row>
    <row r="255" spans="1:38" x14ac:dyDescent="0.3">
      <c r="A255">
        <v>254</v>
      </c>
      <c r="B255">
        <v>48</v>
      </c>
      <c r="C255">
        <v>215</v>
      </c>
      <c r="D255" t="s">
        <v>1393</v>
      </c>
      <c r="E255" t="s">
        <v>1314</v>
      </c>
      <c r="F255" t="s">
        <v>1398</v>
      </c>
      <c r="G255" t="s">
        <v>1399</v>
      </c>
      <c r="H255" t="s">
        <v>117</v>
      </c>
      <c r="I255" t="s">
        <v>41</v>
      </c>
      <c r="J255">
        <v>173388</v>
      </c>
      <c r="K255" t="s">
        <v>118</v>
      </c>
      <c r="L255" t="s">
        <v>1400</v>
      </c>
      <c r="M255" t="s">
        <v>171</v>
      </c>
      <c r="N255">
        <v>1</v>
      </c>
      <c r="O255" t="s">
        <v>1401</v>
      </c>
      <c r="P255">
        <v>2020</v>
      </c>
      <c r="Q255" t="s">
        <v>46</v>
      </c>
      <c r="R255">
        <v>0</v>
      </c>
      <c r="S255">
        <v>24.58</v>
      </c>
      <c r="T255">
        <v>24.58</v>
      </c>
      <c r="U255" t="s">
        <v>47</v>
      </c>
      <c r="V255">
        <v>10</v>
      </c>
      <c r="W255">
        <v>45</v>
      </c>
      <c r="X255">
        <v>595</v>
      </c>
      <c r="Y255">
        <v>18</v>
      </c>
      <c r="Z255">
        <v>14</v>
      </c>
      <c r="AA255">
        <v>3</v>
      </c>
      <c r="AB255">
        <v>18</v>
      </c>
      <c r="AC255">
        <v>2.2988505749999999</v>
      </c>
      <c r="AD255">
        <v>0.87533103499999998</v>
      </c>
      <c r="AE255" t="s">
        <v>48</v>
      </c>
      <c r="AF255" t="s">
        <v>1402</v>
      </c>
      <c r="AG255" t="s">
        <v>46</v>
      </c>
      <c r="AH255">
        <v>0.838585739</v>
      </c>
      <c r="AI255">
        <v>0.99956390900000003</v>
      </c>
      <c r="AJ255">
        <v>0.36263172999999999</v>
      </c>
      <c r="AK255">
        <v>0.26985034993679247</v>
      </c>
      <c r="AL255">
        <v>3</v>
      </c>
    </row>
    <row r="256" spans="1:38" x14ac:dyDescent="0.3">
      <c r="A256">
        <v>255</v>
      </c>
      <c r="B256">
        <v>48</v>
      </c>
      <c r="C256">
        <v>215</v>
      </c>
      <c r="D256" t="s">
        <v>1393</v>
      </c>
      <c r="E256" t="s">
        <v>1314</v>
      </c>
      <c r="F256" t="s">
        <v>1403</v>
      </c>
      <c r="G256" t="s">
        <v>1404</v>
      </c>
      <c r="H256" t="s">
        <v>117</v>
      </c>
      <c r="I256" t="s">
        <v>41</v>
      </c>
      <c r="J256">
        <v>30027</v>
      </c>
      <c r="K256" t="s">
        <v>118</v>
      </c>
      <c r="L256" t="s">
        <v>1405</v>
      </c>
      <c r="M256" t="s">
        <v>44</v>
      </c>
      <c r="N256">
        <v>1</v>
      </c>
      <c r="O256" t="s">
        <v>1406</v>
      </c>
      <c r="P256">
        <v>2020</v>
      </c>
      <c r="Q256" t="s">
        <v>46</v>
      </c>
      <c r="R256">
        <v>0</v>
      </c>
      <c r="S256">
        <v>25.97</v>
      </c>
      <c r="T256">
        <v>25.97</v>
      </c>
      <c r="U256" t="s">
        <v>47</v>
      </c>
      <c r="V256">
        <v>2</v>
      </c>
      <c r="W256">
        <v>45</v>
      </c>
      <c r="X256">
        <v>213</v>
      </c>
      <c r="Y256">
        <v>14</v>
      </c>
      <c r="Z256">
        <v>6</v>
      </c>
      <c r="AA256">
        <v>3</v>
      </c>
      <c r="AB256">
        <v>30</v>
      </c>
      <c r="AC256">
        <v>2.7397260270000001</v>
      </c>
      <c r="AD256">
        <v>0.94348356200000005</v>
      </c>
      <c r="AE256" t="s">
        <v>48</v>
      </c>
      <c r="AF256" t="s">
        <v>49</v>
      </c>
      <c r="AG256" t="s">
        <v>50</v>
      </c>
      <c r="AH256">
        <v>0.89233813799999995</v>
      </c>
      <c r="AI256">
        <v>0.99281314200000004</v>
      </c>
      <c r="AJ256">
        <v>0.22504816999999999</v>
      </c>
      <c r="AK256">
        <v>0.27343494828524767</v>
      </c>
      <c r="AL256">
        <v>15</v>
      </c>
    </row>
    <row r="257" spans="1:38" x14ac:dyDescent="0.3">
      <c r="A257">
        <v>256</v>
      </c>
      <c r="B257">
        <v>48</v>
      </c>
      <c r="C257">
        <v>215</v>
      </c>
      <c r="D257" t="s">
        <v>1393</v>
      </c>
      <c r="E257" t="s">
        <v>1314</v>
      </c>
      <c r="F257" t="s">
        <v>1407</v>
      </c>
      <c r="G257" t="s">
        <v>1408</v>
      </c>
      <c r="H257" t="s">
        <v>117</v>
      </c>
      <c r="I257" t="s">
        <v>41</v>
      </c>
      <c r="J257">
        <v>5500</v>
      </c>
      <c r="K257" t="s">
        <v>118</v>
      </c>
      <c r="L257" t="s">
        <v>1409</v>
      </c>
      <c r="M257" t="s">
        <v>56</v>
      </c>
      <c r="N257">
        <v>1</v>
      </c>
      <c r="O257" t="s">
        <v>57</v>
      </c>
      <c r="P257" t="s">
        <v>57</v>
      </c>
      <c r="Q257" t="s">
        <v>57</v>
      </c>
      <c r="R257" t="s">
        <v>57</v>
      </c>
      <c r="S257" t="s">
        <v>57</v>
      </c>
      <c r="T257" t="s">
        <v>57</v>
      </c>
      <c r="U257" t="s">
        <v>57</v>
      </c>
      <c r="V257" t="s">
        <v>57</v>
      </c>
      <c r="W257" t="s">
        <v>57</v>
      </c>
      <c r="X257" t="s">
        <v>57</v>
      </c>
      <c r="Y257" t="s">
        <v>57</v>
      </c>
      <c r="Z257" t="s">
        <v>57</v>
      </c>
      <c r="AA257" t="s">
        <v>57</v>
      </c>
      <c r="AB257" t="s">
        <v>57</v>
      </c>
      <c r="AC257" t="s">
        <v>57</v>
      </c>
      <c r="AD257">
        <v>0</v>
      </c>
      <c r="AE257" t="s">
        <v>57</v>
      </c>
      <c r="AF257" t="s">
        <v>49</v>
      </c>
      <c r="AG257" t="s">
        <v>50</v>
      </c>
      <c r="AH257">
        <v>0.82809187299999998</v>
      </c>
      <c r="AI257">
        <v>1</v>
      </c>
      <c r="AJ257">
        <v>0.317667845</v>
      </c>
      <c r="AK257">
        <v>0.1271352562307477</v>
      </c>
      <c r="AL257">
        <v>87</v>
      </c>
    </row>
    <row r="258" spans="1:38" x14ac:dyDescent="0.3">
      <c r="A258">
        <v>257</v>
      </c>
      <c r="B258">
        <v>48</v>
      </c>
      <c r="C258">
        <v>325</v>
      </c>
      <c r="D258" t="s">
        <v>1410</v>
      </c>
      <c r="E258" t="s">
        <v>1314</v>
      </c>
      <c r="F258" t="s">
        <v>1411</v>
      </c>
      <c r="G258" t="s">
        <v>1412</v>
      </c>
      <c r="H258" t="s">
        <v>117</v>
      </c>
      <c r="I258" t="s">
        <v>41</v>
      </c>
      <c r="J258">
        <v>5133</v>
      </c>
      <c r="K258" t="s">
        <v>118</v>
      </c>
      <c r="L258" t="s">
        <v>1413</v>
      </c>
      <c r="M258" t="s">
        <v>56</v>
      </c>
      <c r="N258">
        <v>0</v>
      </c>
      <c r="O258" t="s">
        <v>1414</v>
      </c>
      <c r="P258">
        <v>2020</v>
      </c>
      <c r="Q258" t="s">
        <v>46</v>
      </c>
      <c r="R258">
        <v>0</v>
      </c>
      <c r="S258">
        <v>-302.06</v>
      </c>
      <c r="T258">
        <v>0</v>
      </c>
      <c r="U258" t="s">
        <v>47</v>
      </c>
      <c r="V258">
        <v>18</v>
      </c>
      <c r="W258">
        <v>45</v>
      </c>
      <c r="X258">
        <v>399</v>
      </c>
      <c r="Y258">
        <v>20</v>
      </c>
      <c r="Z258">
        <v>11</v>
      </c>
      <c r="AA258">
        <v>19</v>
      </c>
      <c r="AB258">
        <v>22</v>
      </c>
      <c r="AC258">
        <v>2.6829268289999999</v>
      </c>
      <c r="AD258">
        <v>0.16097560999999999</v>
      </c>
      <c r="AE258" t="s">
        <v>72</v>
      </c>
      <c r="AF258" t="s">
        <v>49</v>
      </c>
      <c r="AG258" t="s">
        <v>50</v>
      </c>
      <c r="AH258">
        <v>0.85402298899999995</v>
      </c>
      <c r="AI258">
        <v>0.95883054899999998</v>
      </c>
      <c r="AJ258">
        <v>0.32751297800000001</v>
      </c>
      <c r="AK258">
        <v>5.2531243380639692E-2</v>
      </c>
      <c r="AL258">
        <v>0</v>
      </c>
    </row>
    <row r="259" spans="1:38" x14ac:dyDescent="0.3">
      <c r="A259">
        <v>258</v>
      </c>
      <c r="B259">
        <v>48</v>
      </c>
      <c r="C259">
        <v>343</v>
      </c>
      <c r="D259" t="s">
        <v>960</v>
      </c>
      <c r="E259" t="s">
        <v>1314</v>
      </c>
      <c r="F259" t="s">
        <v>1415</v>
      </c>
      <c r="G259" t="s">
        <v>1416</v>
      </c>
      <c r="H259" t="s">
        <v>117</v>
      </c>
      <c r="I259" t="s">
        <v>41</v>
      </c>
      <c r="J259">
        <v>4047</v>
      </c>
      <c r="K259" t="s">
        <v>118</v>
      </c>
      <c r="L259" t="s">
        <v>1417</v>
      </c>
      <c r="M259" t="s">
        <v>56</v>
      </c>
      <c r="N259">
        <v>0</v>
      </c>
      <c r="O259" t="s">
        <v>57</v>
      </c>
      <c r="P259" t="s">
        <v>57</v>
      </c>
      <c r="Q259" t="s">
        <v>57</v>
      </c>
      <c r="R259" t="s">
        <v>57</v>
      </c>
      <c r="S259" t="s">
        <v>57</v>
      </c>
      <c r="T259" t="s">
        <v>57</v>
      </c>
      <c r="U259" t="s">
        <v>57</v>
      </c>
      <c r="V259" t="s">
        <v>57</v>
      </c>
      <c r="W259" t="s">
        <v>57</v>
      </c>
      <c r="X259" t="s">
        <v>57</v>
      </c>
      <c r="Y259" t="s">
        <v>57</v>
      </c>
      <c r="Z259" t="s">
        <v>57</v>
      </c>
      <c r="AA259" t="s">
        <v>57</v>
      </c>
      <c r="AB259" t="s">
        <v>57</v>
      </c>
      <c r="AC259" t="s">
        <v>57</v>
      </c>
      <c r="AD259">
        <v>0</v>
      </c>
      <c r="AE259" t="s">
        <v>57</v>
      </c>
      <c r="AF259" t="s">
        <v>49</v>
      </c>
      <c r="AG259" t="s">
        <v>50</v>
      </c>
      <c r="AH259">
        <v>0.61367187499999998</v>
      </c>
      <c r="AI259">
        <v>0.98987108700000004</v>
      </c>
      <c r="AJ259">
        <v>0.34825061000000002</v>
      </c>
      <c r="AK259">
        <v>7.2020165646380988E-2</v>
      </c>
      <c r="AL259">
        <v>4</v>
      </c>
    </row>
    <row r="260" spans="1:38" x14ac:dyDescent="0.3">
      <c r="A260">
        <v>259</v>
      </c>
      <c r="B260">
        <v>48</v>
      </c>
      <c r="C260">
        <v>367</v>
      </c>
      <c r="D260" t="s">
        <v>1418</v>
      </c>
      <c r="E260" t="s">
        <v>1314</v>
      </c>
      <c r="F260" t="s">
        <v>1419</v>
      </c>
      <c r="G260" t="s">
        <v>1420</v>
      </c>
      <c r="H260" t="s">
        <v>117</v>
      </c>
      <c r="I260" t="s">
        <v>41</v>
      </c>
      <c r="J260">
        <v>4113</v>
      </c>
      <c r="K260" t="s">
        <v>118</v>
      </c>
      <c r="L260" t="s">
        <v>1421</v>
      </c>
      <c r="M260" t="s">
        <v>56</v>
      </c>
      <c r="N260">
        <v>0</v>
      </c>
      <c r="O260" t="s">
        <v>1422</v>
      </c>
      <c r="P260">
        <v>2020</v>
      </c>
      <c r="Q260" t="s">
        <v>46</v>
      </c>
      <c r="R260">
        <v>0</v>
      </c>
      <c r="S260">
        <v>-5.95</v>
      </c>
      <c r="T260">
        <v>0</v>
      </c>
      <c r="U260" t="s">
        <v>47</v>
      </c>
      <c r="V260">
        <v>3</v>
      </c>
      <c r="W260">
        <v>45</v>
      </c>
      <c r="X260">
        <v>191</v>
      </c>
      <c r="Y260">
        <v>11</v>
      </c>
      <c r="Z260">
        <v>13</v>
      </c>
      <c r="AA260">
        <v>3</v>
      </c>
      <c r="AB260">
        <v>19</v>
      </c>
      <c r="AC260">
        <v>6.3725490200000001</v>
      </c>
      <c r="AD260">
        <v>0.382352941</v>
      </c>
      <c r="AE260" t="s">
        <v>72</v>
      </c>
      <c r="AF260" t="s">
        <v>49</v>
      </c>
      <c r="AG260" t="s">
        <v>50</v>
      </c>
      <c r="AH260">
        <v>0.87344913199999996</v>
      </c>
      <c r="AI260">
        <v>0</v>
      </c>
      <c r="AJ260">
        <v>0.22084367199999999</v>
      </c>
      <c r="AK260">
        <v>2.3076923076923078E-2</v>
      </c>
      <c r="AL260">
        <v>1</v>
      </c>
    </row>
    <row r="261" spans="1:38" x14ac:dyDescent="0.3">
      <c r="A261">
        <v>260</v>
      </c>
      <c r="B261">
        <v>48</v>
      </c>
      <c r="C261">
        <v>387</v>
      </c>
      <c r="D261" t="s">
        <v>1423</v>
      </c>
      <c r="E261" t="s">
        <v>1314</v>
      </c>
      <c r="F261" t="s">
        <v>1424</v>
      </c>
      <c r="G261" t="s">
        <v>1425</v>
      </c>
      <c r="H261" t="s">
        <v>117</v>
      </c>
      <c r="I261" t="s">
        <v>41</v>
      </c>
      <c r="J261">
        <v>4548</v>
      </c>
      <c r="K261" t="s">
        <v>118</v>
      </c>
      <c r="L261" t="s">
        <v>1426</v>
      </c>
      <c r="M261" t="s">
        <v>56</v>
      </c>
      <c r="N261">
        <v>0</v>
      </c>
      <c r="O261" t="s">
        <v>1427</v>
      </c>
      <c r="P261">
        <v>2017</v>
      </c>
      <c r="Q261" t="s">
        <v>46</v>
      </c>
      <c r="R261">
        <v>0</v>
      </c>
      <c r="S261">
        <v>-39.82</v>
      </c>
      <c r="T261">
        <v>0</v>
      </c>
      <c r="U261" t="s">
        <v>47</v>
      </c>
      <c r="V261">
        <v>4</v>
      </c>
      <c r="W261">
        <v>45</v>
      </c>
      <c r="X261">
        <v>26</v>
      </c>
      <c r="Y261">
        <v>11</v>
      </c>
      <c r="Z261">
        <v>12</v>
      </c>
      <c r="AA261">
        <v>9</v>
      </c>
      <c r="AB261">
        <v>21</v>
      </c>
      <c r="AC261">
        <v>31.578947370000002</v>
      </c>
      <c r="AD261">
        <v>1.8947368419999999</v>
      </c>
      <c r="AE261" t="s">
        <v>72</v>
      </c>
      <c r="AF261" t="s">
        <v>49</v>
      </c>
      <c r="AG261" t="s">
        <v>50</v>
      </c>
      <c r="AH261">
        <v>0.43561643799999999</v>
      </c>
      <c r="AI261">
        <v>0.94827586200000002</v>
      </c>
      <c r="AJ261">
        <v>0.44605678199999999</v>
      </c>
      <c r="AK261">
        <v>1.4071294559099437E-2</v>
      </c>
      <c r="AL261">
        <v>22</v>
      </c>
    </row>
    <row r="262" spans="1:38" x14ac:dyDescent="0.3">
      <c r="A262">
        <v>261</v>
      </c>
      <c r="B262">
        <v>48</v>
      </c>
      <c r="C262">
        <v>439</v>
      </c>
      <c r="D262" t="s">
        <v>1428</v>
      </c>
      <c r="E262" t="s">
        <v>1314</v>
      </c>
      <c r="F262" t="s">
        <v>1429</v>
      </c>
      <c r="G262" t="s">
        <v>1430</v>
      </c>
      <c r="H262" t="s">
        <v>117</v>
      </c>
      <c r="I262" t="s">
        <v>41</v>
      </c>
      <c r="J262">
        <v>4780</v>
      </c>
      <c r="K262" t="s">
        <v>118</v>
      </c>
      <c r="L262" t="s">
        <v>1431</v>
      </c>
      <c r="M262" t="s">
        <v>56</v>
      </c>
      <c r="N262">
        <v>1</v>
      </c>
      <c r="O262" t="s">
        <v>1432</v>
      </c>
      <c r="P262">
        <v>2020</v>
      </c>
      <c r="Q262" t="s">
        <v>87</v>
      </c>
      <c r="R262">
        <v>100</v>
      </c>
      <c r="S262">
        <v>-1.75</v>
      </c>
      <c r="T262">
        <v>0</v>
      </c>
      <c r="U262" t="s">
        <v>47</v>
      </c>
      <c r="V262">
        <v>5</v>
      </c>
      <c r="W262">
        <v>45</v>
      </c>
      <c r="X262">
        <v>11</v>
      </c>
      <c r="Y262">
        <v>6</v>
      </c>
      <c r="Z262">
        <v>1</v>
      </c>
      <c r="AA262">
        <v>3</v>
      </c>
      <c r="AB262">
        <v>36</v>
      </c>
      <c r="AC262">
        <v>8.3333333330000006</v>
      </c>
      <c r="AD262">
        <v>1.5</v>
      </c>
      <c r="AE262" t="s">
        <v>72</v>
      </c>
      <c r="AF262" t="s">
        <v>49</v>
      </c>
      <c r="AG262" t="s">
        <v>50</v>
      </c>
      <c r="AH262">
        <v>0.84053228599999996</v>
      </c>
      <c r="AI262">
        <v>1</v>
      </c>
      <c r="AJ262">
        <v>0.26016987000000003</v>
      </c>
      <c r="AK262">
        <v>6.6476926204513107E-2</v>
      </c>
      <c r="AL262">
        <v>2</v>
      </c>
    </row>
    <row r="263" spans="1:38" x14ac:dyDescent="0.3">
      <c r="A263">
        <v>262</v>
      </c>
      <c r="B263">
        <v>48</v>
      </c>
      <c r="C263">
        <v>453</v>
      </c>
      <c r="D263" t="s">
        <v>1433</v>
      </c>
      <c r="E263" t="s">
        <v>1314</v>
      </c>
      <c r="F263" t="s">
        <v>1434</v>
      </c>
      <c r="G263" t="s">
        <v>1435</v>
      </c>
      <c r="H263" t="s">
        <v>117</v>
      </c>
      <c r="I263" t="s">
        <v>41</v>
      </c>
      <c r="J263">
        <v>981783</v>
      </c>
      <c r="K263" t="s">
        <v>118</v>
      </c>
      <c r="L263" t="s">
        <v>1436</v>
      </c>
      <c r="M263" t="s">
        <v>171</v>
      </c>
      <c r="N263">
        <v>1</v>
      </c>
      <c r="O263" t="s">
        <v>1437</v>
      </c>
      <c r="P263">
        <v>2020</v>
      </c>
      <c r="Q263" t="s">
        <v>87</v>
      </c>
      <c r="R263">
        <v>100</v>
      </c>
      <c r="S263">
        <v>16.29</v>
      </c>
      <c r="T263">
        <v>16.29</v>
      </c>
      <c r="U263" t="s">
        <v>47</v>
      </c>
      <c r="V263">
        <v>2</v>
      </c>
      <c r="W263">
        <v>45</v>
      </c>
      <c r="X263">
        <v>14</v>
      </c>
      <c r="Y263">
        <v>483</v>
      </c>
      <c r="Z263">
        <v>7</v>
      </c>
      <c r="AA263">
        <v>3</v>
      </c>
      <c r="AB263">
        <v>26</v>
      </c>
      <c r="AC263">
        <v>33.333333330000002</v>
      </c>
      <c r="AD263">
        <v>3.4887000000000001</v>
      </c>
      <c r="AE263" t="s">
        <v>72</v>
      </c>
      <c r="AF263" t="s">
        <v>1438</v>
      </c>
      <c r="AG263" t="s">
        <v>87</v>
      </c>
      <c r="AH263">
        <v>0.68290337700000003</v>
      </c>
      <c r="AI263">
        <v>0.99384599699999998</v>
      </c>
      <c r="AJ263">
        <v>0.50834210899999999</v>
      </c>
      <c r="AK263">
        <v>0.18546948720551854</v>
      </c>
      <c r="AL263">
        <v>6</v>
      </c>
    </row>
    <row r="264" spans="1:38" x14ac:dyDescent="0.3">
      <c r="A264">
        <v>263</v>
      </c>
      <c r="B264">
        <v>48</v>
      </c>
      <c r="C264">
        <v>453</v>
      </c>
      <c r="D264" t="s">
        <v>1433</v>
      </c>
      <c r="E264" t="s">
        <v>1314</v>
      </c>
      <c r="F264" t="s">
        <v>1439</v>
      </c>
      <c r="G264" t="s">
        <v>1440</v>
      </c>
      <c r="H264" t="s">
        <v>117</v>
      </c>
      <c r="I264" t="s">
        <v>41</v>
      </c>
      <c r="J264">
        <v>10512</v>
      </c>
      <c r="K264" t="s">
        <v>118</v>
      </c>
      <c r="L264" t="s">
        <v>1441</v>
      </c>
      <c r="M264" t="s">
        <v>44</v>
      </c>
      <c r="N264">
        <v>1</v>
      </c>
      <c r="O264" t="s">
        <v>1442</v>
      </c>
      <c r="P264">
        <v>2020</v>
      </c>
      <c r="Q264" t="s">
        <v>87</v>
      </c>
      <c r="R264">
        <v>100</v>
      </c>
      <c r="S264">
        <v>9.52</v>
      </c>
      <c r="T264">
        <v>9.52</v>
      </c>
      <c r="U264" t="s">
        <v>47</v>
      </c>
      <c r="V264">
        <v>2</v>
      </c>
      <c r="W264">
        <v>45</v>
      </c>
      <c r="X264">
        <v>8</v>
      </c>
      <c r="Y264">
        <v>2</v>
      </c>
      <c r="Z264">
        <v>1</v>
      </c>
      <c r="AA264">
        <v>3</v>
      </c>
      <c r="AB264">
        <v>36</v>
      </c>
      <c r="AC264">
        <v>11.11111111</v>
      </c>
      <c r="AD264">
        <v>1.952266667</v>
      </c>
      <c r="AE264" t="s">
        <v>72</v>
      </c>
      <c r="AF264" t="s">
        <v>49</v>
      </c>
      <c r="AG264" t="s">
        <v>50</v>
      </c>
      <c r="AH264">
        <v>0.92362391399999999</v>
      </c>
      <c r="AI264">
        <v>0.98875976399999999</v>
      </c>
      <c r="AJ264">
        <v>0.17252029699999999</v>
      </c>
      <c r="AK264">
        <v>9.1435579478094983E-2</v>
      </c>
      <c r="AL264">
        <v>4</v>
      </c>
    </row>
    <row r="265" spans="1:38" x14ac:dyDescent="0.3">
      <c r="A265">
        <v>264</v>
      </c>
      <c r="B265">
        <v>49</v>
      </c>
      <c r="C265">
        <v>11</v>
      </c>
      <c r="D265" t="s">
        <v>1443</v>
      </c>
      <c r="E265" t="s">
        <v>1444</v>
      </c>
      <c r="F265" t="s">
        <v>1445</v>
      </c>
      <c r="G265" t="s">
        <v>1446</v>
      </c>
      <c r="H265" t="s">
        <v>275</v>
      </c>
      <c r="I265" t="s">
        <v>41</v>
      </c>
      <c r="J265">
        <v>8288</v>
      </c>
      <c r="K265" t="s">
        <v>118</v>
      </c>
      <c r="L265" t="s">
        <v>1447</v>
      </c>
      <c r="M265" t="s">
        <v>56</v>
      </c>
      <c r="N265">
        <v>0</v>
      </c>
      <c r="O265" t="s">
        <v>57</v>
      </c>
      <c r="P265" t="s">
        <v>57</v>
      </c>
      <c r="Q265" t="s">
        <v>57</v>
      </c>
      <c r="R265" t="s">
        <v>57</v>
      </c>
      <c r="S265" t="s">
        <v>57</v>
      </c>
      <c r="T265" t="s">
        <v>57</v>
      </c>
      <c r="U265" t="s">
        <v>57</v>
      </c>
      <c r="V265" t="s">
        <v>57</v>
      </c>
      <c r="W265" t="s">
        <v>57</v>
      </c>
      <c r="X265" t="s">
        <v>57</v>
      </c>
      <c r="Y265" t="s">
        <v>57</v>
      </c>
      <c r="Z265" t="s">
        <v>57</v>
      </c>
      <c r="AA265" t="s">
        <v>57</v>
      </c>
      <c r="AB265" t="s">
        <v>57</v>
      </c>
      <c r="AC265" t="s">
        <v>57</v>
      </c>
      <c r="AD265">
        <v>0</v>
      </c>
      <c r="AE265" t="s">
        <v>57</v>
      </c>
      <c r="AF265" t="s">
        <v>49</v>
      </c>
      <c r="AG265" t="s">
        <v>50</v>
      </c>
      <c r="AH265">
        <v>0.92124908000000005</v>
      </c>
      <c r="AI265">
        <v>0.96292257400000003</v>
      </c>
      <c r="AJ265">
        <v>8.4428556000000002E-2</v>
      </c>
      <c r="AK265">
        <v>3.9007092198581561E-2</v>
      </c>
      <c r="AL265">
        <v>68</v>
      </c>
    </row>
    <row r="266" spans="1:38" x14ac:dyDescent="0.3">
      <c r="A266">
        <v>265</v>
      </c>
      <c r="B266">
        <v>49</v>
      </c>
      <c r="C266">
        <v>35</v>
      </c>
      <c r="D266" t="s">
        <v>1448</v>
      </c>
      <c r="E266" t="s">
        <v>1444</v>
      </c>
      <c r="F266" t="s">
        <v>1449</v>
      </c>
      <c r="G266" t="s">
        <v>1450</v>
      </c>
      <c r="H266" t="s">
        <v>275</v>
      </c>
      <c r="I266" t="s">
        <v>41</v>
      </c>
      <c r="J266">
        <v>15000</v>
      </c>
      <c r="K266" t="s">
        <v>118</v>
      </c>
      <c r="L266" t="s">
        <v>1451</v>
      </c>
      <c r="M266" t="s">
        <v>44</v>
      </c>
      <c r="N266">
        <v>0</v>
      </c>
      <c r="O266" t="s">
        <v>1452</v>
      </c>
      <c r="P266">
        <v>2020</v>
      </c>
      <c r="Q266" t="s">
        <v>46</v>
      </c>
      <c r="R266">
        <v>0</v>
      </c>
      <c r="S266">
        <v>22.01</v>
      </c>
      <c r="T266">
        <v>22.01</v>
      </c>
      <c r="U266" t="s">
        <v>47</v>
      </c>
      <c r="V266">
        <v>4</v>
      </c>
      <c r="W266">
        <v>45</v>
      </c>
      <c r="X266">
        <v>45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0.6603</v>
      </c>
      <c r="AE266" t="s">
        <v>246</v>
      </c>
      <c r="AF266" t="s">
        <v>49</v>
      </c>
      <c r="AG266" t="s">
        <v>50</v>
      </c>
      <c r="AH266">
        <v>0.75134091400000003</v>
      </c>
      <c r="AI266">
        <v>0.99511917100000002</v>
      </c>
      <c r="AJ266">
        <v>0.47211318800000002</v>
      </c>
      <c r="AK266">
        <v>0.16713762321091868</v>
      </c>
      <c r="AL266">
        <v>365</v>
      </c>
    </row>
    <row r="267" spans="1:38" x14ac:dyDescent="0.3">
      <c r="A267">
        <v>266</v>
      </c>
      <c r="B267">
        <v>49</v>
      </c>
      <c r="C267">
        <v>51</v>
      </c>
      <c r="D267" t="s">
        <v>1453</v>
      </c>
      <c r="E267" t="s">
        <v>1444</v>
      </c>
      <c r="F267" t="s">
        <v>1454</v>
      </c>
      <c r="G267" t="s">
        <v>1455</v>
      </c>
      <c r="H267" t="s">
        <v>275</v>
      </c>
      <c r="I267" t="s">
        <v>41</v>
      </c>
      <c r="J267">
        <v>6500</v>
      </c>
      <c r="K267" t="s">
        <v>118</v>
      </c>
      <c r="L267" t="s">
        <v>1456</v>
      </c>
      <c r="M267" t="s">
        <v>56</v>
      </c>
      <c r="N267">
        <v>0</v>
      </c>
      <c r="O267" t="s">
        <v>1457</v>
      </c>
      <c r="P267">
        <v>2020</v>
      </c>
      <c r="Q267" t="s">
        <v>46</v>
      </c>
      <c r="R267">
        <v>0</v>
      </c>
      <c r="S267">
        <v>12.37</v>
      </c>
      <c r="T267">
        <v>12.37</v>
      </c>
      <c r="U267" t="s">
        <v>47</v>
      </c>
      <c r="V267">
        <v>5</v>
      </c>
      <c r="W267">
        <v>45</v>
      </c>
      <c r="X267">
        <v>401</v>
      </c>
      <c r="Y267">
        <v>10</v>
      </c>
      <c r="Z267">
        <v>4</v>
      </c>
      <c r="AA267">
        <v>14</v>
      </c>
      <c r="AB267">
        <v>24</v>
      </c>
      <c r="AC267">
        <v>0.98765432099999995</v>
      </c>
      <c r="AD267">
        <v>0.43035925899999999</v>
      </c>
      <c r="AE267" t="s">
        <v>72</v>
      </c>
      <c r="AF267" t="s">
        <v>49</v>
      </c>
      <c r="AG267" t="s">
        <v>50</v>
      </c>
      <c r="AH267">
        <v>0.87722232</v>
      </c>
      <c r="AI267">
        <v>0.99065163599999995</v>
      </c>
      <c r="AJ267">
        <v>0.27165319399999999</v>
      </c>
      <c r="AK267">
        <v>0.10514080765143465</v>
      </c>
      <c r="AL267">
        <v>88</v>
      </c>
    </row>
    <row r="268" spans="1:38" x14ac:dyDescent="0.3">
      <c r="A268">
        <v>267</v>
      </c>
      <c r="B268">
        <v>51</v>
      </c>
      <c r="C268">
        <v>31</v>
      </c>
      <c r="D268" t="s">
        <v>1458</v>
      </c>
      <c r="E268" t="s">
        <v>1459</v>
      </c>
      <c r="F268" t="s">
        <v>1460</v>
      </c>
      <c r="G268" t="s">
        <v>1461</v>
      </c>
      <c r="H268" t="s">
        <v>307</v>
      </c>
      <c r="I268" t="s">
        <v>41</v>
      </c>
      <c r="J268">
        <v>21761</v>
      </c>
      <c r="K268" t="s">
        <v>118</v>
      </c>
      <c r="L268" t="s">
        <v>1462</v>
      </c>
      <c r="M268" t="s">
        <v>44</v>
      </c>
      <c r="N268">
        <v>0</v>
      </c>
      <c r="O268" t="s">
        <v>1463</v>
      </c>
      <c r="P268">
        <v>2020</v>
      </c>
      <c r="Q268" t="s">
        <v>46</v>
      </c>
      <c r="R268">
        <v>0</v>
      </c>
      <c r="S268">
        <v>0</v>
      </c>
      <c r="T268">
        <v>0</v>
      </c>
      <c r="U268" t="s">
        <v>136</v>
      </c>
      <c r="V268">
        <v>7</v>
      </c>
      <c r="W268">
        <v>45</v>
      </c>
      <c r="X268">
        <v>11</v>
      </c>
      <c r="Y268">
        <v>8</v>
      </c>
      <c r="Z268">
        <v>1</v>
      </c>
      <c r="AA268">
        <v>2</v>
      </c>
      <c r="AB268">
        <v>36</v>
      </c>
      <c r="AC268">
        <v>8.3333333330000006</v>
      </c>
      <c r="AD268">
        <v>0.5</v>
      </c>
      <c r="AE268" t="s">
        <v>48</v>
      </c>
      <c r="AF268" t="s">
        <v>49</v>
      </c>
      <c r="AG268" t="s">
        <v>50</v>
      </c>
      <c r="AH268">
        <v>0.75541579299999995</v>
      </c>
      <c r="AI268">
        <v>0</v>
      </c>
      <c r="AJ268">
        <v>0.27730441500000003</v>
      </c>
      <c r="AK268">
        <v>6.093432633716994E-3</v>
      </c>
      <c r="AL268">
        <v>30</v>
      </c>
    </row>
    <row r="269" spans="1:38" x14ac:dyDescent="0.3">
      <c r="A269">
        <v>268</v>
      </c>
      <c r="B269">
        <v>51</v>
      </c>
      <c r="C269">
        <v>51</v>
      </c>
      <c r="D269" t="s">
        <v>1464</v>
      </c>
      <c r="E269" t="s">
        <v>1459</v>
      </c>
      <c r="F269" t="s">
        <v>1465</v>
      </c>
      <c r="G269" t="s">
        <v>1466</v>
      </c>
      <c r="H269" t="s">
        <v>307</v>
      </c>
      <c r="I269" t="s">
        <v>41</v>
      </c>
      <c r="J269">
        <v>3749</v>
      </c>
      <c r="K269" t="s">
        <v>118</v>
      </c>
      <c r="L269" t="s">
        <v>1467</v>
      </c>
      <c r="M269" t="s">
        <v>56</v>
      </c>
      <c r="N269">
        <v>0</v>
      </c>
      <c r="O269" t="s">
        <v>57</v>
      </c>
      <c r="P269" t="s">
        <v>57</v>
      </c>
      <c r="Q269" t="s">
        <v>57</v>
      </c>
      <c r="R269" t="s">
        <v>57</v>
      </c>
      <c r="S269" t="s">
        <v>57</v>
      </c>
      <c r="T269" t="s">
        <v>57</v>
      </c>
      <c r="U269" t="s">
        <v>57</v>
      </c>
      <c r="V269" t="s">
        <v>57</v>
      </c>
      <c r="W269" t="s">
        <v>57</v>
      </c>
      <c r="X269" t="s">
        <v>57</v>
      </c>
      <c r="Y269" t="s">
        <v>57</v>
      </c>
      <c r="Z269" t="s">
        <v>57</v>
      </c>
      <c r="AA269" t="s">
        <v>57</v>
      </c>
      <c r="AB269" t="s">
        <v>57</v>
      </c>
      <c r="AC269" t="s">
        <v>57</v>
      </c>
      <c r="AD269">
        <v>0</v>
      </c>
      <c r="AE269" t="s">
        <v>57</v>
      </c>
      <c r="AF269" t="s">
        <v>49</v>
      </c>
      <c r="AG269" t="s">
        <v>50</v>
      </c>
      <c r="AH269">
        <v>0.98727015600000001</v>
      </c>
      <c r="AI269">
        <v>0</v>
      </c>
      <c r="AJ269">
        <v>0.29737827700000002</v>
      </c>
      <c r="AK269">
        <v>9.7629009762900971E-3</v>
      </c>
      <c r="AL269">
        <v>0</v>
      </c>
    </row>
    <row r="270" spans="1:38" x14ac:dyDescent="0.3">
      <c r="A270">
        <v>269</v>
      </c>
      <c r="B270">
        <v>51</v>
      </c>
      <c r="C270">
        <v>95</v>
      </c>
      <c r="D270" t="s">
        <v>1468</v>
      </c>
      <c r="E270" t="s">
        <v>1459</v>
      </c>
      <c r="F270" t="s">
        <v>1469</v>
      </c>
      <c r="G270" t="s">
        <v>1470</v>
      </c>
      <c r="H270" t="s">
        <v>307</v>
      </c>
      <c r="I270" t="s">
        <v>41</v>
      </c>
      <c r="J270">
        <v>51137</v>
      </c>
      <c r="K270" t="s">
        <v>118</v>
      </c>
      <c r="L270" t="s">
        <v>1471</v>
      </c>
      <c r="M270" t="s">
        <v>44</v>
      </c>
      <c r="N270">
        <v>0</v>
      </c>
      <c r="O270" t="s">
        <v>1472</v>
      </c>
      <c r="P270">
        <v>2017</v>
      </c>
      <c r="Q270" t="s">
        <v>46</v>
      </c>
      <c r="R270">
        <v>0</v>
      </c>
      <c r="S270">
        <v>21.7</v>
      </c>
      <c r="T270">
        <v>21.7</v>
      </c>
      <c r="U270" t="s">
        <v>47</v>
      </c>
      <c r="V270">
        <v>5</v>
      </c>
      <c r="W270">
        <v>45</v>
      </c>
      <c r="X270">
        <v>867</v>
      </c>
      <c r="Y270">
        <v>32</v>
      </c>
      <c r="Z270">
        <v>8</v>
      </c>
      <c r="AA270">
        <v>6</v>
      </c>
      <c r="AB270">
        <v>25</v>
      </c>
      <c r="AC270">
        <v>0.91428571400000003</v>
      </c>
      <c r="AD270">
        <v>0.70585714300000002</v>
      </c>
      <c r="AE270" t="s">
        <v>72</v>
      </c>
      <c r="AF270" t="s">
        <v>49</v>
      </c>
      <c r="AG270" t="s">
        <v>50</v>
      </c>
      <c r="AH270">
        <v>0.739764003</v>
      </c>
      <c r="AI270">
        <v>1</v>
      </c>
      <c r="AJ270">
        <v>0.57027382000000004</v>
      </c>
      <c r="AK270">
        <v>7.4317013794968897E-2</v>
      </c>
      <c r="AL270">
        <v>8</v>
      </c>
    </row>
    <row r="271" spans="1:38" x14ac:dyDescent="0.3">
      <c r="A271">
        <v>270</v>
      </c>
      <c r="B271">
        <v>51</v>
      </c>
      <c r="C271">
        <v>137</v>
      </c>
      <c r="D271" t="s">
        <v>1014</v>
      </c>
      <c r="E271" t="s">
        <v>1459</v>
      </c>
      <c r="F271" t="s">
        <v>1473</v>
      </c>
      <c r="G271" t="s">
        <v>1474</v>
      </c>
      <c r="H271" t="s">
        <v>307</v>
      </c>
      <c r="I271" t="s">
        <v>41</v>
      </c>
      <c r="J271">
        <v>4500</v>
      </c>
      <c r="K271" t="s">
        <v>118</v>
      </c>
      <c r="L271" t="s">
        <v>1475</v>
      </c>
      <c r="M271" t="s">
        <v>56</v>
      </c>
      <c r="N271">
        <v>0</v>
      </c>
      <c r="O271" t="s">
        <v>1476</v>
      </c>
      <c r="P271">
        <v>2020</v>
      </c>
      <c r="Q271" t="s">
        <v>46</v>
      </c>
      <c r="R271">
        <v>0</v>
      </c>
      <c r="S271">
        <v>15.82</v>
      </c>
      <c r="T271">
        <v>15.82</v>
      </c>
      <c r="U271" t="s">
        <v>47</v>
      </c>
      <c r="V271">
        <v>7</v>
      </c>
      <c r="W271">
        <v>45</v>
      </c>
      <c r="X271">
        <v>396</v>
      </c>
      <c r="Y271">
        <v>15</v>
      </c>
      <c r="Z271">
        <v>10</v>
      </c>
      <c r="AA271">
        <v>3</v>
      </c>
      <c r="AB271">
        <v>24</v>
      </c>
      <c r="AC271">
        <v>2.463054187</v>
      </c>
      <c r="AD271">
        <v>0.62238325100000003</v>
      </c>
      <c r="AE271" t="s">
        <v>48</v>
      </c>
      <c r="AF271" t="s">
        <v>49</v>
      </c>
      <c r="AG271" t="s">
        <v>50</v>
      </c>
      <c r="AH271">
        <v>0.72082186000000004</v>
      </c>
      <c r="AI271">
        <v>0.97639377199999999</v>
      </c>
      <c r="AJ271">
        <v>0.52208737900000002</v>
      </c>
      <c r="AK271">
        <v>8.9361702127659579E-2</v>
      </c>
      <c r="AL271">
        <v>24</v>
      </c>
    </row>
    <row r="272" spans="1:38" x14ac:dyDescent="0.3">
      <c r="A272">
        <v>271</v>
      </c>
      <c r="B272">
        <v>51</v>
      </c>
      <c r="C272">
        <v>137</v>
      </c>
      <c r="D272" t="s">
        <v>1014</v>
      </c>
      <c r="E272" t="s">
        <v>1459</v>
      </c>
      <c r="F272" t="s">
        <v>1477</v>
      </c>
      <c r="G272" t="s">
        <v>1478</v>
      </c>
      <c r="H272" t="s">
        <v>307</v>
      </c>
      <c r="I272" t="s">
        <v>41</v>
      </c>
      <c r="J272">
        <v>12124</v>
      </c>
      <c r="K272" t="s">
        <v>118</v>
      </c>
      <c r="L272" t="s">
        <v>1475</v>
      </c>
      <c r="M272" t="s">
        <v>44</v>
      </c>
      <c r="N272">
        <v>0</v>
      </c>
      <c r="O272" t="s">
        <v>57</v>
      </c>
      <c r="P272" t="s">
        <v>57</v>
      </c>
      <c r="Q272" t="s">
        <v>57</v>
      </c>
      <c r="R272" t="s">
        <v>57</v>
      </c>
      <c r="S272" t="s">
        <v>57</v>
      </c>
      <c r="T272" t="s">
        <v>57</v>
      </c>
      <c r="U272" t="s">
        <v>57</v>
      </c>
      <c r="V272" t="s">
        <v>57</v>
      </c>
      <c r="W272" t="s">
        <v>57</v>
      </c>
      <c r="X272" t="s">
        <v>57</v>
      </c>
      <c r="Y272" t="s">
        <v>57</v>
      </c>
      <c r="Z272" t="s">
        <v>57</v>
      </c>
      <c r="AA272" t="s">
        <v>57</v>
      </c>
      <c r="AB272" t="s">
        <v>57</v>
      </c>
      <c r="AC272" t="s">
        <v>57</v>
      </c>
      <c r="AD272">
        <v>0</v>
      </c>
      <c r="AE272" t="s">
        <v>57</v>
      </c>
      <c r="AF272" t="s">
        <v>49</v>
      </c>
      <c r="AG272" t="s">
        <v>50</v>
      </c>
      <c r="AH272">
        <v>0.72082186000000004</v>
      </c>
      <c r="AI272">
        <v>0.97639377199999999</v>
      </c>
      <c r="AJ272">
        <v>0.52208737900000002</v>
      </c>
      <c r="AK272">
        <v>8.9361702127659579E-2</v>
      </c>
      <c r="AL272">
        <v>16</v>
      </c>
    </row>
    <row r="273" spans="1:38" x14ac:dyDescent="0.3">
      <c r="A273">
        <v>272</v>
      </c>
      <c r="B273">
        <v>51</v>
      </c>
      <c r="C273">
        <v>143</v>
      </c>
      <c r="D273" t="s">
        <v>1479</v>
      </c>
      <c r="E273" t="s">
        <v>1459</v>
      </c>
      <c r="F273" t="s">
        <v>1480</v>
      </c>
      <c r="G273" t="s">
        <v>1481</v>
      </c>
      <c r="H273" t="s">
        <v>307</v>
      </c>
      <c r="I273" t="s">
        <v>41</v>
      </c>
      <c r="J273">
        <v>4565</v>
      </c>
      <c r="K273" t="s">
        <v>118</v>
      </c>
      <c r="L273" t="s">
        <v>1482</v>
      </c>
      <c r="M273" t="s">
        <v>56</v>
      </c>
      <c r="N273">
        <v>0</v>
      </c>
      <c r="O273" t="s">
        <v>1483</v>
      </c>
      <c r="P273">
        <v>2017</v>
      </c>
      <c r="Q273" t="s">
        <v>46</v>
      </c>
      <c r="R273">
        <v>0</v>
      </c>
      <c r="S273">
        <v>-53.15</v>
      </c>
      <c r="T273">
        <v>0</v>
      </c>
      <c r="U273" t="s">
        <v>47</v>
      </c>
      <c r="V273">
        <v>4</v>
      </c>
      <c r="W273">
        <v>45</v>
      </c>
      <c r="X273">
        <v>200</v>
      </c>
      <c r="Y273">
        <v>8</v>
      </c>
      <c r="Z273">
        <v>14</v>
      </c>
      <c r="AA273">
        <v>4</v>
      </c>
      <c r="AB273">
        <v>19</v>
      </c>
      <c r="AC273">
        <v>6.5420560749999996</v>
      </c>
      <c r="AD273">
        <v>0.39252336500000001</v>
      </c>
      <c r="AE273" t="s">
        <v>48</v>
      </c>
      <c r="AF273" t="s">
        <v>49</v>
      </c>
      <c r="AG273" t="s">
        <v>50</v>
      </c>
      <c r="AH273">
        <v>0.73443656400000001</v>
      </c>
      <c r="AI273">
        <v>0</v>
      </c>
      <c r="AJ273">
        <v>0.273224044</v>
      </c>
      <c r="AK273">
        <v>4.2975206611570248E-2</v>
      </c>
      <c r="AL273">
        <v>4</v>
      </c>
    </row>
    <row r="274" spans="1:38" x14ac:dyDescent="0.3">
      <c r="A274">
        <v>273</v>
      </c>
      <c r="B274">
        <v>51</v>
      </c>
      <c r="C274">
        <v>165</v>
      </c>
      <c r="D274" t="s">
        <v>1484</v>
      </c>
      <c r="E274" t="s">
        <v>1459</v>
      </c>
      <c r="F274" t="s">
        <v>1485</v>
      </c>
      <c r="G274" t="s">
        <v>1486</v>
      </c>
      <c r="H274" t="s">
        <v>307</v>
      </c>
      <c r="I274" t="s">
        <v>41</v>
      </c>
      <c r="J274">
        <v>5235</v>
      </c>
      <c r="K274" t="s">
        <v>118</v>
      </c>
      <c r="L274" t="s">
        <v>1487</v>
      </c>
      <c r="M274" t="s">
        <v>56</v>
      </c>
      <c r="N274">
        <v>0</v>
      </c>
      <c r="O274" t="s">
        <v>1488</v>
      </c>
      <c r="P274">
        <v>2019</v>
      </c>
      <c r="Q274" t="s">
        <v>46</v>
      </c>
      <c r="R274">
        <v>0</v>
      </c>
      <c r="S274">
        <v>-102.31</v>
      </c>
      <c r="T274">
        <v>0</v>
      </c>
      <c r="U274" t="s">
        <v>47</v>
      </c>
      <c r="V274">
        <v>4</v>
      </c>
      <c r="W274">
        <v>45</v>
      </c>
      <c r="X274">
        <v>26</v>
      </c>
      <c r="Y274">
        <v>9</v>
      </c>
      <c r="Z274">
        <v>12</v>
      </c>
      <c r="AA274">
        <v>13</v>
      </c>
      <c r="AB274">
        <v>21</v>
      </c>
      <c r="AC274">
        <v>31.578947370000002</v>
      </c>
      <c r="AD274">
        <v>1.8947368419999999</v>
      </c>
      <c r="AE274" t="s">
        <v>72</v>
      </c>
      <c r="AF274" t="s">
        <v>49</v>
      </c>
      <c r="AG274" t="s">
        <v>50</v>
      </c>
      <c r="AH274">
        <v>0.96071584499999996</v>
      </c>
      <c r="AI274">
        <v>0</v>
      </c>
      <c r="AJ274">
        <v>0.174159756</v>
      </c>
      <c r="AK274">
        <v>1.9417475728155338E-2</v>
      </c>
      <c r="AL274">
        <v>8</v>
      </c>
    </row>
    <row r="275" spans="1:38" x14ac:dyDescent="0.3">
      <c r="A275">
        <v>274</v>
      </c>
      <c r="B275">
        <v>51</v>
      </c>
      <c r="C275">
        <v>171</v>
      </c>
      <c r="D275" t="s">
        <v>1489</v>
      </c>
      <c r="E275" t="s">
        <v>1459</v>
      </c>
      <c r="F275" t="s">
        <v>1490</v>
      </c>
      <c r="G275" t="s">
        <v>1491</v>
      </c>
      <c r="H275" t="s">
        <v>307</v>
      </c>
      <c r="I275" t="s">
        <v>41</v>
      </c>
      <c r="J275">
        <v>5070</v>
      </c>
      <c r="K275" t="s">
        <v>118</v>
      </c>
      <c r="L275" t="s">
        <v>1492</v>
      </c>
      <c r="M275" t="s">
        <v>56</v>
      </c>
      <c r="N275">
        <v>0</v>
      </c>
      <c r="O275" t="s">
        <v>1493</v>
      </c>
      <c r="P275">
        <v>2020</v>
      </c>
      <c r="Q275" t="s">
        <v>46</v>
      </c>
      <c r="R275">
        <v>0</v>
      </c>
      <c r="S275">
        <v>-50.24</v>
      </c>
      <c r="T275">
        <v>0</v>
      </c>
      <c r="U275" t="s">
        <v>47</v>
      </c>
      <c r="V275">
        <v>2</v>
      </c>
      <c r="W275">
        <v>45</v>
      </c>
      <c r="X275">
        <v>17</v>
      </c>
      <c r="Y275">
        <v>9</v>
      </c>
      <c r="Z275">
        <v>7</v>
      </c>
      <c r="AA275">
        <v>25</v>
      </c>
      <c r="AB275">
        <v>27</v>
      </c>
      <c r="AC275">
        <v>29.166666670000001</v>
      </c>
      <c r="AD275">
        <v>1.75</v>
      </c>
      <c r="AE275" t="s">
        <v>72</v>
      </c>
      <c r="AF275" t="s">
        <v>49</v>
      </c>
      <c r="AG275" t="s">
        <v>50</v>
      </c>
      <c r="AH275">
        <v>0.87502452399999997</v>
      </c>
      <c r="AI275">
        <v>0.96860801299999999</v>
      </c>
      <c r="AJ275">
        <v>0.46719105799999999</v>
      </c>
      <c r="AK275">
        <v>9.0523882896764246E-2</v>
      </c>
      <c r="AL275">
        <v>6</v>
      </c>
    </row>
    <row r="276" spans="1:38" x14ac:dyDescent="0.3">
      <c r="A276">
        <v>275</v>
      </c>
      <c r="B276">
        <v>53</v>
      </c>
      <c r="C276">
        <v>33</v>
      </c>
      <c r="D276" t="s">
        <v>1494</v>
      </c>
      <c r="E276" t="s">
        <v>667</v>
      </c>
      <c r="F276" t="s">
        <v>1495</v>
      </c>
      <c r="G276" t="s">
        <v>1496</v>
      </c>
      <c r="H276" t="s">
        <v>82</v>
      </c>
      <c r="I276" t="s">
        <v>41</v>
      </c>
      <c r="J276">
        <v>16065</v>
      </c>
      <c r="K276" t="s">
        <v>118</v>
      </c>
      <c r="L276" t="s">
        <v>1497</v>
      </c>
      <c r="M276" t="s">
        <v>44</v>
      </c>
      <c r="N276">
        <v>0</v>
      </c>
      <c r="O276" t="s">
        <v>1498</v>
      </c>
      <c r="P276">
        <v>2020</v>
      </c>
      <c r="Q276" t="s">
        <v>46</v>
      </c>
      <c r="R276">
        <v>0</v>
      </c>
      <c r="S276">
        <v>-3.08</v>
      </c>
      <c r="T276">
        <v>0</v>
      </c>
      <c r="U276" t="s">
        <v>47</v>
      </c>
      <c r="V276">
        <v>4</v>
      </c>
      <c r="W276">
        <v>45</v>
      </c>
      <c r="X276">
        <v>133</v>
      </c>
      <c r="Y276">
        <v>7</v>
      </c>
      <c r="Z276">
        <v>13</v>
      </c>
      <c r="AA276">
        <v>9</v>
      </c>
      <c r="AB276">
        <v>19</v>
      </c>
      <c r="AC276">
        <v>8.9041095890000008</v>
      </c>
      <c r="AD276">
        <v>0.53424657499999995</v>
      </c>
      <c r="AE276" t="s">
        <v>72</v>
      </c>
      <c r="AF276" t="s">
        <v>49</v>
      </c>
      <c r="AG276" t="s">
        <v>50</v>
      </c>
      <c r="AH276">
        <v>0.63512742799999999</v>
      </c>
      <c r="AI276">
        <v>1</v>
      </c>
      <c r="AJ276">
        <v>0.44879289999999999</v>
      </c>
      <c r="AK276">
        <v>0.24650274714569614</v>
      </c>
      <c r="AL276">
        <v>7</v>
      </c>
    </row>
    <row r="277" spans="1:38" x14ac:dyDescent="0.3">
      <c r="A277">
        <v>276</v>
      </c>
      <c r="B277">
        <v>53</v>
      </c>
      <c r="C277">
        <v>33</v>
      </c>
      <c r="D277" t="s">
        <v>1494</v>
      </c>
      <c r="E277" t="s">
        <v>667</v>
      </c>
      <c r="F277" t="s">
        <v>1499</v>
      </c>
      <c r="G277" t="s">
        <v>1500</v>
      </c>
      <c r="H277" t="s">
        <v>82</v>
      </c>
      <c r="I277" t="s">
        <v>41</v>
      </c>
      <c r="J277">
        <v>6056</v>
      </c>
      <c r="K277" t="s">
        <v>118</v>
      </c>
      <c r="L277" t="s">
        <v>1501</v>
      </c>
      <c r="M277" t="s">
        <v>56</v>
      </c>
      <c r="N277">
        <v>0</v>
      </c>
      <c r="O277" t="s">
        <v>1502</v>
      </c>
      <c r="P277">
        <v>2020</v>
      </c>
      <c r="Q277" t="s">
        <v>46</v>
      </c>
      <c r="R277">
        <v>0</v>
      </c>
      <c r="S277">
        <v>-21.28</v>
      </c>
      <c r="T277">
        <v>0</v>
      </c>
      <c r="U277" t="s">
        <v>47</v>
      </c>
      <c r="V277">
        <v>5</v>
      </c>
      <c r="W277">
        <v>45</v>
      </c>
      <c r="X277">
        <v>22</v>
      </c>
      <c r="Y277">
        <v>7</v>
      </c>
      <c r="Z277">
        <v>12</v>
      </c>
      <c r="AA277">
        <v>3</v>
      </c>
      <c r="AB277">
        <v>22</v>
      </c>
      <c r="AC277">
        <v>35.294117649999997</v>
      </c>
      <c r="AD277">
        <v>2.1176470589999998</v>
      </c>
      <c r="AE277" t="s">
        <v>72</v>
      </c>
      <c r="AF277" t="s">
        <v>49</v>
      </c>
      <c r="AG277" t="s">
        <v>50</v>
      </c>
      <c r="AH277">
        <v>0.93909626700000004</v>
      </c>
      <c r="AI277">
        <v>0.37362637399999998</v>
      </c>
      <c r="AJ277">
        <v>7.7603142999999999E-2</v>
      </c>
      <c r="AK277">
        <v>3.5028248587570622E-2</v>
      </c>
      <c r="AL277">
        <v>15</v>
      </c>
    </row>
    <row r="278" spans="1:38" x14ac:dyDescent="0.3">
      <c r="A278">
        <v>277</v>
      </c>
      <c r="B278">
        <v>53</v>
      </c>
      <c r="C278">
        <v>33</v>
      </c>
      <c r="D278" t="s">
        <v>1494</v>
      </c>
      <c r="E278" t="s">
        <v>667</v>
      </c>
      <c r="F278" t="s">
        <v>1503</v>
      </c>
      <c r="G278" t="s">
        <v>1504</v>
      </c>
      <c r="H278" t="s">
        <v>82</v>
      </c>
      <c r="I278" t="s">
        <v>41</v>
      </c>
      <c r="J278">
        <v>65543</v>
      </c>
      <c r="K278" t="s">
        <v>118</v>
      </c>
      <c r="L278" t="s">
        <v>1505</v>
      </c>
      <c r="M278" t="s">
        <v>44</v>
      </c>
      <c r="N278">
        <v>0</v>
      </c>
      <c r="O278" t="s">
        <v>1506</v>
      </c>
      <c r="P278">
        <v>2020</v>
      </c>
      <c r="Q278" t="s">
        <v>46</v>
      </c>
      <c r="R278">
        <v>0</v>
      </c>
      <c r="S278">
        <v>31.08</v>
      </c>
      <c r="T278">
        <v>31.08</v>
      </c>
      <c r="U278" t="s">
        <v>47</v>
      </c>
      <c r="V278">
        <v>12</v>
      </c>
      <c r="W278">
        <v>45</v>
      </c>
      <c r="X278">
        <v>126</v>
      </c>
      <c r="Y278">
        <v>17</v>
      </c>
      <c r="Z278">
        <v>14</v>
      </c>
      <c r="AA278">
        <v>6</v>
      </c>
      <c r="AB278">
        <v>18</v>
      </c>
      <c r="AC278">
        <v>10</v>
      </c>
      <c r="AD278">
        <v>1.5324</v>
      </c>
      <c r="AE278" t="s">
        <v>48</v>
      </c>
      <c r="AF278" t="s">
        <v>49</v>
      </c>
      <c r="AG278" t="s">
        <v>50</v>
      </c>
      <c r="AH278">
        <v>0.747204019</v>
      </c>
      <c r="AI278">
        <v>1</v>
      </c>
      <c r="AJ278">
        <v>0.102230687</v>
      </c>
      <c r="AK278">
        <v>0.28357975924682666</v>
      </c>
      <c r="AL278">
        <v>53</v>
      </c>
    </row>
    <row r="279" spans="1:38" x14ac:dyDescent="0.3">
      <c r="A279">
        <v>278</v>
      </c>
      <c r="B279">
        <v>53</v>
      </c>
      <c r="C279">
        <v>53</v>
      </c>
      <c r="D279" t="s">
        <v>1507</v>
      </c>
      <c r="E279" t="s">
        <v>667</v>
      </c>
      <c r="F279" t="s">
        <v>1508</v>
      </c>
      <c r="G279" t="s">
        <v>1509</v>
      </c>
      <c r="H279" t="s">
        <v>82</v>
      </c>
      <c r="I279" t="s">
        <v>41</v>
      </c>
      <c r="J279">
        <v>10400</v>
      </c>
      <c r="K279" t="s">
        <v>118</v>
      </c>
      <c r="L279" t="s">
        <v>1510</v>
      </c>
      <c r="M279" t="s">
        <v>44</v>
      </c>
      <c r="N279">
        <v>0</v>
      </c>
      <c r="O279" t="s">
        <v>1511</v>
      </c>
      <c r="P279">
        <v>2020</v>
      </c>
      <c r="Q279" t="s">
        <v>46</v>
      </c>
      <c r="R279">
        <v>0</v>
      </c>
      <c r="S279">
        <v>-439.11</v>
      </c>
      <c r="T279">
        <v>0</v>
      </c>
      <c r="U279" t="s">
        <v>47</v>
      </c>
      <c r="V279">
        <v>2</v>
      </c>
      <c r="W279">
        <v>45</v>
      </c>
      <c r="X279">
        <v>85</v>
      </c>
      <c r="Y279">
        <v>4</v>
      </c>
      <c r="Z279">
        <v>4</v>
      </c>
      <c r="AA279">
        <v>3</v>
      </c>
      <c r="AB279">
        <v>31</v>
      </c>
      <c r="AC279">
        <v>4.4943820219999999</v>
      </c>
      <c r="AD279">
        <v>0.269662921</v>
      </c>
      <c r="AE279" t="s">
        <v>48</v>
      </c>
      <c r="AF279" t="s">
        <v>49</v>
      </c>
      <c r="AG279" t="s">
        <v>50</v>
      </c>
      <c r="AH279">
        <v>0.90401619300000002</v>
      </c>
      <c r="AI279">
        <v>1</v>
      </c>
      <c r="AJ279">
        <v>0.19508809399999999</v>
      </c>
      <c r="AK279">
        <v>3.641853005000472E-2</v>
      </c>
      <c r="AL279">
        <v>7</v>
      </c>
    </row>
    <row r="280" spans="1:38" x14ac:dyDescent="0.3">
      <c r="A280">
        <v>279</v>
      </c>
      <c r="B280">
        <v>53</v>
      </c>
      <c r="C280">
        <v>53</v>
      </c>
      <c r="D280" t="s">
        <v>1507</v>
      </c>
      <c r="E280" t="s">
        <v>667</v>
      </c>
      <c r="F280" t="s">
        <v>1512</v>
      </c>
      <c r="G280" t="s">
        <v>1513</v>
      </c>
      <c r="H280" t="s">
        <v>82</v>
      </c>
      <c r="I280" t="s">
        <v>41</v>
      </c>
      <c r="J280">
        <v>16000</v>
      </c>
      <c r="K280" t="s">
        <v>118</v>
      </c>
      <c r="L280" t="s">
        <v>1514</v>
      </c>
      <c r="M280" t="s">
        <v>44</v>
      </c>
      <c r="N280">
        <v>0</v>
      </c>
      <c r="O280" t="s">
        <v>1515</v>
      </c>
      <c r="P280">
        <v>2018</v>
      </c>
      <c r="Q280" t="s">
        <v>46</v>
      </c>
      <c r="R280">
        <v>0</v>
      </c>
      <c r="S280">
        <v>-120.24</v>
      </c>
      <c r="T280">
        <v>0</v>
      </c>
      <c r="U280" t="s">
        <v>47</v>
      </c>
      <c r="V280">
        <v>2</v>
      </c>
      <c r="W280">
        <v>45</v>
      </c>
      <c r="X280">
        <v>393</v>
      </c>
      <c r="Y280">
        <v>7</v>
      </c>
      <c r="Z280">
        <v>14</v>
      </c>
      <c r="AA280">
        <v>3</v>
      </c>
      <c r="AB280">
        <v>19</v>
      </c>
      <c r="AC280">
        <v>3.4398034399999999</v>
      </c>
      <c r="AD280">
        <v>0.20638820599999999</v>
      </c>
      <c r="AE280" t="s">
        <v>48</v>
      </c>
      <c r="AF280" t="s">
        <v>49</v>
      </c>
      <c r="AG280" t="s">
        <v>50</v>
      </c>
      <c r="AH280">
        <v>0.84859110800000004</v>
      </c>
      <c r="AI280">
        <v>1</v>
      </c>
      <c r="AJ280">
        <v>0.212128806</v>
      </c>
      <c r="AK280">
        <v>4.1138114997036158E-2</v>
      </c>
      <c r="AL280">
        <v>14</v>
      </c>
    </row>
    <row r="281" spans="1:38" x14ac:dyDescent="0.3">
      <c r="A281">
        <v>280</v>
      </c>
      <c r="B281">
        <v>53</v>
      </c>
      <c r="C281">
        <v>63</v>
      </c>
      <c r="D281" t="s">
        <v>1516</v>
      </c>
      <c r="E281" t="s">
        <v>667</v>
      </c>
      <c r="F281" t="s">
        <v>1517</v>
      </c>
      <c r="G281" t="s">
        <v>1518</v>
      </c>
      <c r="H281" t="s">
        <v>82</v>
      </c>
      <c r="I281" t="s">
        <v>41</v>
      </c>
      <c r="J281">
        <v>24692</v>
      </c>
      <c r="K281" t="s">
        <v>118</v>
      </c>
      <c r="L281" t="s">
        <v>1519</v>
      </c>
      <c r="M281" t="s">
        <v>44</v>
      </c>
      <c r="N281">
        <v>0</v>
      </c>
      <c r="O281" t="s">
        <v>1520</v>
      </c>
      <c r="P281">
        <v>2020</v>
      </c>
      <c r="Q281" t="s">
        <v>46</v>
      </c>
      <c r="R281">
        <v>0</v>
      </c>
      <c r="S281">
        <v>42.45</v>
      </c>
      <c r="T281">
        <v>42.45</v>
      </c>
      <c r="U281" t="s">
        <v>47</v>
      </c>
      <c r="V281">
        <v>1</v>
      </c>
      <c r="W281">
        <v>45</v>
      </c>
      <c r="X281">
        <v>110</v>
      </c>
      <c r="Y281">
        <v>6</v>
      </c>
      <c r="Z281">
        <v>10</v>
      </c>
      <c r="AA281">
        <v>3</v>
      </c>
      <c r="AB281">
        <v>24</v>
      </c>
      <c r="AC281">
        <v>8.3333333330000006</v>
      </c>
      <c r="AD281">
        <v>1.7735000000000001</v>
      </c>
      <c r="AE281" t="s">
        <v>48</v>
      </c>
      <c r="AF281" t="s">
        <v>49</v>
      </c>
      <c r="AG281" t="s">
        <v>50</v>
      </c>
      <c r="AH281">
        <v>0.90929753199999996</v>
      </c>
      <c r="AI281">
        <v>0.99842989900000001</v>
      </c>
      <c r="AJ281">
        <v>0.34975773700000001</v>
      </c>
      <c r="AK281">
        <v>5.1639429582596021E-2</v>
      </c>
      <c r="AL281">
        <v>53</v>
      </c>
    </row>
    <row r="282" spans="1:38" x14ac:dyDescent="0.3">
      <c r="A282">
        <v>281</v>
      </c>
      <c r="B282">
        <v>53</v>
      </c>
      <c r="C282">
        <v>63</v>
      </c>
      <c r="D282" t="s">
        <v>1516</v>
      </c>
      <c r="E282" t="s">
        <v>667</v>
      </c>
      <c r="F282" t="s">
        <v>1521</v>
      </c>
      <c r="G282" t="s">
        <v>1522</v>
      </c>
      <c r="H282" t="s">
        <v>82</v>
      </c>
      <c r="I282" t="s">
        <v>41</v>
      </c>
      <c r="J282">
        <v>3658</v>
      </c>
      <c r="K282" t="s">
        <v>118</v>
      </c>
      <c r="L282" t="s">
        <v>1523</v>
      </c>
      <c r="M282" t="s">
        <v>56</v>
      </c>
      <c r="N282">
        <v>0</v>
      </c>
      <c r="O282" t="s">
        <v>1524</v>
      </c>
      <c r="P282">
        <v>2020</v>
      </c>
      <c r="Q282" t="s">
        <v>46</v>
      </c>
      <c r="R282">
        <v>0</v>
      </c>
      <c r="S282">
        <v>-20.73</v>
      </c>
      <c r="T282">
        <v>0</v>
      </c>
      <c r="U282" t="s">
        <v>47</v>
      </c>
      <c r="V282">
        <v>3</v>
      </c>
      <c r="W282">
        <v>45</v>
      </c>
      <c r="X282">
        <v>35</v>
      </c>
      <c r="Y282">
        <v>2</v>
      </c>
      <c r="Z282">
        <v>8</v>
      </c>
      <c r="AA282">
        <v>5</v>
      </c>
      <c r="AB282">
        <v>25</v>
      </c>
      <c r="AC282">
        <v>18.60465116</v>
      </c>
      <c r="AD282">
        <v>1.11627907</v>
      </c>
      <c r="AE282" t="s">
        <v>72</v>
      </c>
      <c r="AF282" t="s">
        <v>49</v>
      </c>
      <c r="AG282" t="s">
        <v>50</v>
      </c>
      <c r="AH282">
        <v>0.86656359500000002</v>
      </c>
      <c r="AI282">
        <v>0.99906671899999999</v>
      </c>
      <c r="AJ282">
        <v>0.39270276799999998</v>
      </c>
      <c r="AK282">
        <v>6.0329416584421147E-2</v>
      </c>
      <c r="AL282">
        <v>153</v>
      </c>
    </row>
    <row r="283" spans="1:38" x14ac:dyDescent="0.3">
      <c r="A283">
        <v>282</v>
      </c>
      <c r="B283">
        <v>53</v>
      </c>
      <c r="C283">
        <v>71</v>
      </c>
      <c r="D283" t="s">
        <v>1525</v>
      </c>
      <c r="E283" t="s">
        <v>667</v>
      </c>
      <c r="F283" t="s">
        <v>1526</v>
      </c>
      <c r="G283" t="s">
        <v>1527</v>
      </c>
      <c r="H283" t="s">
        <v>82</v>
      </c>
      <c r="I283" t="s">
        <v>41</v>
      </c>
      <c r="J283">
        <v>3936</v>
      </c>
      <c r="K283" t="s">
        <v>118</v>
      </c>
      <c r="L283" t="s">
        <v>1528</v>
      </c>
      <c r="M283" t="s">
        <v>56</v>
      </c>
      <c r="N283">
        <v>0</v>
      </c>
      <c r="O283" t="s">
        <v>1529</v>
      </c>
      <c r="P283">
        <v>2019</v>
      </c>
      <c r="Q283" t="s">
        <v>46</v>
      </c>
      <c r="R283">
        <v>0</v>
      </c>
      <c r="S283">
        <v>-37.92</v>
      </c>
      <c r="T283">
        <v>0</v>
      </c>
      <c r="U283" t="s">
        <v>47</v>
      </c>
      <c r="V283">
        <v>5</v>
      </c>
      <c r="W283">
        <v>45</v>
      </c>
      <c r="X283">
        <v>198</v>
      </c>
      <c r="Y283">
        <v>10</v>
      </c>
      <c r="Z283">
        <v>14</v>
      </c>
      <c r="AA283">
        <v>3</v>
      </c>
      <c r="AB283">
        <v>20</v>
      </c>
      <c r="AC283">
        <v>6.6037735849999999</v>
      </c>
      <c r="AD283">
        <v>0.396226415</v>
      </c>
      <c r="AE283" t="s">
        <v>72</v>
      </c>
      <c r="AF283" t="s">
        <v>49</v>
      </c>
      <c r="AG283" t="s">
        <v>50</v>
      </c>
      <c r="AH283">
        <v>0.89937106899999997</v>
      </c>
      <c r="AI283">
        <v>0</v>
      </c>
      <c r="AJ283">
        <v>0.27987421400000001</v>
      </c>
      <c r="AK283">
        <v>6.1688311688311688E-2</v>
      </c>
      <c r="AL283">
        <v>41</v>
      </c>
    </row>
    <row r="284" spans="1:38" x14ac:dyDescent="0.3">
      <c r="A284">
        <v>283</v>
      </c>
      <c r="B284">
        <v>53</v>
      </c>
      <c r="C284">
        <v>77</v>
      </c>
      <c r="D284" t="s">
        <v>1530</v>
      </c>
      <c r="E284" t="s">
        <v>667</v>
      </c>
      <c r="F284" t="s">
        <v>1531</v>
      </c>
      <c r="G284" t="s">
        <v>1532</v>
      </c>
      <c r="H284" t="s">
        <v>82</v>
      </c>
      <c r="I284" t="s">
        <v>41</v>
      </c>
      <c r="J284">
        <v>3905</v>
      </c>
      <c r="K284" t="s">
        <v>118</v>
      </c>
      <c r="L284" t="s">
        <v>1533</v>
      </c>
      <c r="M284" t="s">
        <v>56</v>
      </c>
      <c r="N284">
        <v>0</v>
      </c>
      <c r="O284" t="s">
        <v>57</v>
      </c>
      <c r="P284" t="s">
        <v>57</v>
      </c>
      <c r="Q284" t="s">
        <v>57</v>
      </c>
      <c r="R284" t="s">
        <v>57</v>
      </c>
      <c r="S284" t="s">
        <v>57</v>
      </c>
      <c r="T284" t="s">
        <v>57</v>
      </c>
      <c r="U284" t="s">
        <v>57</v>
      </c>
      <c r="V284" t="s">
        <v>57</v>
      </c>
      <c r="W284" t="s">
        <v>57</v>
      </c>
      <c r="X284" t="s">
        <v>57</v>
      </c>
      <c r="Y284" t="s">
        <v>57</v>
      </c>
      <c r="Z284" t="s">
        <v>57</v>
      </c>
      <c r="AA284" t="s">
        <v>57</v>
      </c>
      <c r="AB284" t="s">
        <v>57</v>
      </c>
      <c r="AC284" t="s">
        <v>57</v>
      </c>
      <c r="AD284">
        <v>0</v>
      </c>
      <c r="AE284" t="s">
        <v>57</v>
      </c>
      <c r="AF284" t="s">
        <v>49</v>
      </c>
      <c r="AG284" t="s">
        <v>50</v>
      </c>
      <c r="AH284">
        <v>0.485828712</v>
      </c>
      <c r="AI284">
        <v>0.91512915100000003</v>
      </c>
      <c r="AJ284">
        <v>0.39313572499999999</v>
      </c>
      <c r="AK284">
        <v>0.31136425278003799</v>
      </c>
      <c r="AL284">
        <v>13</v>
      </c>
    </row>
    <row r="285" spans="1:38" x14ac:dyDescent="0.3">
      <c r="A285">
        <v>284</v>
      </c>
      <c r="B285">
        <v>54</v>
      </c>
      <c r="C285">
        <v>0</v>
      </c>
      <c r="D285" t="s">
        <v>543</v>
      </c>
      <c r="E285" t="s">
        <v>1534</v>
      </c>
      <c r="F285" t="s">
        <v>1535</v>
      </c>
      <c r="G285" t="s">
        <v>1536</v>
      </c>
      <c r="H285" t="s">
        <v>307</v>
      </c>
      <c r="I285" t="s">
        <v>41</v>
      </c>
      <c r="J285" s="1">
        <v>4168</v>
      </c>
      <c r="K285" t="s">
        <v>1537</v>
      </c>
      <c r="L285" t="s">
        <v>1538</v>
      </c>
      <c r="M285" t="s">
        <v>56</v>
      </c>
      <c r="N285">
        <v>0</v>
      </c>
      <c r="O285" t="s">
        <v>57</v>
      </c>
      <c r="P285" t="s">
        <v>57</v>
      </c>
      <c r="Q285" t="s">
        <v>57</v>
      </c>
      <c r="R285" t="s">
        <v>57</v>
      </c>
      <c r="S285" t="s">
        <v>57</v>
      </c>
      <c r="T285" t="s">
        <v>57</v>
      </c>
      <c r="U285" t="s">
        <v>57</v>
      </c>
      <c r="V285" t="s">
        <v>57</v>
      </c>
      <c r="W285" t="s">
        <v>57</v>
      </c>
      <c r="X285" t="s">
        <v>57</v>
      </c>
      <c r="Y285" t="s">
        <v>57</v>
      </c>
      <c r="Z285" t="s">
        <v>57</v>
      </c>
      <c r="AA285" t="s">
        <v>57</v>
      </c>
      <c r="AB285" t="s">
        <v>57</v>
      </c>
      <c r="AC285" t="s">
        <v>57</v>
      </c>
      <c r="AD285">
        <v>0</v>
      </c>
      <c r="AE285" t="s">
        <v>57</v>
      </c>
      <c r="AF285" t="s">
        <v>49</v>
      </c>
      <c r="AG285" t="s">
        <v>50</v>
      </c>
      <c r="AH285">
        <v>0.98947368400000002</v>
      </c>
      <c r="AI285">
        <v>0</v>
      </c>
      <c r="AJ285">
        <v>0.147368421</v>
      </c>
      <c r="AK285">
        <v>0</v>
      </c>
      <c r="AL285">
        <v>9</v>
      </c>
    </row>
    <row r="286" spans="1:38" x14ac:dyDescent="0.3">
      <c r="A286">
        <v>285</v>
      </c>
      <c r="B286">
        <v>54</v>
      </c>
      <c r="C286">
        <v>49</v>
      </c>
      <c r="D286" t="s">
        <v>342</v>
      </c>
      <c r="E286" t="s">
        <v>1534</v>
      </c>
      <c r="F286" t="s">
        <v>1539</v>
      </c>
      <c r="G286" t="s">
        <v>1540</v>
      </c>
      <c r="H286" t="s">
        <v>307</v>
      </c>
      <c r="I286" t="s">
        <v>41</v>
      </c>
      <c r="J286">
        <v>29864</v>
      </c>
      <c r="K286" t="s">
        <v>1541</v>
      </c>
      <c r="L286" t="s">
        <v>1542</v>
      </c>
      <c r="M286" t="s">
        <v>44</v>
      </c>
      <c r="N286">
        <v>0</v>
      </c>
      <c r="O286" t="s">
        <v>1543</v>
      </c>
      <c r="P286">
        <v>2020</v>
      </c>
      <c r="Q286" t="s">
        <v>46</v>
      </c>
      <c r="R286">
        <v>0</v>
      </c>
      <c r="S286">
        <v>-4.43</v>
      </c>
      <c r="T286">
        <v>0</v>
      </c>
      <c r="U286" t="s">
        <v>47</v>
      </c>
      <c r="V286">
        <v>4</v>
      </c>
      <c r="W286">
        <v>45</v>
      </c>
      <c r="X286">
        <v>263</v>
      </c>
      <c r="Y286">
        <v>7</v>
      </c>
      <c r="Z286">
        <v>14</v>
      </c>
      <c r="AA286">
        <v>5</v>
      </c>
      <c r="AB286">
        <v>20</v>
      </c>
      <c r="AC286">
        <v>5.0541516250000003</v>
      </c>
      <c r="AD286">
        <v>0.30324909799999999</v>
      </c>
      <c r="AE286" t="s">
        <v>48</v>
      </c>
      <c r="AF286" t="s">
        <v>49</v>
      </c>
      <c r="AG286" t="s">
        <v>50</v>
      </c>
      <c r="AH286">
        <v>0.88948887899999995</v>
      </c>
      <c r="AI286">
        <v>0.996413043</v>
      </c>
      <c r="AJ286">
        <v>0.35912292699999998</v>
      </c>
      <c r="AK286">
        <v>1.5129410493326849E-2</v>
      </c>
      <c r="AL286">
        <v>12</v>
      </c>
    </row>
    <row r="287" spans="1:38" x14ac:dyDescent="0.3">
      <c r="A287">
        <v>286</v>
      </c>
      <c r="B287">
        <v>54</v>
      </c>
      <c r="C287">
        <v>55</v>
      </c>
      <c r="D287" t="s">
        <v>1544</v>
      </c>
      <c r="E287" t="s">
        <v>1534</v>
      </c>
      <c r="F287" t="s">
        <v>1545</v>
      </c>
      <c r="G287" t="s">
        <v>1546</v>
      </c>
      <c r="H287" t="s">
        <v>307</v>
      </c>
      <c r="I287" t="s">
        <v>41</v>
      </c>
      <c r="J287">
        <v>6216</v>
      </c>
      <c r="K287" t="s">
        <v>1547</v>
      </c>
      <c r="L287" t="s">
        <v>1548</v>
      </c>
      <c r="M287" t="s">
        <v>56</v>
      </c>
      <c r="N287">
        <v>0</v>
      </c>
      <c r="O287" t="s">
        <v>57</v>
      </c>
      <c r="P287" t="s">
        <v>57</v>
      </c>
      <c r="Q287" t="s">
        <v>57</v>
      </c>
      <c r="R287" t="s">
        <v>57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 t="s">
        <v>57</v>
      </c>
      <c r="Z287" t="s">
        <v>57</v>
      </c>
      <c r="AA287" t="s">
        <v>57</v>
      </c>
      <c r="AB287" t="s">
        <v>57</v>
      </c>
      <c r="AC287" t="s">
        <v>57</v>
      </c>
      <c r="AD287">
        <v>0</v>
      </c>
      <c r="AE287" t="s">
        <v>57</v>
      </c>
      <c r="AF287" t="s">
        <v>49</v>
      </c>
      <c r="AG287" t="s">
        <v>50</v>
      </c>
      <c r="AH287">
        <v>0.95741758200000004</v>
      </c>
      <c r="AI287">
        <v>0.60567514700000002</v>
      </c>
      <c r="AJ287">
        <v>0.23580586100000001</v>
      </c>
      <c r="AK287">
        <v>0</v>
      </c>
      <c r="AL287">
        <v>162</v>
      </c>
    </row>
    <row r="288" spans="1:38" x14ac:dyDescent="0.3">
      <c r="A288">
        <v>287</v>
      </c>
      <c r="B288">
        <v>54</v>
      </c>
      <c r="C288">
        <v>69</v>
      </c>
      <c r="D288" t="s">
        <v>1108</v>
      </c>
      <c r="E288" t="s">
        <v>1534</v>
      </c>
      <c r="F288" t="s">
        <v>1549</v>
      </c>
      <c r="G288" t="s">
        <v>1550</v>
      </c>
      <c r="H288" t="s">
        <v>307</v>
      </c>
      <c r="I288" t="s">
        <v>41</v>
      </c>
      <c r="J288">
        <v>29899</v>
      </c>
      <c r="K288" t="s">
        <v>1551</v>
      </c>
      <c r="L288" t="s">
        <v>1552</v>
      </c>
      <c r="M288" t="s">
        <v>44</v>
      </c>
      <c r="N288">
        <v>0</v>
      </c>
      <c r="O288" t="s">
        <v>1553</v>
      </c>
      <c r="P288">
        <v>2013</v>
      </c>
      <c r="Q288" t="s">
        <v>46</v>
      </c>
      <c r="R288">
        <v>0</v>
      </c>
      <c r="S288">
        <v>-945.23</v>
      </c>
      <c r="T288">
        <v>0</v>
      </c>
      <c r="U288" t="s">
        <v>47</v>
      </c>
      <c r="V288">
        <v>2</v>
      </c>
      <c r="W288">
        <v>45</v>
      </c>
      <c r="X288">
        <v>430</v>
      </c>
      <c r="Y288">
        <v>5</v>
      </c>
      <c r="Z288">
        <v>9</v>
      </c>
      <c r="AA288">
        <v>3</v>
      </c>
      <c r="AB288">
        <v>24</v>
      </c>
      <c r="AC288">
        <v>2.050113895</v>
      </c>
      <c r="AD288">
        <v>0.123006834</v>
      </c>
      <c r="AE288" t="s">
        <v>48</v>
      </c>
      <c r="AF288" t="s">
        <v>49</v>
      </c>
      <c r="AG288" t="s">
        <v>50</v>
      </c>
      <c r="AH288">
        <v>0.91153549099999998</v>
      </c>
      <c r="AI288">
        <v>0.99870404499999998</v>
      </c>
      <c r="AJ288">
        <v>0.33707948199999999</v>
      </c>
      <c r="AK288">
        <v>1.4674512688488415E-2</v>
      </c>
      <c r="AL288">
        <v>31</v>
      </c>
    </row>
    <row r="289" spans="1:38" x14ac:dyDescent="0.3">
      <c r="A289">
        <v>288</v>
      </c>
      <c r="B289">
        <v>54</v>
      </c>
      <c r="C289">
        <v>107</v>
      </c>
      <c r="D289" t="s">
        <v>1554</v>
      </c>
      <c r="E289" t="s">
        <v>1534</v>
      </c>
      <c r="F289" t="s">
        <v>1555</v>
      </c>
      <c r="G289" t="s">
        <v>1556</v>
      </c>
      <c r="H289" t="s">
        <v>307</v>
      </c>
      <c r="I289" t="s">
        <v>41</v>
      </c>
      <c r="J289">
        <v>12507</v>
      </c>
      <c r="K289" t="s">
        <v>1556</v>
      </c>
      <c r="L289" t="s">
        <v>1557</v>
      </c>
      <c r="M289" t="s">
        <v>44</v>
      </c>
      <c r="N289">
        <v>0</v>
      </c>
      <c r="O289" t="s">
        <v>1558</v>
      </c>
      <c r="P289">
        <v>2020</v>
      </c>
      <c r="Q289" t="s">
        <v>46</v>
      </c>
      <c r="R289">
        <v>0</v>
      </c>
      <c r="S289">
        <v>-793.79</v>
      </c>
      <c r="T289">
        <v>0</v>
      </c>
      <c r="U289" t="s">
        <v>47</v>
      </c>
      <c r="V289">
        <v>2</v>
      </c>
      <c r="W289">
        <v>45</v>
      </c>
      <c r="X289">
        <v>161</v>
      </c>
      <c r="Y289">
        <v>6</v>
      </c>
      <c r="Z289">
        <v>10</v>
      </c>
      <c r="AA289">
        <v>2</v>
      </c>
      <c r="AB289">
        <v>25</v>
      </c>
      <c r="AC289">
        <v>5.8479532159999996</v>
      </c>
      <c r="AD289">
        <v>0.35087719299999998</v>
      </c>
      <c r="AE289" t="s">
        <v>48</v>
      </c>
      <c r="AF289" t="s">
        <v>49</v>
      </c>
      <c r="AG289" t="s">
        <v>50</v>
      </c>
      <c r="AH289">
        <v>0.95915899199999999</v>
      </c>
      <c r="AI289">
        <v>0.9992143</v>
      </c>
      <c r="AJ289">
        <v>0.22709201100000001</v>
      </c>
      <c r="AK289">
        <v>2.3645414512732145E-2</v>
      </c>
      <c r="AL289">
        <v>164</v>
      </c>
    </row>
    <row r="290" spans="1:38" x14ac:dyDescent="0.3">
      <c r="A290">
        <v>289</v>
      </c>
      <c r="B290">
        <v>55</v>
      </c>
      <c r="C290">
        <v>17</v>
      </c>
      <c r="D290" t="s">
        <v>1559</v>
      </c>
      <c r="E290" t="s">
        <v>1560</v>
      </c>
      <c r="F290" t="s">
        <v>1561</v>
      </c>
      <c r="G290" t="s">
        <v>1562</v>
      </c>
      <c r="H290" t="s">
        <v>470</v>
      </c>
      <c r="I290" t="s">
        <v>41</v>
      </c>
      <c r="J290">
        <v>3500</v>
      </c>
      <c r="K290" t="s">
        <v>1563</v>
      </c>
      <c r="L290" t="s">
        <v>1564</v>
      </c>
      <c r="M290" t="s">
        <v>56</v>
      </c>
      <c r="N290">
        <v>0</v>
      </c>
      <c r="O290" t="s">
        <v>1565</v>
      </c>
      <c r="P290">
        <v>2020</v>
      </c>
      <c r="Q290" t="s">
        <v>46</v>
      </c>
      <c r="R290">
        <v>0</v>
      </c>
      <c r="S290">
        <v>-311.16000000000003</v>
      </c>
      <c r="T290">
        <v>0</v>
      </c>
      <c r="U290" t="s">
        <v>47</v>
      </c>
      <c r="V290">
        <v>5</v>
      </c>
      <c r="W290">
        <v>45</v>
      </c>
      <c r="X290">
        <v>27</v>
      </c>
      <c r="Y290">
        <v>8</v>
      </c>
      <c r="Z290">
        <v>8</v>
      </c>
      <c r="AA290">
        <v>6</v>
      </c>
      <c r="AB290">
        <v>25</v>
      </c>
      <c r="AC290">
        <v>22.85714286</v>
      </c>
      <c r="AD290">
        <v>1.3714285719999999</v>
      </c>
      <c r="AE290" t="s">
        <v>72</v>
      </c>
      <c r="AF290" t="s">
        <v>49</v>
      </c>
      <c r="AG290" t="s">
        <v>50</v>
      </c>
      <c r="AH290">
        <v>0.80376940100000005</v>
      </c>
      <c r="AI290">
        <v>0.92345924499999998</v>
      </c>
      <c r="AJ290">
        <v>0.37868696499999999</v>
      </c>
      <c r="AK290">
        <v>4.1803278688524591E-2</v>
      </c>
      <c r="AL290">
        <v>27</v>
      </c>
    </row>
    <row r="291" spans="1:38" x14ac:dyDescent="0.3">
      <c r="A291">
        <v>290</v>
      </c>
      <c r="B291">
        <v>55</v>
      </c>
      <c r="C291">
        <v>39</v>
      </c>
      <c r="D291" t="s">
        <v>1566</v>
      </c>
      <c r="E291" t="s">
        <v>1560</v>
      </c>
      <c r="F291" t="s">
        <v>1567</v>
      </c>
      <c r="G291" t="s">
        <v>1568</v>
      </c>
      <c r="H291" t="s">
        <v>470</v>
      </c>
      <c r="I291" t="s">
        <v>41</v>
      </c>
      <c r="J291">
        <v>7800</v>
      </c>
      <c r="K291" t="s">
        <v>1569</v>
      </c>
      <c r="L291" t="s">
        <v>1570</v>
      </c>
      <c r="M291" t="s">
        <v>56</v>
      </c>
      <c r="N291">
        <v>0</v>
      </c>
      <c r="O291" t="s">
        <v>1571</v>
      </c>
      <c r="P291">
        <v>2020</v>
      </c>
      <c r="Q291" t="s">
        <v>46</v>
      </c>
      <c r="R291">
        <v>0</v>
      </c>
      <c r="S291">
        <v>5.23</v>
      </c>
      <c r="T291">
        <v>5.23</v>
      </c>
      <c r="U291" t="s">
        <v>47</v>
      </c>
      <c r="V291">
        <v>8</v>
      </c>
      <c r="W291">
        <v>45</v>
      </c>
      <c r="X291">
        <v>261</v>
      </c>
      <c r="Y291">
        <v>19</v>
      </c>
      <c r="Z291">
        <v>10</v>
      </c>
      <c r="AA291">
        <v>4</v>
      </c>
      <c r="AB291">
        <v>26</v>
      </c>
      <c r="AC291">
        <v>3.6900369</v>
      </c>
      <c r="AD291">
        <v>0.37830221400000003</v>
      </c>
      <c r="AE291" t="s">
        <v>72</v>
      </c>
      <c r="AF291" t="s">
        <v>49</v>
      </c>
      <c r="AG291" t="s">
        <v>50</v>
      </c>
      <c r="AH291">
        <v>0.94749773699999995</v>
      </c>
      <c r="AI291">
        <v>0.98154869899999997</v>
      </c>
      <c r="AJ291">
        <v>0.329293526</v>
      </c>
      <c r="AK291">
        <v>4.5647421885045648E-2</v>
      </c>
      <c r="AL291">
        <v>2</v>
      </c>
    </row>
    <row r="292" spans="1:38" x14ac:dyDescent="0.3">
      <c r="A292">
        <v>291</v>
      </c>
      <c r="B292">
        <v>55</v>
      </c>
      <c r="C292">
        <v>63</v>
      </c>
      <c r="D292" t="s">
        <v>1572</v>
      </c>
      <c r="E292" t="s">
        <v>1560</v>
      </c>
      <c r="F292" t="s">
        <v>1573</v>
      </c>
      <c r="G292" t="s">
        <v>1574</v>
      </c>
      <c r="H292" t="s">
        <v>470</v>
      </c>
      <c r="I292" t="s">
        <v>41</v>
      </c>
      <c r="J292">
        <v>10147</v>
      </c>
      <c r="K292" t="s">
        <v>1575</v>
      </c>
      <c r="L292" t="s">
        <v>1576</v>
      </c>
      <c r="M292" t="s">
        <v>44</v>
      </c>
      <c r="N292">
        <v>0</v>
      </c>
      <c r="O292" t="s">
        <v>1577</v>
      </c>
      <c r="P292">
        <v>2020</v>
      </c>
      <c r="Q292" t="s">
        <v>46</v>
      </c>
      <c r="R292">
        <v>0</v>
      </c>
      <c r="S292">
        <v>-1.38</v>
      </c>
      <c r="T292">
        <v>0</v>
      </c>
      <c r="U292" t="s">
        <v>47</v>
      </c>
      <c r="V292">
        <v>5</v>
      </c>
      <c r="W292">
        <v>45</v>
      </c>
      <c r="X292">
        <v>357</v>
      </c>
      <c r="Y292">
        <v>18</v>
      </c>
      <c r="Z292">
        <v>9</v>
      </c>
      <c r="AA292">
        <v>4</v>
      </c>
      <c r="AB292">
        <v>27</v>
      </c>
      <c r="AC292">
        <v>2.4590163930000002</v>
      </c>
      <c r="AD292">
        <v>0.14754098399999999</v>
      </c>
      <c r="AE292" t="s">
        <v>72</v>
      </c>
      <c r="AF292" t="s">
        <v>49</v>
      </c>
      <c r="AG292" t="s">
        <v>50</v>
      </c>
      <c r="AH292">
        <v>0.90394225399999995</v>
      </c>
      <c r="AI292">
        <v>0.99119568300000005</v>
      </c>
      <c r="AJ292">
        <v>0.23369686200000001</v>
      </c>
      <c r="AK292">
        <v>2.56332626904834E-2</v>
      </c>
      <c r="AL292">
        <v>28</v>
      </c>
    </row>
    <row r="293" spans="1:38" x14ac:dyDescent="0.3">
      <c r="A293">
        <v>292</v>
      </c>
      <c r="B293">
        <v>55</v>
      </c>
      <c r="C293">
        <v>63</v>
      </c>
      <c r="D293" t="s">
        <v>1572</v>
      </c>
      <c r="E293" t="s">
        <v>1560</v>
      </c>
      <c r="F293" t="s">
        <v>1573</v>
      </c>
      <c r="G293" t="s">
        <v>1574</v>
      </c>
      <c r="H293" t="s">
        <v>470</v>
      </c>
      <c r="I293" t="s">
        <v>41</v>
      </c>
      <c r="J293">
        <v>10147</v>
      </c>
      <c r="K293" t="s">
        <v>1575</v>
      </c>
      <c r="L293" t="s">
        <v>1576</v>
      </c>
      <c r="M293" t="s">
        <v>44</v>
      </c>
      <c r="N293">
        <v>0</v>
      </c>
      <c r="O293" t="s">
        <v>1577</v>
      </c>
      <c r="P293">
        <v>2020</v>
      </c>
      <c r="Q293" t="s">
        <v>46</v>
      </c>
      <c r="R293">
        <v>0</v>
      </c>
      <c r="S293">
        <v>-1.38</v>
      </c>
      <c r="T293">
        <v>0</v>
      </c>
      <c r="U293" t="s">
        <v>47</v>
      </c>
      <c r="V293">
        <v>5</v>
      </c>
      <c r="W293">
        <v>45</v>
      </c>
      <c r="X293">
        <v>357</v>
      </c>
      <c r="Y293">
        <v>18</v>
      </c>
      <c r="Z293">
        <v>9</v>
      </c>
      <c r="AA293">
        <v>4</v>
      </c>
      <c r="AB293">
        <v>27</v>
      </c>
      <c r="AC293">
        <v>2.4590163930000002</v>
      </c>
      <c r="AD293">
        <v>0.14754098399999999</v>
      </c>
      <c r="AE293" t="s">
        <v>72</v>
      </c>
      <c r="AF293" t="s">
        <v>49</v>
      </c>
      <c r="AG293" t="s">
        <v>50</v>
      </c>
      <c r="AH293">
        <v>0.90394225399999995</v>
      </c>
      <c r="AI293">
        <v>0.99119568300000005</v>
      </c>
      <c r="AJ293">
        <v>0.23369686200000001</v>
      </c>
      <c r="AK293">
        <v>2.56332626904834E-2</v>
      </c>
      <c r="AL293">
        <v>28</v>
      </c>
    </row>
    <row r="294" spans="1:38" x14ac:dyDescent="0.3">
      <c r="A294">
        <v>293</v>
      </c>
      <c r="B294">
        <v>55</v>
      </c>
      <c r="C294">
        <v>79</v>
      </c>
      <c r="D294" t="s">
        <v>1578</v>
      </c>
      <c r="E294" t="s">
        <v>1560</v>
      </c>
      <c r="F294" t="s">
        <v>1579</v>
      </c>
      <c r="G294" t="s">
        <v>1580</v>
      </c>
      <c r="H294" t="s">
        <v>470</v>
      </c>
      <c r="I294" t="s">
        <v>41</v>
      </c>
      <c r="J294">
        <v>12741</v>
      </c>
      <c r="K294" t="s">
        <v>1581</v>
      </c>
      <c r="L294" t="s">
        <v>1582</v>
      </c>
      <c r="M294" t="s">
        <v>44</v>
      </c>
      <c r="N294">
        <v>0</v>
      </c>
      <c r="O294" t="s">
        <v>1583</v>
      </c>
      <c r="P294">
        <v>2020</v>
      </c>
      <c r="Q294" t="s">
        <v>46</v>
      </c>
      <c r="R294">
        <v>0</v>
      </c>
      <c r="S294">
        <v>-1.48</v>
      </c>
      <c r="T294">
        <v>0</v>
      </c>
      <c r="U294" t="s">
        <v>47</v>
      </c>
      <c r="V294">
        <v>12</v>
      </c>
      <c r="W294">
        <v>45</v>
      </c>
      <c r="X294">
        <v>1348</v>
      </c>
      <c r="Y294">
        <v>24</v>
      </c>
      <c r="Z294">
        <v>14</v>
      </c>
      <c r="AA294">
        <v>4</v>
      </c>
      <c r="AB294">
        <v>18</v>
      </c>
      <c r="AC294">
        <v>1.027900147</v>
      </c>
      <c r="AD294">
        <v>6.1674009000000002E-2</v>
      </c>
      <c r="AE294" t="s">
        <v>48</v>
      </c>
      <c r="AF294" t="s">
        <v>49</v>
      </c>
      <c r="AG294" t="s">
        <v>50</v>
      </c>
      <c r="AH294">
        <v>0.61921826800000002</v>
      </c>
      <c r="AI294">
        <v>1</v>
      </c>
      <c r="AJ294">
        <v>0.24445560299999999</v>
      </c>
      <c r="AK294">
        <v>0.10881302433756956</v>
      </c>
      <c r="AL294">
        <v>21</v>
      </c>
    </row>
    <row r="295" spans="1:38" x14ac:dyDescent="0.3">
      <c r="A295">
        <v>294</v>
      </c>
      <c r="B295">
        <v>55</v>
      </c>
      <c r="C295">
        <v>83</v>
      </c>
      <c r="D295" t="s">
        <v>1584</v>
      </c>
      <c r="E295" t="s">
        <v>1560</v>
      </c>
      <c r="F295" t="s">
        <v>1585</v>
      </c>
      <c r="G295" t="s">
        <v>1586</v>
      </c>
      <c r="H295" t="s">
        <v>470</v>
      </c>
      <c r="I295" t="s">
        <v>41</v>
      </c>
      <c r="J295">
        <v>4740</v>
      </c>
      <c r="K295" t="s">
        <v>1587</v>
      </c>
      <c r="L295" t="s">
        <v>1588</v>
      </c>
      <c r="M295" t="s">
        <v>56</v>
      </c>
      <c r="N295">
        <v>0</v>
      </c>
      <c r="O295" t="s">
        <v>1589</v>
      </c>
      <c r="P295">
        <v>2019</v>
      </c>
      <c r="Q295" t="s">
        <v>46</v>
      </c>
      <c r="R295">
        <v>0</v>
      </c>
      <c r="S295">
        <v>1.78</v>
      </c>
      <c r="T295">
        <v>1.78</v>
      </c>
      <c r="U295" t="s">
        <v>47</v>
      </c>
      <c r="V295">
        <v>6</v>
      </c>
      <c r="W295">
        <v>45</v>
      </c>
      <c r="X295">
        <v>223</v>
      </c>
      <c r="Y295">
        <v>15</v>
      </c>
      <c r="Z295">
        <v>10</v>
      </c>
      <c r="AA295">
        <v>3</v>
      </c>
      <c r="AB295">
        <v>26</v>
      </c>
      <c r="AC295">
        <v>4.2918454940000004</v>
      </c>
      <c r="AD295">
        <v>0.31091073000000002</v>
      </c>
      <c r="AE295" t="s">
        <v>72</v>
      </c>
      <c r="AF295" t="s">
        <v>49</v>
      </c>
      <c r="AG295" t="s">
        <v>50</v>
      </c>
      <c r="AH295">
        <v>0.96388211800000001</v>
      </c>
      <c r="AI295">
        <v>0.92932187200000005</v>
      </c>
      <c r="AJ295">
        <v>0.30760499400000002</v>
      </c>
      <c r="AK295">
        <v>1.8796151264264937E-2</v>
      </c>
      <c r="AL295">
        <v>6</v>
      </c>
    </row>
    <row r="296" spans="1:38" x14ac:dyDescent="0.3">
      <c r="A296">
        <v>295</v>
      </c>
      <c r="B296">
        <v>55</v>
      </c>
      <c r="C296">
        <v>87</v>
      </c>
      <c r="D296" t="s">
        <v>1590</v>
      </c>
      <c r="E296" t="s">
        <v>1560</v>
      </c>
      <c r="F296" t="s">
        <v>1591</v>
      </c>
      <c r="G296" t="s">
        <v>1592</v>
      </c>
      <c r="H296" t="s">
        <v>470</v>
      </c>
      <c r="I296" t="s">
        <v>41</v>
      </c>
      <c r="J296">
        <v>3477</v>
      </c>
      <c r="K296" t="s">
        <v>1593</v>
      </c>
      <c r="L296" t="s">
        <v>1594</v>
      </c>
      <c r="M296" t="s">
        <v>56</v>
      </c>
      <c r="N296">
        <v>0</v>
      </c>
      <c r="O296" t="s">
        <v>1595</v>
      </c>
      <c r="P296">
        <v>2019</v>
      </c>
      <c r="Q296" t="s">
        <v>46</v>
      </c>
      <c r="R296">
        <v>0</v>
      </c>
      <c r="S296">
        <v>-44.49</v>
      </c>
      <c r="T296">
        <v>0</v>
      </c>
      <c r="U296" t="s">
        <v>47</v>
      </c>
      <c r="V296">
        <v>14</v>
      </c>
      <c r="W296">
        <v>45</v>
      </c>
      <c r="X296">
        <v>35</v>
      </c>
      <c r="Y296">
        <v>18</v>
      </c>
      <c r="Z296">
        <v>14</v>
      </c>
      <c r="AA296">
        <v>29</v>
      </c>
      <c r="AB296">
        <v>20</v>
      </c>
      <c r="AC296">
        <v>28.571428569999998</v>
      </c>
      <c r="AD296">
        <v>1.7142857140000001</v>
      </c>
      <c r="AE296" t="s">
        <v>72</v>
      </c>
      <c r="AF296" t="s">
        <v>49</v>
      </c>
      <c r="AG296" t="s">
        <v>50</v>
      </c>
      <c r="AH296">
        <v>0.96664663500000003</v>
      </c>
      <c r="AI296">
        <v>1</v>
      </c>
      <c r="AJ296">
        <v>7.5743912999999996E-2</v>
      </c>
      <c r="AK296">
        <v>1.2605042016806723E-2</v>
      </c>
      <c r="AL296">
        <v>3</v>
      </c>
    </row>
    <row r="297" spans="1:38" x14ac:dyDescent="0.3">
      <c r="A297">
        <v>296</v>
      </c>
      <c r="B297">
        <v>56</v>
      </c>
      <c r="C297">
        <v>21</v>
      </c>
      <c r="D297" t="s">
        <v>1596</v>
      </c>
      <c r="E297" t="s">
        <v>1064</v>
      </c>
      <c r="F297" t="s">
        <v>1597</v>
      </c>
      <c r="G297" t="s">
        <v>1598</v>
      </c>
      <c r="H297" t="s">
        <v>275</v>
      </c>
      <c r="I297" t="s">
        <v>41</v>
      </c>
      <c r="J297">
        <v>58182</v>
      </c>
      <c r="K297" t="s">
        <v>1599</v>
      </c>
      <c r="L297" t="s">
        <v>1600</v>
      </c>
      <c r="M297" t="s">
        <v>44</v>
      </c>
      <c r="N297">
        <v>0</v>
      </c>
      <c r="O297" t="s">
        <v>1601</v>
      </c>
      <c r="P297">
        <v>2020</v>
      </c>
      <c r="Q297" t="s">
        <v>46</v>
      </c>
      <c r="R297">
        <v>0</v>
      </c>
      <c r="S297">
        <v>16.329999999999998</v>
      </c>
      <c r="T297">
        <v>16.329999999999998</v>
      </c>
      <c r="U297" t="s">
        <v>47</v>
      </c>
      <c r="V297">
        <v>10</v>
      </c>
      <c r="W297">
        <v>45</v>
      </c>
      <c r="X297">
        <v>581</v>
      </c>
      <c r="Y297">
        <v>16</v>
      </c>
      <c r="Z297">
        <v>15</v>
      </c>
      <c r="AA297">
        <v>4</v>
      </c>
      <c r="AB297">
        <v>18</v>
      </c>
      <c r="AC297">
        <v>2.5167785230000002</v>
      </c>
      <c r="AD297">
        <v>0.64090671099999996</v>
      </c>
      <c r="AE297" t="s">
        <v>48</v>
      </c>
      <c r="AF297" t="s">
        <v>49</v>
      </c>
      <c r="AG297" t="s">
        <v>50</v>
      </c>
      <c r="AH297">
        <v>0.87443244899999995</v>
      </c>
      <c r="AI297">
        <v>0.99299930400000003</v>
      </c>
      <c r="AJ297">
        <v>0.328578011</v>
      </c>
      <c r="AK297">
        <v>2.5757791376120678E-2</v>
      </c>
      <c r="AL297">
        <v>9</v>
      </c>
    </row>
    <row r="298" spans="1:38" x14ac:dyDescent="0.3">
      <c r="A298">
        <v>297</v>
      </c>
      <c r="B298">
        <v>56</v>
      </c>
      <c r="C298">
        <v>29</v>
      </c>
      <c r="D298" t="s">
        <v>1602</v>
      </c>
      <c r="E298" t="s">
        <v>1064</v>
      </c>
      <c r="F298" t="s">
        <v>1603</v>
      </c>
      <c r="G298" t="s">
        <v>1604</v>
      </c>
      <c r="H298" t="s">
        <v>275</v>
      </c>
      <c r="I298" t="s">
        <v>41</v>
      </c>
      <c r="J298">
        <v>6700</v>
      </c>
      <c r="K298" t="s">
        <v>1605</v>
      </c>
      <c r="L298" t="s">
        <v>1606</v>
      </c>
      <c r="M298" t="s">
        <v>56</v>
      </c>
      <c r="N298">
        <v>0</v>
      </c>
      <c r="O298" t="s">
        <v>1607</v>
      </c>
      <c r="P298">
        <v>2020</v>
      </c>
      <c r="Q298" t="s">
        <v>46</v>
      </c>
      <c r="R298">
        <v>0</v>
      </c>
      <c r="S298">
        <v>-2.4300000000000002</v>
      </c>
      <c r="T298">
        <v>0</v>
      </c>
      <c r="U298" t="s">
        <v>47</v>
      </c>
      <c r="V298">
        <v>6</v>
      </c>
      <c r="W298">
        <v>45</v>
      </c>
      <c r="X298">
        <v>207</v>
      </c>
      <c r="Y298">
        <v>10</v>
      </c>
      <c r="Z298">
        <v>15</v>
      </c>
      <c r="AA298">
        <v>4</v>
      </c>
      <c r="AB298">
        <v>20</v>
      </c>
      <c r="AC298">
        <v>6.7567567569999998</v>
      </c>
      <c r="AD298">
        <v>0.405405405</v>
      </c>
      <c r="AE298" t="s">
        <v>72</v>
      </c>
      <c r="AF298" t="s">
        <v>49</v>
      </c>
      <c r="AG298" t="s">
        <v>50</v>
      </c>
      <c r="AH298">
        <v>0.93664871699999996</v>
      </c>
      <c r="AI298">
        <v>0.99961933800000002</v>
      </c>
      <c r="AJ298">
        <v>0.36686919200000001</v>
      </c>
      <c r="AK298">
        <v>1.023783272956371E-2</v>
      </c>
      <c r="AL298">
        <v>2</v>
      </c>
    </row>
    <row r="299" spans="1:38" x14ac:dyDescent="0.3">
      <c r="A299">
        <v>298</v>
      </c>
      <c r="B299">
        <v>72</v>
      </c>
      <c r="C299">
        <v>13</v>
      </c>
      <c r="D299" t="s">
        <v>1608</v>
      </c>
      <c r="E299" t="s">
        <v>1609</v>
      </c>
      <c r="F299" t="s">
        <v>1610</v>
      </c>
      <c r="G299" t="s">
        <v>1611</v>
      </c>
      <c r="H299" t="s">
        <v>938</v>
      </c>
      <c r="I299" t="s">
        <v>41</v>
      </c>
      <c r="J299">
        <v>5754</v>
      </c>
      <c r="K299" t="s">
        <v>1612</v>
      </c>
      <c r="L299" t="s">
        <v>1613</v>
      </c>
      <c r="M299" t="s">
        <v>56</v>
      </c>
      <c r="N299">
        <v>0</v>
      </c>
      <c r="O299" t="s">
        <v>1614</v>
      </c>
      <c r="P299">
        <v>2020</v>
      </c>
      <c r="Q299" t="s">
        <v>87</v>
      </c>
      <c r="R299">
        <v>100</v>
      </c>
      <c r="S299" t="s">
        <v>57</v>
      </c>
      <c r="T299" t="s">
        <v>57</v>
      </c>
      <c r="U299" t="s">
        <v>57</v>
      </c>
      <c r="V299">
        <v>4</v>
      </c>
      <c r="W299">
        <v>45</v>
      </c>
      <c r="X299">
        <v>250</v>
      </c>
      <c r="Y299">
        <v>11</v>
      </c>
      <c r="Z299">
        <v>10</v>
      </c>
      <c r="AA299">
        <v>3</v>
      </c>
      <c r="AB299">
        <v>24</v>
      </c>
      <c r="AC299">
        <v>3.846153846</v>
      </c>
      <c r="AD299">
        <v>0</v>
      </c>
      <c r="AE299" t="s">
        <v>48</v>
      </c>
      <c r="AF299" t="s">
        <v>49</v>
      </c>
      <c r="AG299" t="s">
        <v>50</v>
      </c>
      <c r="AH299">
        <v>0.84700504600000004</v>
      </c>
      <c r="AI299">
        <v>0.99894113699999998</v>
      </c>
      <c r="AJ299">
        <v>0.31101975599999998</v>
      </c>
      <c r="AK299">
        <v>0</v>
      </c>
      <c r="AL299">
        <v>83</v>
      </c>
    </row>
    <row r="300" spans="1:38" x14ac:dyDescent="0.3">
      <c r="A300">
        <v>299</v>
      </c>
      <c r="B300">
        <v>72</v>
      </c>
      <c r="C300">
        <v>19</v>
      </c>
      <c r="D300" t="s">
        <v>1615</v>
      </c>
      <c r="E300" t="s">
        <v>1609</v>
      </c>
      <c r="F300" t="s">
        <v>1616</v>
      </c>
      <c r="G300" t="s">
        <v>1617</v>
      </c>
      <c r="H300" t="s">
        <v>938</v>
      </c>
      <c r="I300" t="s">
        <v>41</v>
      </c>
      <c r="J300">
        <v>5357</v>
      </c>
      <c r="K300" t="s">
        <v>1618</v>
      </c>
      <c r="L300" t="s">
        <v>1619</v>
      </c>
      <c r="M300" t="s">
        <v>56</v>
      </c>
      <c r="N300">
        <v>0</v>
      </c>
      <c r="O300" t="s">
        <v>1614</v>
      </c>
      <c r="P300">
        <v>2020</v>
      </c>
      <c r="Q300" t="s">
        <v>87</v>
      </c>
      <c r="R300">
        <v>100</v>
      </c>
      <c r="S300" t="s">
        <v>57</v>
      </c>
      <c r="T300" t="s">
        <v>57</v>
      </c>
      <c r="U300" t="s">
        <v>57</v>
      </c>
      <c r="V300">
        <v>4</v>
      </c>
      <c r="W300">
        <v>45</v>
      </c>
      <c r="X300">
        <v>250</v>
      </c>
      <c r="Y300">
        <v>11</v>
      </c>
      <c r="Z300">
        <v>10</v>
      </c>
      <c r="AA300">
        <v>3</v>
      </c>
      <c r="AB300">
        <v>24</v>
      </c>
      <c r="AC300">
        <v>3.846153846</v>
      </c>
      <c r="AD300">
        <v>0</v>
      </c>
      <c r="AE300" t="s">
        <v>48</v>
      </c>
      <c r="AF300" t="s">
        <v>49</v>
      </c>
      <c r="AG300" t="s">
        <v>50</v>
      </c>
      <c r="AH300">
        <v>0.87050092800000001</v>
      </c>
      <c r="AI300">
        <v>1</v>
      </c>
      <c r="AJ300">
        <v>0.63774319099999999</v>
      </c>
      <c r="AK300">
        <v>0</v>
      </c>
      <c r="AL300">
        <v>96</v>
      </c>
    </row>
    <row r="301" spans="1:38" x14ac:dyDescent="0.3">
      <c r="A301">
        <v>300</v>
      </c>
      <c r="B301">
        <v>72</v>
      </c>
      <c r="C301">
        <v>27</v>
      </c>
      <c r="D301" t="s">
        <v>1620</v>
      </c>
      <c r="E301" t="s">
        <v>1609</v>
      </c>
      <c r="F301" t="s">
        <v>1621</v>
      </c>
      <c r="G301" t="s">
        <v>1622</v>
      </c>
      <c r="H301" t="s">
        <v>938</v>
      </c>
      <c r="I301" t="s">
        <v>41</v>
      </c>
      <c r="J301">
        <v>4020</v>
      </c>
      <c r="K301" t="s">
        <v>1623</v>
      </c>
      <c r="L301" t="s">
        <v>1624</v>
      </c>
      <c r="M301" t="s">
        <v>56</v>
      </c>
      <c r="N301">
        <v>0</v>
      </c>
      <c r="O301" t="s">
        <v>1614</v>
      </c>
      <c r="P301">
        <v>2020</v>
      </c>
      <c r="Q301" t="s">
        <v>87</v>
      </c>
      <c r="R301">
        <v>100</v>
      </c>
      <c r="S301" t="s">
        <v>57</v>
      </c>
      <c r="T301" t="s">
        <v>57</v>
      </c>
      <c r="U301" t="s">
        <v>57</v>
      </c>
      <c r="V301">
        <v>4</v>
      </c>
      <c r="W301">
        <v>45</v>
      </c>
      <c r="X301">
        <v>250</v>
      </c>
      <c r="Y301">
        <v>11</v>
      </c>
      <c r="Z301">
        <v>10</v>
      </c>
      <c r="AA301">
        <v>3</v>
      </c>
      <c r="AB301">
        <v>24</v>
      </c>
      <c r="AC301">
        <v>3.846153846</v>
      </c>
      <c r="AD301">
        <v>0</v>
      </c>
      <c r="AE301" t="s">
        <v>48</v>
      </c>
      <c r="AF301" t="s">
        <v>49</v>
      </c>
      <c r="AG301" t="s">
        <v>50</v>
      </c>
      <c r="AH301">
        <v>0.87392008600000004</v>
      </c>
      <c r="AI301">
        <v>1</v>
      </c>
      <c r="AJ301">
        <v>0.35332428799999999</v>
      </c>
      <c r="AK301">
        <v>0</v>
      </c>
      <c r="AL301">
        <v>3</v>
      </c>
    </row>
  </sheetData>
  <autoFilter ref="A1:AL3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4.4" x14ac:dyDescent="0.3"/>
  <cols>
    <col min="1" max="1" width="20.88671875" bestFit="1" customWidth="1"/>
    <col min="2" max="2" width="9.5546875" bestFit="1" customWidth="1"/>
    <col min="3" max="3" width="8.5546875" bestFit="1" customWidth="1"/>
    <col min="4" max="4" width="9.21875" bestFit="1" customWidth="1"/>
    <col min="5" max="5" width="10.5546875" bestFit="1" customWidth="1"/>
    <col min="6" max="6" width="16.77734375" bestFit="1" customWidth="1"/>
    <col min="7" max="7" width="14" bestFit="1" customWidth="1"/>
  </cols>
  <sheetData>
    <row r="1" spans="1:7" x14ac:dyDescent="0.3">
      <c r="A1" s="2" t="s">
        <v>1683</v>
      </c>
      <c r="B1" s="2" t="s">
        <v>1685</v>
      </c>
      <c r="C1" s="2" t="s">
        <v>1686</v>
      </c>
      <c r="D1" s="2" t="s">
        <v>1687</v>
      </c>
      <c r="E1" s="2" t="s">
        <v>1688</v>
      </c>
      <c r="F1" s="2" t="s">
        <v>1689</v>
      </c>
      <c r="G1" s="2" t="s">
        <v>1690</v>
      </c>
    </row>
    <row r="2" spans="1:7" x14ac:dyDescent="0.3">
      <c r="A2" t="s">
        <v>1684</v>
      </c>
      <c r="B2" s="4">
        <f>AVERAGE('CCR Analysis Results'!$J$2:$J$301)</f>
        <v>27972.693333333333</v>
      </c>
      <c r="C2" s="4">
        <f>MEDIAN('CCR Analysis Results'!$J$2:$J$301)</f>
        <v>8925</v>
      </c>
      <c r="D2" s="4">
        <f>MIN('CCR Analysis Results'!$J$2:$J$301)</f>
        <v>3322</v>
      </c>
      <c r="E2" s="4">
        <f>MAX('CCR Analysis Results'!$J$2:$J$301)</f>
        <v>981783</v>
      </c>
      <c r="F2" s="4">
        <f>_xlfn.STDEV.S('CCR Analysis Results'!$J$2:$J$301)</f>
        <v>74766.775894274761</v>
      </c>
      <c r="G2" s="5">
        <f>COUNTIF('CCR Analysis Results'!$J$2:$J$301, "&lt;=0")/COUNTA('CCR Analysis Results'!$J$2:$J$301)</f>
        <v>0</v>
      </c>
    </row>
    <row r="3" spans="1:7" x14ac:dyDescent="0.3">
      <c r="A3" t="s">
        <v>17</v>
      </c>
      <c r="B3" s="4">
        <f>AVERAGE('CCR Analysis Results'!$R$2:$R$301)</f>
        <v>9.1240875912408761</v>
      </c>
      <c r="C3" s="4">
        <f>MEDIAN('CCR Analysis Results'!$R$2:$R$301)</f>
        <v>0</v>
      </c>
      <c r="D3" s="4">
        <f>MIN('CCR Analysis Results'!$R$2:$R$301)</f>
        <v>0</v>
      </c>
      <c r="E3" s="4">
        <f>MAX('CCR Analysis Results'!$R$2:$R$301)</f>
        <v>100</v>
      </c>
      <c r="F3" s="4">
        <f>_xlfn.STDEV.S('CCR Analysis Results'!$R$2:$R$301)</f>
        <v>28.847824876066682</v>
      </c>
      <c r="G3" s="5">
        <f>COUNTIF('CCR Analysis Results'!$R$2:$R$301, "&lt;=0")/COUNTA('CCR Analysis Results'!$R$2:$R$301)</f>
        <v>0.83</v>
      </c>
    </row>
    <row r="4" spans="1:7" x14ac:dyDescent="0.3">
      <c r="A4" t="s">
        <v>18</v>
      </c>
      <c r="B4" s="4">
        <f>AVERAGE('CCR Analysis Results'!$S$2:$S$301)</f>
        <v>-60.608782287822862</v>
      </c>
      <c r="C4" s="4">
        <f>MEDIAN('CCR Analysis Results'!$S$2:$S$301)</f>
        <v>0</v>
      </c>
      <c r="D4" s="4">
        <f>MIN('CCR Analysis Results'!$S$2:$S$301)</f>
        <v>-2266.75</v>
      </c>
      <c r="E4" s="4">
        <f>MAX('CCR Analysis Results'!$S$2:$S$301)</f>
        <v>70.040000000000006</v>
      </c>
      <c r="F4" s="4">
        <f>_xlfn.STDEV.S('CCR Analysis Results'!$S$2:$S$301)</f>
        <v>218.98177436505358</v>
      </c>
      <c r="G4" s="5">
        <f>COUNTIF('CCR Analysis Results'!$S$2:$S$301, "&lt;=0")/COUNTA('CCR Analysis Results'!$S$2:$S$301)</f>
        <v>0.53666666666666663</v>
      </c>
    </row>
    <row r="5" spans="1:7" x14ac:dyDescent="0.3">
      <c r="A5" t="s">
        <v>19</v>
      </c>
      <c r="B5" s="4">
        <f>AVERAGE('CCR Analysis Results'!$T$2:$T$301)</f>
        <v>7.7208856088560891</v>
      </c>
      <c r="C5" s="4">
        <f>MEDIAN('CCR Analysis Results'!$T$2:$T$301)</f>
        <v>0</v>
      </c>
      <c r="D5" s="4">
        <f>MIN('CCR Analysis Results'!$T$2:$T$301)</f>
        <v>0</v>
      </c>
      <c r="E5" s="4">
        <f>MAX('CCR Analysis Results'!$T$2:$T$301)</f>
        <v>70.040000000000006</v>
      </c>
      <c r="F5" s="4">
        <f>_xlfn.STDEV.S('CCR Analysis Results'!$T$2:$T$301)</f>
        <v>11.746016816974338</v>
      </c>
      <c r="G5" s="5">
        <f>COUNTIF('CCR Analysis Results'!$T$2:$T$301, "&lt;=0")/COUNTA('CCR Analysis Results'!$T$2:$T$301)</f>
        <v>0.53666666666666663</v>
      </c>
    </row>
    <row r="6" spans="1:7" x14ac:dyDescent="0.3">
      <c r="A6" t="s">
        <v>21</v>
      </c>
      <c r="B6" s="4">
        <f>AVERAGE('CCR Analysis Results'!$V$2:$V$301)</f>
        <v>5.7408759124087592</v>
      </c>
      <c r="C6" s="4">
        <f>MEDIAN('CCR Analysis Results'!$V$2:$V$301)</f>
        <v>4</v>
      </c>
      <c r="D6" s="4">
        <f>MIN('CCR Analysis Results'!$V$2:$V$301)</f>
        <v>1</v>
      </c>
      <c r="E6" s="4">
        <f>MAX('CCR Analysis Results'!$V$2:$V$301)</f>
        <v>37</v>
      </c>
      <c r="F6" s="4">
        <f>_xlfn.STDEV.S('CCR Analysis Results'!$V$2:$V$301)</f>
        <v>4.2420372247362117</v>
      </c>
      <c r="G6" s="5">
        <f>COUNTIF('CCR Analysis Results'!$V$2:$V$301, "&lt;=0")/COUNTA('CCR Analysis Results'!$V$2:$V$301)</f>
        <v>0</v>
      </c>
    </row>
    <row r="7" spans="1:7" x14ac:dyDescent="0.3">
      <c r="A7" t="s">
        <v>23</v>
      </c>
      <c r="B7" s="4">
        <f>AVERAGE('CCR Analysis Results'!$X$2:$X$301)</f>
        <v>208.1897810218978</v>
      </c>
      <c r="C7" s="4">
        <f>MEDIAN('CCR Analysis Results'!$X$2:$X$301)</f>
        <v>132</v>
      </c>
      <c r="D7" s="4">
        <f>MIN('CCR Analysis Results'!$X$2:$X$301)</f>
        <v>2</v>
      </c>
      <c r="E7" s="4">
        <f>MAX('CCR Analysis Results'!$X$2:$X$301)</f>
        <v>3217</v>
      </c>
      <c r="F7" s="4">
        <f>_xlfn.STDEV.S('CCR Analysis Results'!$X$2:$X$301)</f>
        <v>299.32080705526573</v>
      </c>
      <c r="G7" s="5">
        <f>COUNTIF('CCR Analysis Results'!$X$2:$X$301, "&lt;=0")/COUNTA('CCR Analysis Results'!$X$2:$X$301)</f>
        <v>0</v>
      </c>
    </row>
    <row r="8" spans="1:7" x14ac:dyDescent="0.3">
      <c r="A8" t="s">
        <v>24</v>
      </c>
      <c r="B8" s="4">
        <f>AVERAGE('CCR Analysis Results'!$Y$2:$Y$301)</f>
        <v>180.04744525547446</v>
      </c>
      <c r="C8" s="4">
        <f>MEDIAN('CCR Analysis Results'!$Y$2:$Y$301)</f>
        <v>10</v>
      </c>
      <c r="D8" s="4">
        <f>MIN('CCR Analysis Results'!$Y$2:$Y$301)</f>
        <v>0</v>
      </c>
      <c r="E8" s="4">
        <f>MAX('CCR Analysis Results'!$Y$2:$Y$301)</f>
        <v>22700</v>
      </c>
      <c r="F8" s="4">
        <f>_xlfn.STDEV.S('CCR Analysis Results'!$Y$2:$Y$301)</f>
        <v>1428.4037818631916</v>
      </c>
      <c r="G8" s="5">
        <f>COUNTIF('CCR Analysis Results'!$Y$2:$Y$301, "&lt;=0")/COUNTA('CCR Analysis Results'!$Y$2:$Y$301)</f>
        <v>1.6666666666666666E-2</v>
      </c>
    </row>
    <row r="9" spans="1:7" x14ac:dyDescent="0.3">
      <c r="A9" t="s">
        <v>25</v>
      </c>
      <c r="B9" s="4">
        <f>AVERAGE('CCR Analysis Results'!$Z$2:$Z$301)</f>
        <v>9.102189781021897</v>
      </c>
      <c r="C9" s="4">
        <f>MEDIAN('CCR Analysis Results'!$Z$2:$Z$301)</f>
        <v>10</v>
      </c>
      <c r="D9" s="4">
        <f>MIN('CCR Analysis Results'!$Z$2:$Z$301)</f>
        <v>0</v>
      </c>
      <c r="E9" s="4">
        <f>MAX('CCR Analysis Results'!$Z$2:$Z$301)</f>
        <v>16</v>
      </c>
      <c r="F9" s="4">
        <f>_xlfn.STDEV.S('CCR Analysis Results'!$Z$2:$Z$301)</f>
        <v>4.7320660815069644</v>
      </c>
      <c r="G9" s="5">
        <f>COUNTIF('CCR Analysis Results'!$Z$2:$Z$301, "&lt;=0")/COUNTA('CCR Analysis Results'!$Z$2:$Z$301)</f>
        <v>2.3333333333333334E-2</v>
      </c>
    </row>
    <row r="10" spans="1:7" x14ac:dyDescent="0.3">
      <c r="A10" t="s">
        <v>26</v>
      </c>
      <c r="B10" s="4">
        <f>AVERAGE('CCR Analysis Results'!$AA$2:$AA$301)</f>
        <v>6.0364963503649633</v>
      </c>
      <c r="C10" s="4">
        <f>MEDIAN('CCR Analysis Results'!$AA$2:$AA$301)</f>
        <v>4</v>
      </c>
      <c r="D10" s="4">
        <f>MIN('CCR Analysis Results'!$AA$2:$AA$301)</f>
        <v>0</v>
      </c>
      <c r="E10" s="4">
        <f>MAX('CCR Analysis Results'!$AA$2:$AA$301)</f>
        <v>117</v>
      </c>
      <c r="F10" s="4">
        <f>_xlfn.STDEV.S('CCR Analysis Results'!$AA$2:$AA$301)</f>
        <v>10.227384599108506</v>
      </c>
      <c r="G10" s="5">
        <f>COUNTIF('CCR Analysis Results'!$AA$2:$AA$301, "&lt;=0")/COUNTA('CCR Analysis Results'!$AA$2:$AA$301)</f>
        <v>1.6666666666666666E-2</v>
      </c>
    </row>
    <row r="11" spans="1:7" x14ac:dyDescent="0.3">
      <c r="A11" t="s">
        <v>27</v>
      </c>
      <c r="B11" s="4">
        <f>AVERAGE('CCR Analysis Results'!$AB$2:$AB$301)</f>
        <v>24.306569343065693</v>
      </c>
      <c r="C11" s="4">
        <f>MEDIAN('CCR Analysis Results'!$AB$2:$AB$301)</f>
        <v>24</v>
      </c>
      <c r="D11" s="4">
        <f>MIN('CCR Analysis Results'!$AB$2:$AB$301)</f>
        <v>0</v>
      </c>
      <c r="E11" s="4">
        <f>MAX('CCR Analysis Results'!$AB$2:$AB$301)</f>
        <v>36</v>
      </c>
      <c r="F11" s="4">
        <f>_xlfn.STDEV.S('CCR Analysis Results'!$AB$2:$AB$301)</f>
        <v>6.7287171393459406</v>
      </c>
      <c r="G11" s="5">
        <f>COUNTIF('CCR Analysis Results'!$AB$2:$AB$301, "&lt;=0")/COUNTA('CCR Analysis Results'!$AB$2:$AB$301)</f>
        <v>1.6666666666666666E-2</v>
      </c>
    </row>
    <row r="12" spans="1:7" x14ac:dyDescent="0.3">
      <c r="A12" t="s">
        <v>28</v>
      </c>
      <c r="B12" s="4">
        <f>AVERAGE('CCR Analysis Results'!$AC$2:$AC$301)</f>
        <v>12.814676486594898</v>
      </c>
      <c r="C12" s="4">
        <f>MEDIAN('CCR Analysis Results'!$AC$2:$AC$301)</f>
        <v>6.0317123454999999</v>
      </c>
      <c r="D12" s="4">
        <f>MIN('CCR Analysis Results'!$AC$2:$AC$301)</f>
        <v>0</v>
      </c>
      <c r="E12" s="4">
        <f>MAX('CCR Analysis Results'!$AC$2:$AC$301)</f>
        <v>68.75</v>
      </c>
      <c r="F12" s="4">
        <f>_xlfn.STDEV.S('CCR Analysis Results'!$AC$2:$AC$301)</f>
        <v>15.401128958752643</v>
      </c>
      <c r="G12" s="5">
        <f>COUNTIF('CCR Analysis Results'!$AC$2:$AC$301, "&lt;=0")/COUNTA('CCR Analysis Results'!$AC$2:$AC$301)</f>
        <v>2.3333333333333334E-2</v>
      </c>
    </row>
    <row r="13" spans="1:7" x14ac:dyDescent="0.3">
      <c r="A13" t="s">
        <v>29</v>
      </c>
      <c r="B13" s="4">
        <f>AVERAGE('CCR Analysis Results'!$AD$2:$AD$301)</f>
        <v>0.98250591250333319</v>
      </c>
      <c r="C13" s="4">
        <f>MEDIAN('CCR Analysis Results'!$AD$2:$AD$301)</f>
        <v>0.67410249</v>
      </c>
      <c r="D13" s="4">
        <f>MIN('CCR Analysis Results'!$AD$2:$AD$301)</f>
        <v>0</v>
      </c>
      <c r="E13" s="4">
        <f>MAX('CCR Analysis Results'!$AD$2:$AD$301)</f>
        <v>4.5046736840000001</v>
      </c>
      <c r="F13" s="4">
        <f>_xlfn.STDEV.S('CCR Analysis Results'!$AD$2:$AD$301)</f>
        <v>0.97123326686511668</v>
      </c>
      <c r="G13" s="5">
        <f>COUNTIF('CCR Analysis Results'!$AD$2:$AD$301, "&lt;=0")/COUNTA('CCR Analysis Results'!$AD$2:$AD$301)</f>
        <v>0.10333333333333333</v>
      </c>
    </row>
    <row r="14" spans="1:7" x14ac:dyDescent="0.3">
      <c r="A14" t="s">
        <v>33</v>
      </c>
      <c r="B14" s="4">
        <f>AVERAGE('CCR Analysis Results'!$AH$2:$AH$301)</f>
        <v>0.77101112914715719</v>
      </c>
      <c r="C14" s="4">
        <f>MEDIAN('CCR Analysis Results'!$AH$2:$AH$301)</f>
        <v>0.838585739</v>
      </c>
      <c r="D14" s="4">
        <f>MIN('CCR Analysis Results'!$AH$2:$AH$301)</f>
        <v>0.107343014</v>
      </c>
      <c r="E14" s="4">
        <f>MAX('CCR Analysis Results'!$AH$2:$AH$301)</f>
        <v>0.98962264200000005</v>
      </c>
      <c r="F14" s="4">
        <f>_xlfn.STDEV.S('CCR Analysis Results'!$AH$2:$AH$301)</f>
        <v>0.19237354835657683</v>
      </c>
      <c r="G14" s="5">
        <f>COUNTIF('CCR Analysis Results'!$AH$2:$AH$301, "&lt;=0")/COUNTA('CCR Analysis Results'!$AH$2:$AH$301)</f>
        <v>0</v>
      </c>
    </row>
    <row r="15" spans="1:7" x14ac:dyDescent="0.3">
      <c r="A15" t="s">
        <v>34</v>
      </c>
      <c r="B15" s="4">
        <f>AVERAGE('CCR Analysis Results'!$AI$2:$AI$301)</f>
        <v>0.86463819111705686</v>
      </c>
      <c r="C15" s="4">
        <f>MEDIAN('CCR Analysis Results'!$AI$2:$AI$301)</f>
        <v>0.99026572000000002</v>
      </c>
      <c r="D15" s="4">
        <f>MIN('CCR Analysis Results'!$AI$2:$AI$301)</f>
        <v>0</v>
      </c>
      <c r="E15" s="4">
        <f>MAX('CCR Analysis Results'!$AI$2:$AI$301)</f>
        <v>1</v>
      </c>
      <c r="F15" s="4">
        <f>_xlfn.STDEV.S('CCR Analysis Results'!$AI$2:$AI$301)</f>
        <v>0.3049892589999233</v>
      </c>
      <c r="G15" s="5">
        <f>COUNTIF('CCR Analysis Results'!$AI$2:$AI$301, "&lt;=0")/COUNTA('CCR Analysis Results'!$AI$2:$AI$301)</f>
        <v>0.10367892976588629</v>
      </c>
    </row>
    <row r="16" spans="1:7" x14ac:dyDescent="0.3">
      <c r="A16" t="s">
        <v>35</v>
      </c>
      <c r="B16" s="4">
        <f>AVERAGE('CCR Analysis Results'!$AJ$2:$AJ$301)</f>
        <v>0.35873027334113727</v>
      </c>
      <c r="C16" s="4">
        <f>MEDIAN('CCR Analysis Results'!$AJ$2:$AJ$301)</f>
        <v>0.34975773700000001</v>
      </c>
      <c r="D16" s="4">
        <f>MIN('CCR Analysis Results'!$AJ$2:$AJ$301)</f>
        <v>2.7380212000000001E-2</v>
      </c>
      <c r="E16" s="4">
        <f>MAX('CCR Analysis Results'!$AJ$2:$AJ$301)</f>
        <v>0.99669148100000005</v>
      </c>
      <c r="F16" s="4">
        <f>_xlfn.STDEV.S('CCR Analysis Results'!$AJ$2:$AJ$301)</f>
        <v>0.14278531831212385</v>
      </c>
      <c r="G16" s="5">
        <f>COUNTIF('CCR Analysis Results'!$AJ$2:$AJ$301, "&lt;=0")/COUNTA('CCR Analysis Results'!$AJ$2:$AJ$301)</f>
        <v>0</v>
      </c>
    </row>
    <row r="17" spans="1:7" x14ac:dyDescent="0.3">
      <c r="A17" t="s">
        <v>1625</v>
      </c>
      <c r="B17" s="4">
        <f>AVERAGE('CCR Analysis Results'!$AK$2:$AK$301)</f>
        <v>9.8757922279792215E-2</v>
      </c>
      <c r="C17" s="4">
        <f>MEDIAN('CCR Analysis Results'!$AK$2:$AK$301)</f>
        <v>6.0651570734250759E-2</v>
      </c>
      <c r="D17" s="4">
        <f>MIN('CCR Analysis Results'!$AK$2:$AK$301)</f>
        <v>0</v>
      </c>
      <c r="E17" s="4">
        <f>MAX('CCR Analysis Results'!$AK$2:$AK$301)</f>
        <v>0.71384448432739267</v>
      </c>
      <c r="F17" s="4">
        <f>_xlfn.STDEV.S('CCR Analysis Results'!$AK$2:$AK$301)</f>
        <v>0.1125734309529748</v>
      </c>
      <c r="G17" s="5">
        <f>COUNTIF('CCR Analysis Results'!$AK$2:$AK$301, "&lt;=0")/COUNTA('CCR Analysis Results'!$AK$2:$AK$301)</f>
        <v>3.6912751677852351E-2</v>
      </c>
    </row>
    <row r="18" spans="1:7" x14ac:dyDescent="0.3">
      <c r="A18" t="s">
        <v>1626</v>
      </c>
      <c r="B18" s="4">
        <f>AVERAGE('CCR Analysis Results'!$AL$2:$AL$301)</f>
        <v>30.843333333333334</v>
      </c>
      <c r="C18" s="4">
        <f>MEDIAN('CCR Analysis Results'!$AL$2:$AL$301)</f>
        <v>10</v>
      </c>
      <c r="D18" s="4">
        <f>MIN('CCR Analysis Results'!$AL$2:$AL$301)</f>
        <v>0</v>
      </c>
      <c r="E18" s="4">
        <f>MAX('CCR Analysis Results'!$AL$2:$AL$301)</f>
        <v>387</v>
      </c>
      <c r="F18" s="4">
        <f>_xlfn.STDEV.S('CCR Analysis Results'!$AL$2:$AL$301)</f>
        <v>57.221263812764469</v>
      </c>
      <c r="G18" s="5">
        <f>COUNTIF('CCR Analysis Results'!$AL$2:$AL$301, "&lt;=0")/COUNTA('CCR Analysis Results'!$AL$2:$AL$301)</f>
        <v>0.08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4.4" x14ac:dyDescent="0.3"/>
  <cols>
    <col min="1" max="1" width="18.44140625" bestFit="1" customWidth="1"/>
    <col min="2" max="2" width="15.77734375" bestFit="1" customWidth="1"/>
    <col min="4" max="5" width="8.88671875" customWidth="1"/>
    <col min="6" max="6" width="13.33203125" bestFit="1" customWidth="1"/>
  </cols>
  <sheetData>
    <row r="1" spans="1:7" x14ac:dyDescent="0.3">
      <c r="B1" s="2" t="s">
        <v>1686</v>
      </c>
    </row>
    <row r="2" spans="1:7" x14ac:dyDescent="0.3">
      <c r="A2" s="2" t="s">
        <v>1692</v>
      </c>
      <c r="B2" t="s">
        <v>1684</v>
      </c>
      <c r="C2" t="s">
        <v>33</v>
      </c>
      <c r="D2" t="s">
        <v>34</v>
      </c>
      <c r="E2" t="s">
        <v>35</v>
      </c>
      <c r="F2" t="s">
        <v>1625</v>
      </c>
      <c r="G2" t="s">
        <v>1626</v>
      </c>
    </row>
    <row r="3" spans="1:7" x14ac:dyDescent="0.3">
      <c r="A3" t="s">
        <v>56</v>
      </c>
      <c r="B3">
        <v>5031.5</v>
      </c>
      <c r="C3" s="5">
        <v>0.8535548369999999</v>
      </c>
      <c r="D3" s="5">
        <v>0.97580750549999995</v>
      </c>
      <c r="E3" s="5">
        <v>0.338264446</v>
      </c>
      <c r="F3" s="5">
        <v>3.9661648866089201E-2</v>
      </c>
      <c r="G3">
        <v>9.5</v>
      </c>
    </row>
    <row r="4" spans="1:7" x14ac:dyDescent="0.3">
      <c r="A4" t="s">
        <v>44</v>
      </c>
      <c r="B4">
        <v>23079</v>
      </c>
      <c r="C4" s="5">
        <v>0.83263427749999996</v>
      </c>
      <c r="D4" s="5">
        <v>0.99686243100000005</v>
      </c>
      <c r="E4" s="5">
        <v>0.35757144499999999</v>
      </c>
      <c r="F4" s="5">
        <v>7.8988353895388941E-2</v>
      </c>
      <c r="G4">
        <v>11.5</v>
      </c>
    </row>
    <row r="5" spans="1:7" x14ac:dyDescent="0.3">
      <c r="A5" t="s">
        <v>171</v>
      </c>
      <c r="B5">
        <v>150146.5</v>
      </c>
      <c r="C5" s="5">
        <v>0.62839591949999996</v>
      </c>
      <c r="D5" s="5">
        <v>0.99855896449999992</v>
      </c>
      <c r="E5" s="5">
        <v>0.450755138</v>
      </c>
      <c r="F5" s="5">
        <v>0.14178761073953908</v>
      </c>
      <c r="G5">
        <v>5.5</v>
      </c>
    </row>
    <row r="6" spans="1:7" x14ac:dyDescent="0.3">
      <c r="A6" t="s">
        <v>1691</v>
      </c>
      <c r="B6" s="1">
        <v>406</v>
      </c>
      <c r="C6" s="5">
        <v>0.76300000000000001</v>
      </c>
      <c r="D6" s="5">
        <v>0.80700000000000005</v>
      </c>
      <c r="E6" s="5">
        <v>0.3615240267679326</v>
      </c>
      <c r="F6" s="5">
        <v>0.13500000000000001</v>
      </c>
      <c r="G6">
        <v>15</v>
      </c>
    </row>
    <row r="7" spans="1:7" x14ac:dyDescent="0.3">
      <c r="B7" s="1"/>
      <c r="C7" s="5"/>
      <c r="D7" s="5"/>
      <c r="E7" s="5"/>
      <c r="F7" s="5"/>
    </row>
    <row r="8" spans="1:7" x14ac:dyDescent="0.3">
      <c r="A8" s="2" t="s">
        <v>1693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1" width="24.44140625" bestFit="1" customWidth="1"/>
  </cols>
  <sheetData>
    <row r="1" spans="1:5" x14ac:dyDescent="0.3">
      <c r="B1" t="s">
        <v>1674</v>
      </c>
      <c r="C1" t="s">
        <v>1675</v>
      </c>
      <c r="D1" t="s">
        <v>1676</v>
      </c>
      <c r="E1" t="s">
        <v>1677</v>
      </c>
    </row>
    <row r="2" spans="1:5" x14ac:dyDescent="0.3">
      <c r="A2" t="s">
        <v>1678</v>
      </c>
      <c r="B2" s="3">
        <v>0.26</v>
      </c>
      <c r="C2" s="3">
        <v>0.51</v>
      </c>
      <c r="D2" s="3">
        <v>0.19</v>
      </c>
      <c r="E2" s="3">
        <f t="shared" ref="E2:E5" si="0">1-SUM(B2:D2)</f>
        <v>4.0000000000000036E-2</v>
      </c>
    </row>
    <row r="3" spans="1:5" x14ac:dyDescent="0.3">
      <c r="A3" t="s">
        <v>1679</v>
      </c>
      <c r="B3" s="3">
        <v>0.36</v>
      </c>
      <c r="C3" s="3">
        <v>0.47</v>
      </c>
      <c r="D3" s="3">
        <v>0.13</v>
      </c>
      <c r="E3" s="3">
        <f t="shared" si="0"/>
        <v>4.0000000000000036E-2</v>
      </c>
    </row>
    <row r="4" spans="1:5" x14ac:dyDescent="0.3">
      <c r="A4" t="s">
        <v>1680</v>
      </c>
      <c r="B4" s="3">
        <v>0.34</v>
      </c>
      <c r="C4" s="3">
        <v>0.51</v>
      </c>
      <c r="D4" s="3">
        <v>0.12</v>
      </c>
      <c r="E4" s="3">
        <f t="shared" si="0"/>
        <v>2.9999999999999916E-2</v>
      </c>
    </row>
    <row r="5" spans="1:5" x14ac:dyDescent="0.3">
      <c r="A5" t="s">
        <v>1681</v>
      </c>
      <c r="B5" s="3">
        <v>0.34</v>
      </c>
      <c r="C5" s="3">
        <v>0.5</v>
      </c>
      <c r="D5" s="3">
        <v>0.13</v>
      </c>
      <c r="E5" s="3">
        <f t="shared" si="0"/>
        <v>2.9999999999999916E-2</v>
      </c>
    </row>
    <row r="6" spans="1:5" x14ac:dyDescent="0.3">
      <c r="A6" t="s">
        <v>1682</v>
      </c>
      <c r="B6" s="3">
        <v>0.23</v>
      </c>
      <c r="C6" s="3">
        <v>0.52</v>
      </c>
      <c r="D6" s="3">
        <v>0.21</v>
      </c>
      <c r="E6" s="3">
        <f>1-SUM(B6:D6)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CCR Analysis Results</vt:lpstr>
      <vt:lpstr>Summary Statistics</vt:lpstr>
      <vt:lpstr>National Comparisons</vt:lpstr>
      <vt:lpstr>Water Quality Perception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Nicholas</cp:lastModifiedBy>
  <dcterms:created xsi:type="dcterms:W3CDTF">2020-08-09T19:53:43Z</dcterms:created>
  <dcterms:modified xsi:type="dcterms:W3CDTF">2020-08-09T20:56:59Z</dcterms:modified>
</cp:coreProperties>
</file>