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Nicholas\Dropbox\Summer 2020\CCR improvement\Analyses\Automated Accessibility Project\"/>
    </mc:Choice>
  </mc:AlternateContent>
  <xr:revisionPtr revIDLastSave="0" documentId="13_ncr:1_{65152274-F0AB-410F-8A24-A9F4AA6088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tadata" sheetId="2" r:id="rId1"/>
    <sheet name="CCR Analysis Results" sheetId="1" r:id="rId2"/>
    <sheet name="Scores vs. Pages" sheetId="12" r:id="rId3"/>
    <sheet name="Summary Statistics" sheetId="9" r:id="rId4"/>
    <sheet name="National Comparisons" sheetId="10" r:id="rId5"/>
    <sheet name="Water Quality Perception" sheetId="5" r:id="rId6"/>
  </sheets>
  <externalReferences>
    <externalReference r:id="rId7"/>
  </externalReferences>
  <definedNames>
    <definedName name="_xlnm._FilterDatabase" localSheetId="1" hidden="1">'CCR Analysis Results'!$A$1:$BA$301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2" l="1"/>
  <c r="A45" i="2"/>
  <c r="A43" i="2"/>
  <c r="A41" i="2"/>
  <c r="A29" i="9"/>
  <c r="A27" i="9"/>
  <c r="A25" i="9"/>
  <c r="A23" i="9"/>
  <c r="L7" i="10" l="1"/>
  <c r="M7" i="10"/>
  <c r="N7" i="10"/>
  <c r="O7" i="10"/>
  <c r="O2" i="10"/>
  <c r="M2" i="10"/>
  <c r="K2" i="10"/>
  <c r="I2" i="10"/>
  <c r="D6" i="10"/>
  <c r="E6" i="10"/>
  <c r="F6" i="10"/>
  <c r="C6" i="10"/>
  <c r="G6" i="10"/>
  <c r="B6" i="10" l="1"/>
  <c r="G16" i="9"/>
  <c r="F16" i="9"/>
  <c r="E16" i="9"/>
  <c r="D16" i="9"/>
  <c r="C16" i="9"/>
  <c r="B16" i="9"/>
  <c r="G15" i="9"/>
  <c r="F15" i="9"/>
  <c r="E15" i="9"/>
  <c r="D15" i="9"/>
  <c r="C15" i="9"/>
  <c r="B15" i="9"/>
  <c r="G4" i="9"/>
  <c r="F4" i="9"/>
  <c r="E4" i="9"/>
  <c r="D4" i="9"/>
  <c r="C4" i="9"/>
  <c r="B4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 l="1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B5" i="9"/>
  <c r="G5" i="9"/>
  <c r="F5" i="9"/>
  <c r="E5" i="9"/>
  <c r="D5" i="9"/>
  <c r="C5" i="9"/>
  <c r="G3" i="9"/>
  <c r="G2" i="9"/>
  <c r="F3" i="9"/>
  <c r="E3" i="9"/>
  <c r="D3" i="9"/>
  <c r="C3" i="9"/>
  <c r="B3" i="9"/>
  <c r="F2" i="9"/>
  <c r="E2" i="9"/>
  <c r="D2" i="9"/>
  <c r="C2" i="9"/>
  <c r="B2" i="9"/>
  <c r="E6" i="5"/>
  <c r="E5" i="5"/>
  <c r="E4" i="5"/>
  <c r="E3" i="5"/>
  <c r="E2" i="5"/>
</calcChain>
</file>

<file path=xl/sharedStrings.xml><?xml version="1.0" encoding="utf-8"?>
<sst xmlns="http://schemas.openxmlformats.org/spreadsheetml/2006/main" count="5556" uniqueCount="1732">
  <si>
    <t>ID</t>
  </si>
  <si>
    <t>State Code</t>
  </si>
  <si>
    <t>County Code</t>
  </si>
  <si>
    <t>Name</t>
  </si>
  <si>
    <t>State Name</t>
  </si>
  <si>
    <t>PWS ID</t>
  </si>
  <si>
    <t>PWS Name</t>
  </si>
  <si>
    <t>EPA Region</t>
  </si>
  <si>
    <t>PWS Type</t>
  </si>
  <si>
    <t>Population Served Count</t>
  </si>
  <si>
    <t>Cities Served</t>
  </si>
  <si>
    <t>Census Place Served</t>
  </si>
  <si>
    <t>Size</t>
  </si>
  <si>
    <t>Oversample</t>
  </si>
  <si>
    <t>URL of CCR</t>
  </si>
  <si>
    <t>Most recent year?</t>
  </si>
  <si>
    <t>Translation available?</t>
  </si>
  <si>
    <t>Translation Score</t>
  </si>
  <si>
    <t>Readability Score</t>
  </si>
  <si>
    <t>Adjusted Readability</t>
  </si>
  <si>
    <t>Readability Tags</t>
  </si>
  <si>
    <t>Pages</t>
  </si>
  <si>
    <t>Total Tests</t>
  </si>
  <si>
    <t>Failed</t>
  </si>
  <si>
    <t>Warning</t>
  </si>
  <si>
    <t>Passed</t>
  </si>
  <si>
    <t>User Verify</t>
  </si>
  <si>
    <t>Not Applicable</t>
  </si>
  <si>
    <t>WCAG Score</t>
  </si>
  <si>
    <t>Accessibility Index Score</t>
  </si>
  <si>
    <t>Access Tags</t>
  </si>
  <si>
    <t>EPA CCR Link</t>
  </si>
  <si>
    <t>EPA Link Correct?</t>
  </si>
  <si>
    <t>% White</t>
  </si>
  <si>
    <t>% Urban</t>
  </si>
  <si>
    <t>% Renters</t>
  </si>
  <si>
    <t>Blount</t>
  </si>
  <si>
    <t>Alabama</t>
  </si>
  <si>
    <t>AL0000103</t>
  </si>
  <si>
    <t>ONEONTA UTILITIES BOARD</t>
  </si>
  <si>
    <t>Region 4</t>
  </si>
  <si>
    <t>Community water system</t>
  </si>
  <si>
    <t>ONEONTA</t>
  </si>
  <si>
    <t>Oneonta city, Alabama</t>
  </si>
  <si>
    <t>Large</t>
  </si>
  <si>
    <t>https://oneontautilities.com/2019_oneonta_ccr.html</t>
  </si>
  <si>
    <t>No</t>
  </si>
  <si>
    <t>Acceptable</t>
  </si>
  <si>
    <t>Autotagged</t>
  </si>
  <si>
    <t>None</t>
  </si>
  <si>
    <t>Missing</t>
  </si>
  <si>
    <t>Colbert</t>
  </si>
  <si>
    <t>AL0000316</t>
  </si>
  <si>
    <t>HAWK PRIDE MT WATER SYSTEM</t>
  </si>
  <si>
    <t>TUSCUMBIA</t>
  </si>
  <si>
    <t>Tuscumbia city, Alabama</t>
  </si>
  <si>
    <t>Medium</t>
  </si>
  <si>
    <t>N/A</t>
  </si>
  <si>
    <t>Dallas</t>
  </si>
  <si>
    <t>AL0000482</t>
  </si>
  <si>
    <t>NORTH DALLAS WATER AUTHORITY</t>
  </si>
  <si>
    <t>SELMA</t>
  </si>
  <si>
    <t>Selma city, Alabama</t>
  </si>
  <si>
    <t>https://northdallaswater.net/documents/1185/North_Dallas_Co_2020_CCR.pdf</t>
  </si>
  <si>
    <t>AL0000463</t>
  </si>
  <si>
    <t>DALLAS COUNTY WATER &amp; SEWER AUTHORITY</t>
  </si>
  <si>
    <t>Tallapoosa</t>
  </si>
  <si>
    <t>AL0001265</t>
  </si>
  <si>
    <t>ALEXANDER CITY WATER DEPARTMENT</t>
  </si>
  <si>
    <t>ALEXANDER CITY</t>
  </si>
  <si>
    <t>Alexander City city, Alabama</t>
  </si>
  <si>
    <t>https://alexandercityal.gov/sites/default/files/fileattachments/utilities/page/8241/alexander_city_2019_annual_water_quality_report.pdf</t>
  </si>
  <si>
    <t>Original</t>
  </si>
  <si>
    <t>Walker</t>
  </si>
  <si>
    <t>AL0001326</t>
  </si>
  <si>
    <t>CORDOVA WATER WORKS &amp; GAS BOARD</t>
  </si>
  <si>
    <t>CORDOVA</t>
  </si>
  <si>
    <t>Cordova city, Alabama</t>
  </si>
  <si>
    <t>Fairbanks North Star Borough</t>
  </si>
  <si>
    <t>Alaska</t>
  </si>
  <si>
    <t>AK2310900</t>
  </si>
  <si>
    <t>COLLEGE UTILITIES CORPORATION</t>
  </si>
  <si>
    <t>Region 10</t>
  </si>
  <si>
    <t>FAIRBANKS</t>
  </si>
  <si>
    <t>Fairbanks city, Alaska</t>
  </si>
  <si>
    <t>http://www.akwater.com/cuc-ccr.pdf</t>
  </si>
  <si>
    <t xml:space="preserve">http://www.akwater.com/water_quality.shtml </t>
  </si>
  <si>
    <t>Yes</t>
  </si>
  <si>
    <t>Matanuska-Susitna Borough</t>
  </si>
  <si>
    <t>AK2224646</t>
  </si>
  <si>
    <t>WASILLA WATER SYSTEM</t>
  </si>
  <si>
    <t>WASILLA</t>
  </si>
  <si>
    <t>Wasilla city, Alaska</t>
  </si>
  <si>
    <t>https://www.cityofwasilla.com/home/showdocument?id=23060</t>
  </si>
  <si>
    <t>Cochise</t>
  </si>
  <si>
    <t>Arizona</t>
  </si>
  <si>
    <t>AZ0402004</t>
  </si>
  <si>
    <t>ARIZONA WATER CO - SIERRA VISTA</t>
  </si>
  <si>
    <t>Region 9</t>
  </si>
  <si>
    <t>SIERRA VISTA</t>
  </si>
  <si>
    <t>Sierra Vista city, Arizona</t>
  </si>
  <si>
    <t>https://www.azwater.com/files/water-quality/ccr-sierra-vista-2019.pdf</t>
  </si>
  <si>
    <t>Maricopa</t>
  </si>
  <si>
    <t>AZ0407056</t>
  </si>
  <si>
    <t>EPCOR WATER - PARADISE VALLEY/SCOTTSDALE</t>
  </si>
  <si>
    <t>PARADISE VALLEY</t>
  </si>
  <si>
    <t>Paradise Valley town, Arizona</t>
  </si>
  <si>
    <t>https://www.epcor.com/products-services/water/water-quality/water-quality-reports-usa/wqreports/wq-paradise-valley-2019.pdf</t>
  </si>
  <si>
    <t>AZ0407070</t>
  </si>
  <si>
    <t>SUNRISE WATER COMPANY</t>
  </si>
  <si>
    <t>PEORIA</t>
  </si>
  <si>
    <t>Peoria city, Arizona</t>
  </si>
  <si>
    <t>https://jdcwater.com/documents/563/Sunrise_Water_Quality_Report_2019.pdf</t>
  </si>
  <si>
    <t>Greene</t>
  </si>
  <si>
    <t>Arkansas</t>
  </si>
  <si>
    <t>AR0000722</t>
  </si>
  <si>
    <t>CLAY CO REG WATER DISTRICT</t>
  </si>
  <si>
    <t>Region 6</t>
  </si>
  <si>
    <t>-</t>
  </si>
  <si>
    <t>McDougal town, Arkansas</t>
  </si>
  <si>
    <t>https://www.ark.org/health/eng/ccr/722.pdf</t>
  </si>
  <si>
    <t>Faulkner</t>
  </si>
  <si>
    <t>AR0000101</t>
  </si>
  <si>
    <t>COMMUNITY WATER SYSTEM</t>
  </si>
  <si>
    <t>Greers Ferry city, Arkansas</t>
  </si>
  <si>
    <t>https://www.ark.org/health/eng/ccr/101.pdf</t>
  </si>
  <si>
    <t>Benton</t>
  </si>
  <si>
    <t>AR0000349</t>
  </si>
  <si>
    <t>MADISON CO WATER FACILITIES BD</t>
  </si>
  <si>
    <t>Huntsville city, Arkansas</t>
  </si>
  <si>
    <t>https://www.mcwfb.com/documents/925/CCR19_Madison_Co_WFB_349.pdf</t>
  </si>
  <si>
    <t>Cleburne</t>
  </si>
  <si>
    <t>AR0000579</t>
  </si>
  <si>
    <t>TUMBLING SHOALS WATER ASSOC</t>
  </si>
  <si>
    <t>Tumbling Shoals CDP, Arkansas</t>
  </si>
  <si>
    <t>https://tsws.myruralwater.com/documents/1048/CCF06022020.pdf</t>
  </si>
  <si>
    <t>Error</t>
  </si>
  <si>
    <t>AR0000735</t>
  </si>
  <si>
    <t>WEST STONE COUNTY WATER ASSN</t>
  </si>
  <si>
    <t>Mountain View city, Arkansas</t>
  </si>
  <si>
    <t>https://www.ark.org/health/eng/ccr/735.pdf</t>
  </si>
  <si>
    <t>Craighead</t>
  </si>
  <si>
    <t>AR0000688</t>
  </si>
  <si>
    <t>LAWRENCE CO REG WATER DIST</t>
  </si>
  <si>
    <t>Portia town, Arkansas</t>
  </si>
  <si>
    <t>https://lawrencecountyregionalwater.myruralwater.com/documents/481/2019_Annual_Drinking_Water_Quality_Report.pdf</t>
  </si>
  <si>
    <t>AR0000844</t>
  </si>
  <si>
    <t>BEAVERFORK VOLUNTEER FD WSD</t>
  </si>
  <si>
    <t>Conway city, Arkansas</t>
  </si>
  <si>
    <t>https://www.ark.org/health/eng/ccr/844.pdf</t>
  </si>
  <si>
    <t>Sebastian</t>
  </si>
  <si>
    <t>AR0000512</t>
  </si>
  <si>
    <t>BARLING WATERWORKS</t>
  </si>
  <si>
    <t>Barling city, Arkansas</t>
  </si>
  <si>
    <t>https://www.ark.org/health/eng/ccr/512.pdf</t>
  </si>
  <si>
    <t>White</t>
  </si>
  <si>
    <t>AR0000185</t>
  </si>
  <si>
    <t>SW WHITE COUNTY WATER ASSN</t>
  </si>
  <si>
    <t>Searcy city, Arkansas</t>
  </si>
  <si>
    <t>https://www.ark.org/health/eng/ccr/185.pdf</t>
  </si>
  <si>
    <t>Yell</t>
  </si>
  <si>
    <t>AR0000697</t>
  </si>
  <si>
    <t>NE YELL COUNTY WATER ASSOC</t>
  </si>
  <si>
    <t>Dardanelle city, Arkansas</t>
  </si>
  <si>
    <t>https://neycw.myruralwater.com/documents/470/697.pdf</t>
  </si>
  <si>
    <t>Alameda</t>
  </si>
  <si>
    <t>California</t>
  </si>
  <si>
    <t>CA0110006</t>
  </si>
  <si>
    <t>CITY OF HAYWARD</t>
  </si>
  <si>
    <t>HAYWARD</t>
  </si>
  <si>
    <t>Hayward city, California</t>
  </si>
  <si>
    <t>Very Large</t>
  </si>
  <si>
    <t>https://www.hayward-ca.gov/sites/default/files/2019%20CCR%20%28Water%20Quality%20Report%29%20-%20Final%20Cover.pdf</t>
  </si>
  <si>
    <t>http://user.govoutreach.com/hayward/faq.php?cid=11195</t>
  </si>
  <si>
    <t>El Dorado</t>
  </si>
  <si>
    <t>CA0910013</t>
  </si>
  <si>
    <t>GEORGETOWN DIVIDE PUD</t>
  </si>
  <si>
    <t>Georgetown CDP, California</t>
  </si>
  <si>
    <t>https://www.gd-pud.org/files/5c86aa1e3/2019+CCR+-+GDPUD_Final.pdf</t>
  </si>
  <si>
    <t>Fresno</t>
  </si>
  <si>
    <t>CA1010021</t>
  </si>
  <si>
    <t>MENDOTA, CITY OF</t>
  </si>
  <si>
    <t>MENDOTA</t>
  </si>
  <si>
    <t>Mendota city, California</t>
  </si>
  <si>
    <t>http://ci.mendota.ca.us/wp-content/uploads/2014/06/2018-Mendota-Water-Consumer-Confidence-Report.pdf</t>
  </si>
  <si>
    <t>Kern</t>
  </si>
  <si>
    <t>CA1510020</t>
  </si>
  <si>
    <t>TEHACHAPI, CITY OF</t>
  </si>
  <si>
    <t>TEHACHAPI</t>
  </si>
  <si>
    <t>Tehachapi city, California</t>
  </si>
  <si>
    <t>https://www.liveuptehachapi.com/DocumentCenter/View/5558/2019-Water-Quality-Report?bidId=</t>
  </si>
  <si>
    <t>Los Angeles</t>
  </si>
  <si>
    <t>CA1910030</t>
  </si>
  <si>
    <t>GSWC - CULVER CITY</t>
  </si>
  <si>
    <t>SANTA FE SPRINGS</t>
  </si>
  <si>
    <t>Santa Fe Springs city, California</t>
  </si>
  <si>
    <t>https://www.gswater.com/sites/main/files/file-attachments/water-quality-2019-culver-city.pdf?1591302565</t>
  </si>
  <si>
    <t>CA1910194</t>
  </si>
  <si>
    <t>ROWLAND WATER DISTRICT</t>
  </si>
  <si>
    <t>Rowland Heights CDP, California</t>
  </si>
  <si>
    <t>https://www.rowlandwater.com/wp-content/uploads/2020/06/RWD_CCR_20_FINAL_WEB.pdf</t>
  </si>
  <si>
    <t>CA1910017</t>
  </si>
  <si>
    <t>SANTA CLARITA VALLEY W.A.-SANTA CLARITA</t>
  </si>
  <si>
    <t>Santa Clarita city, California</t>
  </si>
  <si>
    <t>https://yourscvwater.com/wp-content/uploads/2020/05/2020-SCV-Water-Quality-Report.pdf</t>
  </si>
  <si>
    <t>http://www.scwater.org/publications.cfm</t>
  </si>
  <si>
    <t>Merced</t>
  </si>
  <si>
    <t>CA2410005</t>
  </si>
  <si>
    <t>CITY OF LOS BANOS</t>
  </si>
  <si>
    <t>LOS BANOS</t>
  </si>
  <si>
    <t>Los Banos city, California</t>
  </si>
  <si>
    <t>http://www.losbanos.org/wp-content/uploads/2020/06/2410005-CityofLosBanos-2019-CCR.pdf</t>
  </si>
  <si>
    <t>Placer</t>
  </si>
  <si>
    <t>CA3110003</t>
  </si>
  <si>
    <t>FORESTHILL PUBLIC UTILITY DIST</t>
  </si>
  <si>
    <t>Foresthill CDP, California</t>
  </si>
  <si>
    <t>https://www.foresthillpud.com/pdf_files/Annual-Water-Quality-Reports/CCR-2019-FPUD.PDF</t>
  </si>
  <si>
    <t>CA3110026</t>
  </si>
  <si>
    <t>NEVADA ID - NORTH AUBURN</t>
  </si>
  <si>
    <t>Grass Valley city, California</t>
  </si>
  <si>
    <t>https://nidwater.com/wp-content/uploads/2020/06/NID-WQR-2019.pdf</t>
  </si>
  <si>
    <t>Plumas</t>
  </si>
  <si>
    <t>CA3210006</t>
  </si>
  <si>
    <t>LAKE ALMANOR COUNTRY CLUB MWC</t>
  </si>
  <si>
    <t>Almanor CDP, California</t>
  </si>
  <si>
    <t>http://www.laccmutualwater.org/uploads/9/6/4/8/9648300/2019_water_quality_report.pdf</t>
  </si>
  <si>
    <t>Sacramento</t>
  </si>
  <si>
    <t>CA3410013</t>
  </si>
  <si>
    <t>CALAM - LINCOLN OAKS</t>
  </si>
  <si>
    <t>Citrus Heights city, California</t>
  </si>
  <si>
    <t>https://www.amwater.com/ccr/lincolnoaks.pdf</t>
  </si>
  <si>
    <t>CA3410031</t>
  </si>
  <si>
    <t>CALAM - ANTELOPE</t>
  </si>
  <si>
    <t>Antelope CDP, California</t>
  </si>
  <si>
    <t>https://www.amwater.com/ccr/antelope.pdf</t>
  </si>
  <si>
    <t>CA3410008</t>
  </si>
  <si>
    <t>ELK GROVE WATER SERVICE</t>
  </si>
  <si>
    <t>Elk Grove city, California</t>
  </si>
  <si>
    <t>https://www.egwd.org/wp-content/uploads/FINAL-Elk-Grove-Water-District-6.5.19.pdf</t>
  </si>
  <si>
    <t>http://www.egwd.org/pdf/2012CCR.pdf</t>
  </si>
  <si>
    <t>San Diego</t>
  </si>
  <si>
    <t>CA3710015</t>
  </si>
  <si>
    <t>POWAY, CITY OF</t>
  </si>
  <si>
    <t>POWAY</t>
  </si>
  <si>
    <t>Poway city, California</t>
  </si>
  <si>
    <t>https://poway.org/DocumentCenter/View/6430/2018-Poway-Annual-Water-Quality-Report</t>
  </si>
  <si>
    <t>Corrupted</t>
  </si>
  <si>
    <t>http://www.poway.org/Index.aspx?page=326</t>
  </si>
  <si>
    <t>San Luis Obispo</t>
  </si>
  <si>
    <t>CA4010002</t>
  </si>
  <si>
    <t>ATASCADERO MUTUAL WATER CO</t>
  </si>
  <si>
    <t>Atascadero city, California</t>
  </si>
  <si>
    <t>https://web.amwc.us/resources/CCR.pdf</t>
  </si>
  <si>
    <t>CA4010832</t>
  </si>
  <si>
    <t>ATASCADERO STATE HOSPITAL</t>
  </si>
  <si>
    <t>Santa Barbara</t>
  </si>
  <si>
    <t>CA4210020</t>
  </si>
  <si>
    <t>SANTA YNEZ RIVER WATER CONS. DIST. ID#1</t>
  </si>
  <si>
    <t>Santa Ynez CDP, California</t>
  </si>
  <si>
    <t>https://s3.amazonaws.com/siteninja/multitenant/assets/30524/files/original/ID1_2019_Annual_WQ_Report_Final.pdf</t>
  </si>
  <si>
    <t>Tulare</t>
  </si>
  <si>
    <t>CA5410016</t>
  </si>
  <si>
    <t>CWS - VISALIA</t>
  </si>
  <si>
    <t>Visalia city, California</t>
  </si>
  <si>
    <t>https://www.calwater.com/docs/ccr/2019/vis-vis-2019.pdf</t>
  </si>
  <si>
    <t>http://calwater.com/wq/ccr/2009/index.php</t>
  </si>
  <si>
    <t>Ventura</t>
  </si>
  <si>
    <t>CA5610008</t>
  </si>
  <si>
    <t>PLEASANT VALLEY MUTUAL WATER CO</t>
  </si>
  <si>
    <t>Camarillo city, California</t>
  </si>
  <si>
    <t>https://www.pvmwc.com/reports</t>
  </si>
  <si>
    <t>El Paso</t>
  </si>
  <si>
    <t>Colorado</t>
  </si>
  <si>
    <t>CO0121455</t>
  </si>
  <si>
    <t>MERIDIAN SERVICE MD</t>
  </si>
  <si>
    <t>Region 8</t>
  </si>
  <si>
    <t>Peyton CDP, Colorado</t>
  </si>
  <si>
    <t>https://www.meridianranchmetro.org/documents/waterQualityReports/2020ConsumerConfidenceReport.pdf</t>
  </si>
  <si>
    <t>Jefferson</t>
  </si>
  <si>
    <t>CO0130105</t>
  </si>
  <si>
    <t>NORTH TABLE MOUNTAIN WSD</t>
  </si>
  <si>
    <t>Golden city, Colorado</t>
  </si>
  <si>
    <t>https://www.ntmwater.org/wp-ntm-content/uploads/2020/05/CCR_2020.pdf</t>
  </si>
  <si>
    <t>Larimer</t>
  </si>
  <si>
    <t>CO0135291</t>
  </si>
  <si>
    <t>FT COLLINS CITY OF</t>
  </si>
  <si>
    <t>Fort Collins city, Colorado</t>
  </si>
  <si>
    <t>https://www.fcgov.com/utilities/img/site_specific/uploads/20-22248-2019-water-quality-report-final.pdf?1592426353</t>
  </si>
  <si>
    <t>http://www.fcgov.com/utilities/what-we-do/water/water-quality</t>
  </si>
  <si>
    <t>Hartford</t>
  </si>
  <si>
    <t>Connecticut</t>
  </si>
  <si>
    <t>CT0473011</t>
  </si>
  <si>
    <t>CTWC - NORTHERN REG-WESTERN SYSTEM</t>
  </si>
  <si>
    <t>Region 1</t>
  </si>
  <si>
    <t>EAST GRANBY, EAST WINDSOR, ELLINGTON, ENFIELD, MANCHESTER, MANSFIELD, SOUTH WINDSOR, SUFFIELD, TOLLAND, VERNON, WINDSOR LOCKS</t>
  </si>
  <si>
    <t>Mansfield Center CDP, Connecticut</t>
  </si>
  <si>
    <t>https://www.ctwater.com/media/2371/northern-western2019.pdf</t>
  </si>
  <si>
    <t>New London</t>
  </si>
  <si>
    <t>CT0590011</t>
  </si>
  <si>
    <t>GROTON UTILITIES</t>
  </si>
  <si>
    <t>GROTON, LEDYARD</t>
  </si>
  <si>
    <t>Groton city, Connecticut</t>
  </si>
  <si>
    <t>https://grotonutilities.com/download/water/water_quality_reports/2019.pdf</t>
  </si>
  <si>
    <t>Sussex</t>
  </si>
  <si>
    <t>Delaware</t>
  </si>
  <si>
    <t>DE0000557</t>
  </si>
  <si>
    <t>SUSSEX SHORES WATER COMPANY</t>
  </si>
  <si>
    <t>Region 3</t>
  </si>
  <si>
    <t>BETHANY BEACH</t>
  </si>
  <si>
    <t>Bethany Beach town, Delaware</t>
  </si>
  <si>
    <t>https://www.sussexshoreswater.com/media/CCR%202020.pdf</t>
  </si>
  <si>
    <t>District of Columbia</t>
  </si>
  <si>
    <t>DC0000002</t>
  </si>
  <si>
    <t>D.C. WATER AND SEWER AUTHORITY</t>
  </si>
  <si>
    <t>Washington city, District of Columbia</t>
  </si>
  <si>
    <t>https://www.dcwater.com/sites/default/files/2020_dcwater_water_quality_report_0.pdf</t>
  </si>
  <si>
    <t>http://www.dcwater.com/waterreport</t>
  </si>
  <si>
    <t>Baker</t>
  </si>
  <si>
    <t>Florida</t>
  </si>
  <si>
    <t>FL2020204</t>
  </si>
  <si>
    <t>MACCLENNY WTP</t>
  </si>
  <si>
    <t>MACCLENNY</t>
  </si>
  <si>
    <t>Macclenny city, Florida</t>
  </si>
  <si>
    <t>http://www.cityofmacclenny.com/images/2018_CCR_City.pdf</t>
  </si>
  <si>
    <t>Broward</t>
  </si>
  <si>
    <t>FL4060573</t>
  </si>
  <si>
    <t>HALLANDALE BEACH, CITY OF</t>
  </si>
  <si>
    <t>HALLANDALE BEACH</t>
  </si>
  <si>
    <t>Hallandale Beach city, Florida</t>
  </si>
  <si>
    <t>https://hallandalebeachfl.gov/DocumentCenter/View/20424/2019-Water-Quality-Report</t>
  </si>
  <si>
    <t>http://www.hallandalebeachfl.gov/DocumentView.aspx?DID=108</t>
  </si>
  <si>
    <t>Calhoun</t>
  </si>
  <si>
    <t>FL1070685</t>
  </si>
  <si>
    <t>BLOUNTSTOWN, CITY OF</t>
  </si>
  <si>
    <t>BLOUNTSTOWN</t>
  </si>
  <si>
    <t>Blountstown city, Florida</t>
  </si>
  <si>
    <t>Lake</t>
  </si>
  <si>
    <t>FL3350346</t>
  </si>
  <si>
    <t>EUSTIS, CITY OF (4 WPS)</t>
  </si>
  <si>
    <t>EUSTIS</t>
  </si>
  <si>
    <t>Eustis city, Florida</t>
  </si>
  <si>
    <t>http://cms5.revize.com/revize/eustisfl/Eustis_FL_CCR-2019_WEB.pdf</t>
  </si>
  <si>
    <t>Marion</t>
  </si>
  <si>
    <t>FL6421144</t>
  </si>
  <si>
    <t>MARION OAKS SUBDIVISION (5 WTPS)</t>
  </si>
  <si>
    <t>OCALA</t>
  </si>
  <si>
    <t>Ocala city, Florida</t>
  </si>
  <si>
    <t>https://www.marioncountyfl.org/home/showdocument?id=18782</t>
  </si>
  <si>
    <t>FL6424630</t>
  </si>
  <si>
    <t>OAK RUN ESTATES (6 WTPS)</t>
  </si>
  <si>
    <t>https://www.marioncountyfl.org/home/showdocument?id=18784</t>
  </si>
  <si>
    <t>Miami-Dade</t>
  </si>
  <si>
    <t>FL4134365</t>
  </si>
  <si>
    <t>HIALEAH GARDENS</t>
  </si>
  <si>
    <t>Hialeah Gardens city, Florida</t>
  </si>
  <si>
    <t>https://www.cityofhialeahgardens.com/Home/ShowDocument?id=1544</t>
  </si>
  <si>
    <t>Osceola</t>
  </si>
  <si>
    <t>FL3494428</t>
  </si>
  <si>
    <t>ENTERPRISE CDD (CONSECUTIVE)</t>
  </si>
  <si>
    <t>CELEBRATION</t>
  </si>
  <si>
    <t>Celebration CDP, Florida</t>
  </si>
  <si>
    <t>http://www.enterprisecdd.org/wp-content/uploads/2010/09/2019-water-quality-report.pdf</t>
  </si>
  <si>
    <t>Palm Beach</t>
  </si>
  <si>
    <t>FL4501559</t>
  </si>
  <si>
    <t>WEST PALM BEACH WTP</t>
  </si>
  <si>
    <t>WEST PALM BEACH</t>
  </si>
  <si>
    <t>West Palm Beach city, Florida</t>
  </si>
  <si>
    <t>https://www.wpb.org/home/showdocument?id=2296</t>
  </si>
  <si>
    <t>http://www.cityofwpb.com/utilities/quality.html</t>
  </si>
  <si>
    <t>Pasco</t>
  </si>
  <si>
    <t>FL6510424</t>
  </si>
  <si>
    <t>DADE CITY WATER DEPT</t>
  </si>
  <si>
    <t>DADE CITY</t>
  </si>
  <si>
    <t>Dade City city, Florida</t>
  </si>
  <si>
    <t>https://www.dadecityfl.com/2019%20Dade%20City%20CCR.docx</t>
  </si>
  <si>
    <t>Polk</t>
  </si>
  <si>
    <t>FL6535055</t>
  </si>
  <si>
    <t>UIF - CYPRESS LAKES</t>
  </si>
  <si>
    <t>LAKELAND</t>
  </si>
  <si>
    <t>Lakeland city, Florida</t>
  </si>
  <si>
    <t>https://www.myutility.us/docs/default-source/florida/2019/cypress-lakes-19ccr-095.pdf?sfvrsn=4</t>
  </si>
  <si>
    <t>Seminole</t>
  </si>
  <si>
    <t>FL3594107</t>
  </si>
  <si>
    <t>SEMINOLE COUNTY NORTHWEST</t>
  </si>
  <si>
    <t>SANFORD</t>
  </si>
  <si>
    <t>Sanford city, Florida</t>
  </si>
  <si>
    <t>http://www.seminolecountyfl.gov/core/fileparse.php/3234/urlt/Water-Quality-Report-for-2019-ADA.pdf</t>
  </si>
  <si>
    <t>FL3590205</t>
  </si>
  <si>
    <t>SANFORD, CITY OF (2 WPS)</t>
  </si>
  <si>
    <t>https://www.sanfordfl.gov/home/showdocument?id=21251</t>
  </si>
  <si>
    <t>Sumter</t>
  </si>
  <si>
    <t>FL6604862</t>
  </si>
  <si>
    <t>LITTLE SUMTER UTILITIES 3WPS</t>
  </si>
  <si>
    <t>THE VILLAGES</t>
  </si>
  <si>
    <t>The Villages CDP, Florida</t>
  </si>
  <si>
    <t>https://www.districtgov.org/departments/utilities/LSSA-2019-Water-Quality-Report.pdf</t>
  </si>
  <si>
    <t>Baldwin</t>
  </si>
  <si>
    <t>Georgia</t>
  </si>
  <si>
    <t>GA0090000</t>
  </si>
  <si>
    <t>BALDWIN COUNTY</t>
  </si>
  <si>
    <t>Milledgeville city, Georgia</t>
  </si>
  <si>
    <t>https://www.baldwincountyga.com/wp-content/uploads/2019/05/Water-Quality-Report.pdf</t>
  </si>
  <si>
    <t>Camden</t>
  </si>
  <si>
    <t>GA0390001</t>
  </si>
  <si>
    <t>ST. MARYS</t>
  </si>
  <si>
    <t>St. Marys city, Georgia</t>
  </si>
  <si>
    <t>http://www.stmarysga.gov/department/public_works/docs/Water_Quality_Reports/2019%20STMARY%20CCR.pdf</t>
  </si>
  <si>
    <t>Chatham</t>
  </si>
  <si>
    <t>GA0510229</t>
  </si>
  <si>
    <t>SAVANNAH-WILMINGTON ISLAND</t>
  </si>
  <si>
    <t>Savannah city, Georgia</t>
  </si>
  <si>
    <t>http://savannahwaterquality.com/reports/2020/savannah-main/</t>
  </si>
  <si>
    <t>Crisp</t>
  </si>
  <si>
    <t>GA0810001</t>
  </si>
  <si>
    <t>CORDELE</t>
  </si>
  <si>
    <t>Cordele city, Georgia</t>
  </si>
  <si>
    <t>https://nebula.wsimg.com/9b12eba5bedb983b21291e1146fc6892?AccessKeyId=5DE3111E17997895EBA3&amp;disposition=0&amp;alloworigin=1</t>
  </si>
  <si>
    <t>Elbert</t>
  </si>
  <si>
    <t>GA1050001</t>
  </si>
  <si>
    <t>ELBERTON</t>
  </si>
  <si>
    <t>Elberton city, Georgia</t>
  </si>
  <si>
    <t>https://elbertonutilities.net/water-wastewater/forms-documents/Water%20Quality%20Report%202019.pdf</t>
  </si>
  <si>
    <t>Habersham</t>
  </si>
  <si>
    <t>GA1370002</t>
  </si>
  <si>
    <t>CLARKESVILLE</t>
  </si>
  <si>
    <t>Clarkesville city, Georgia</t>
  </si>
  <si>
    <t>https://www.clarkesvillega.com/uploads/pdfs/CCR_report1.pdf</t>
  </si>
  <si>
    <t>Henry</t>
  </si>
  <si>
    <t>GA1510000</t>
  </si>
  <si>
    <t>HAMPTON</t>
  </si>
  <si>
    <t>Hampton city, Georgia</t>
  </si>
  <si>
    <t>https://www.hcwa.com/skins/userfiles/files/HCWA_2020_CCR_web%20HQ.pdf</t>
  </si>
  <si>
    <t>Lowndes</t>
  </si>
  <si>
    <t>GA1850016</t>
  </si>
  <si>
    <t>LOWNDES CO.-NORTH LOWNDES CO. WS</t>
  </si>
  <si>
    <t>LAKE PARK</t>
  </si>
  <si>
    <t>Lake Park city, Georgia</t>
  </si>
  <si>
    <t>https://www.lowndescounty.com/DocumentCenter/View/1339/Consumer-Confidence-Reports-2019</t>
  </si>
  <si>
    <t>Muscogee</t>
  </si>
  <si>
    <t>GA2150000</t>
  </si>
  <si>
    <t>COLUMBUS</t>
  </si>
  <si>
    <t>Columbus city, Georgia</t>
  </si>
  <si>
    <t>http://www.cwwga.org/documentlibrary/598_Print%20Final.pdf</t>
  </si>
  <si>
    <t>http://www.cwwga.org/subpages1.asp?pageid=10</t>
  </si>
  <si>
    <t>Rabun</t>
  </si>
  <si>
    <t>GA2410118</t>
  </si>
  <si>
    <t>RABUN COUNTY WATER &amp; SEWER AUTHORITY</t>
  </si>
  <si>
    <t>CLAYTON</t>
  </si>
  <si>
    <t>Clayton city, Georgia</t>
  </si>
  <si>
    <t>https://cityofclaytonga.gov/wp-content/uploads/2018/03/confidencereport.pdf</t>
  </si>
  <si>
    <t>Gooding</t>
  </si>
  <si>
    <t>Idaho</t>
  </si>
  <si>
    <t>ID5240009</t>
  </si>
  <si>
    <t>GOODING CITY OF</t>
  </si>
  <si>
    <t>Gooding city, Idaho</t>
  </si>
  <si>
    <t>http://www.goodingidaho.org/departments/water-department/ccr-2017-report-is-my-water-safe/</t>
  </si>
  <si>
    <t>Minidoka</t>
  </si>
  <si>
    <t>ID5340017</t>
  </si>
  <si>
    <t>RUPERT CITY OF</t>
  </si>
  <si>
    <t>Rupert city, Idaho</t>
  </si>
  <si>
    <t>http://www.rupert-idaho.com/wp-content/uploads/2019/06/CCR2018.pdf</t>
  </si>
  <si>
    <t>Twin Falls</t>
  </si>
  <si>
    <t>ID5420058</t>
  </si>
  <si>
    <t>TWIN FALLS CITY OF</t>
  </si>
  <si>
    <t>Twin Falls city, Idaho</t>
  </si>
  <si>
    <t>https://www.tfid.org/DocumentCenter/View/4612/2020-CCR-Report?bidId=</t>
  </si>
  <si>
    <t>Coles</t>
  </si>
  <si>
    <t>Illinois</t>
  </si>
  <si>
    <t>IL0290250</t>
  </si>
  <si>
    <t>MATTOON</t>
  </si>
  <si>
    <t>Region 5</t>
  </si>
  <si>
    <t>Mattoon city, Illinois</t>
  </si>
  <si>
    <t>http://mattoon.illinois.gov/wp-content/uploads/CurrentCCR.pdf</t>
  </si>
  <si>
    <t>http://mattoon.illinois.gov/sites/default/files/page_attachments/Consumer%20Confidence%20Report%202010.pdf</t>
  </si>
  <si>
    <t>Cook</t>
  </si>
  <si>
    <t>IL0312880</t>
  </si>
  <si>
    <t>SKOKIE</t>
  </si>
  <si>
    <t>Skokie village, Illinois</t>
  </si>
  <si>
    <t>https://www.skokie.org/DocumentCenter/View/3640/Skokie-2019-Water-Quality-Report-PDF</t>
  </si>
  <si>
    <t>IL0310450</t>
  </si>
  <si>
    <t>CHICAGO HEIGHTS</t>
  </si>
  <si>
    <t>Chicago Heights city, Illinois</t>
  </si>
  <si>
    <t>http://cityofchicagoheights.org/DocumentCenter/View/2343/Consumer-Confidence-Report-2020</t>
  </si>
  <si>
    <t>IL0311860</t>
  </si>
  <si>
    <t>MELROSE PARK</t>
  </si>
  <si>
    <t>Melrose Park village, Illinois</t>
  </si>
  <si>
    <t>http://www.melrosepark.org/wp-content/uploads/2020/06/2019-Annual-Water-Quality-Report.pdf</t>
  </si>
  <si>
    <t>IL0314740</t>
  </si>
  <si>
    <t>PARK FOREST</t>
  </si>
  <si>
    <t>Park Forest village, Illinois</t>
  </si>
  <si>
    <t>http://www.vopfwaterreport.com/</t>
  </si>
  <si>
    <t>IL0314180</t>
  </si>
  <si>
    <t>BUFFALO GROVE</t>
  </si>
  <si>
    <t>Buffalo Grove village, Illinois</t>
  </si>
  <si>
    <t>https://issuu.com/vbg0/docs/waterccr_2019?fr=sMDdiZDU0MzE5</t>
  </si>
  <si>
    <t>IL0312730</t>
  </si>
  <si>
    <t>ROLLING MEADOWS</t>
  </si>
  <si>
    <t>Rolling Meadows city, Illinois</t>
  </si>
  <si>
    <t>https://www.cityrm.org/ArchiveCenter/ViewFile/Item/6534</t>
  </si>
  <si>
    <t>IL0315350</t>
  </si>
  <si>
    <t>AQUA ILLINOIS-NORTH MAINE UTILITIES</t>
  </si>
  <si>
    <t>Glenview village, Illinois</t>
  </si>
  <si>
    <t>https://www.aquaamerica.com/WaterQualityReports/2019/IL/IL0315350.pdf</t>
  </si>
  <si>
    <t>IL0312520</t>
  </si>
  <si>
    <t>POSEN</t>
  </si>
  <si>
    <t>Posen village, Illinois</t>
  </si>
  <si>
    <t>https://www.villageofposen.org/vop/wp-content/uploads/2020/05/2020-CCR-Water-Report-PPW.pdf</t>
  </si>
  <si>
    <t>IL0312760</t>
  </si>
  <si>
    <t>ROSEMONT</t>
  </si>
  <si>
    <t>Rosemont village, Illinois</t>
  </si>
  <si>
    <t>https://www.rosemont.com/assets/1/7/2019_Water_Quality_Report.pdf</t>
  </si>
  <si>
    <t>IL0970840</t>
  </si>
  <si>
    <t>LAKE VILLA</t>
  </si>
  <si>
    <t>Lake Villa village, Illinois</t>
  </si>
  <si>
    <t>https://www.lake-villa.org/egov/documents/1588346710_40685.pdf</t>
  </si>
  <si>
    <t>Madison</t>
  </si>
  <si>
    <t>IL1195110</t>
  </si>
  <si>
    <t>HOLIDAY SHORES SD</t>
  </si>
  <si>
    <t>Holiday Shores CDP, Illinois</t>
  </si>
  <si>
    <t>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</t>
  </si>
  <si>
    <t>Peoria</t>
  </si>
  <si>
    <t>IL1430200</t>
  </si>
  <si>
    <t>CHILLICOTHE</t>
  </si>
  <si>
    <t>Chillicothe city, Illinois</t>
  </si>
  <si>
    <t>http://www.cityofchillicotheil.com/contact_us/public_works/docs/2019%20CCR%20report%20-%20Cleaned.pdf</t>
  </si>
  <si>
    <t>St. Clair</t>
  </si>
  <si>
    <t>IL1630850</t>
  </si>
  <si>
    <t>MILLSTADT</t>
  </si>
  <si>
    <t>Millstadt village, Illinois</t>
  </si>
  <si>
    <t>http://www.villageofmillstadt.org/documents/2019-CCR.pdf</t>
  </si>
  <si>
    <t>Will</t>
  </si>
  <si>
    <t>IL1970450</t>
  </si>
  <si>
    <t>JOLIET</t>
  </si>
  <si>
    <t>Joliet city, Illinois</t>
  </si>
  <si>
    <t>https://www.joliet.gov/Home/ShowDocument?id=26006</t>
  </si>
  <si>
    <t>http://www.cityofjoliet.info/for-residents/Water.htm</t>
  </si>
  <si>
    <t>Adams</t>
  </si>
  <si>
    <t>Indiana</t>
  </si>
  <si>
    <t>IN5201002</t>
  </si>
  <si>
    <t>DECATUR WATER DEPARTMENT</t>
  </si>
  <si>
    <t>DECATUR</t>
  </si>
  <si>
    <t>Decatur city, Indiana</t>
  </si>
  <si>
    <t>http://www.decaturin.org/Documents/2020%20Drinking%20Water%20Quality%20Report.pdf</t>
  </si>
  <si>
    <t>Fayette</t>
  </si>
  <si>
    <t>IN5221001</t>
  </si>
  <si>
    <t>CONNERSVILLE UTILITIES</t>
  </si>
  <si>
    <t>CONNERSVILLE</t>
  </si>
  <si>
    <t>Connersville city, Indiana</t>
  </si>
  <si>
    <t>http://connersvillecommunity.com/Portals/0/Documents/Utilities/CCR%202020.pdf</t>
  </si>
  <si>
    <t>http://www.connersvilleutilities.com/</t>
  </si>
  <si>
    <t>Jay</t>
  </si>
  <si>
    <t>IN5238007</t>
  </si>
  <si>
    <t>PORTLAND MUNICIPAL WATER PLANT</t>
  </si>
  <si>
    <t>PORTLAND</t>
  </si>
  <si>
    <t>Portland city, Indiana</t>
  </si>
  <si>
    <t>IN5245015</t>
  </si>
  <si>
    <t>INDIANA AMERICAN WATER - NORTHWEST</t>
  </si>
  <si>
    <t>GARY, MERRILLVILLE</t>
  </si>
  <si>
    <t>Gary city, Indiana</t>
  </si>
  <si>
    <t>https://www.amwater.com/ccr/greatergaryarea.pdf</t>
  </si>
  <si>
    <t>http://www.amwater.com/inaw/ensuring-water-quality/water-quality-reports.html</t>
  </si>
  <si>
    <t>Lawrence</t>
  </si>
  <si>
    <t>IN5247004</t>
  </si>
  <si>
    <t>NORTH LAWRENCE WATER AUTHORITY</t>
  </si>
  <si>
    <t>BEDFORD</t>
  </si>
  <si>
    <t>Bedford city, Indiana</t>
  </si>
  <si>
    <t>https://northlawrencewater.com/documents/770/CCR_2019.pdf</t>
  </si>
  <si>
    <t>Montgomery</t>
  </si>
  <si>
    <t>IN5254005</t>
  </si>
  <si>
    <t>INDIANA AMERICAN WATER - CRAWFORDSVILLE</t>
  </si>
  <si>
    <t>CRAWFORDSVILLE</t>
  </si>
  <si>
    <t>Crawfordsville city, Indiana</t>
  </si>
  <si>
    <t>https://www.amwater.com/ccr/crawfordsville.pdf</t>
  </si>
  <si>
    <t>Noble</t>
  </si>
  <si>
    <t>IN5257008</t>
  </si>
  <si>
    <t>KENDALLVILLE WATER DEPARTMENT</t>
  </si>
  <si>
    <t>KENDALLVILLE</t>
  </si>
  <si>
    <t>Kendallville city, Indiana</t>
  </si>
  <si>
    <t>https://www.kendallville-in.org/pdf/water/ccr.pdf</t>
  </si>
  <si>
    <t>Tippecanoe</t>
  </si>
  <si>
    <t>IN5279015</t>
  </si>
  <si>
    <t>PURDUE UNIV. WATER WORKS</t>
  </si>
  <si>
    <t>WEST LAFAYETTE</t>
  </si>
  <si>
    <t>West Lafayette city, Indiana</t>
  </si>
  <si>
    <t>https://www.purdue.edu/physicalfacilities/units/energy-utilities/ccr-report.pdf</t>
  </si>
  <si>
    <t>Warrick</t>
  </si>
  <si>
    <t>IN5287004</t>
  </si>
  <si>
    <t>INDIANA AMERICAN WATER - NEWBURGH</t>
  </si>
  <si>
    <t>NEWBURGH</t>
  </si>
  <si>
    <t>Newburgh town, Indiana</t>
  </si>
  <si>
    <t>https://www.amwater.com/ccr/newburgh.pdf</t>
  </si>
  <si>
    <t>IN5287001</t>
  </si>
  <si>
    <t>VEOLIA WATER OF BOONVILLE</t>
  </si>
  <si>
    <t>BOONVILLE</t>
  </si>
  <si>
    <t>Boonville city, Indiana</t>
  </si>
  <si>
    <t>http://cms4.revize.com/revize/boonville/Veolia%20Water%20CCR%20Updated%206.12.2020.pdf</t>
  </si>
  <si>
    <t>Dickinson</t>
  </si>
  <si>
    <t>Iowa</t>
  </si>
  <si>
    <t>IA3070078</t>
  </si>
  <si>
    <t>SPIRIT LAKE WATERWORKS</t>
  </si>
  <si>
    <t>Region 7</t>
  </si>
  <si>
    <t>SPIRIT LAKE</t>
  </si>
  <si>
    <t>Spirit Lake city, Iowa</t>
  </si>
  <si>
    <t>https://www.cityofspiritlake.org/wp-content/uploads/2020/06/2020-Water-Quality-Report.pdf</t>
  </si>
  <si>
    <t>Floyd</t>
  </si>
  <si>
    <t>IA3405012</t>
  </si>
  <si>
    <t>CHARLES CITY WATER SUPPLY</t>
  </si>
  <si>
    <t>CHARLES CITY</t>
  </si>
  <si>
    <t>Charles City city, Iowa</t>
  </si>
  <si>
    <t>https://www.cityofcharlescity.org/ArchiveCenter/ViewFile/Item/690</t>
  </si>
  <si>
    <t>https://www.cityofcharlescity.org/ArchiveCenter/ViewFile/Item/639</t>
  </si>
  <si>
    <t>Marshall</t>
  </si>
  <si>
    <t>IA6469042</t>
  </si>
  <si>
    <t>MARSHALLTOWN WATER WORKS</t>
  </si>
  <si>
    <t>MARSHALLTOWN</t>
  </si>
  <si>
    <t>Marshalltown city, Iowa</t>
  </si>
  <si>
    <t>https://img1.wsimg.com/blobby/go/777f8fed-58b1-435c-9425-41060b00131f/downloads/Marsahalltown%20CCR%202020%20English.pdf?ver=1592003311649</t>
  </si>
  <si>
    <t>http://www.marshalltownwater.com/QUALITY.htm</t>
  </si>
  <si>
    <t>Sioux</t>
  </si>
  <si>
    <t>IA8486053</t>
  </si>
  <si>
    <t>SIOUX CENTER MUNICIPAL WATER DEPARTMENT</t>
  </si>
  <si>
    <t>SIOUX CENTER</t>
  </si>
  <si>
    <t>Sioux Center city, Iowa</t>
  </si>
  <si>
    <t>https://www.siouxcenter.org/DocumentCenter/View/624/Annual-Water-Quality-Report?bidId=</t>
  </si>
  <si>
    <t>Story</t>
  </si>
  <si>
    <t>IA8584000</t>
  </si>
  <si>
    <t>STORY CITY WATER DEPT</t>
  </si>
  <si>
    <t>STORY CITY</t>
  </si>
  <si>
    <t>Story City city, Iowa</t>
  </si>
  <si>
    <t>https://cityofstorycity.org/wp-content/uploads/2020/03/2019-Water-Quality-Report.pdf</t>
  </si>
  <si>
    <t>Douglas</t>
  </si>
  <si>
    <t>Kansas</t>
  </si>
  <si>
    <t>KS2004503</t>
  </si>
  <si>
    <t>LAWRENCE, CITY OF</t>
  </si>
  <si>
    <t>LAWRENCE</t>
  </si>
  <si>
    <t>Lawrence city, Kansas</t>
  </si>
  <si>
    <t>https://assets.lawrenceks.org/utilities/ccr-2020.pdf</t>
  </si>
  <si>
    <t>Leavenworth</t>
  </si>
  <si>
    <t>KS2010312</t>
  </si>
  <si>
    <t>LANSING CORRECTIONAL FACILITY</t>
  </si>
  <si>
    <t>LANSING</t>
  </si>
  <si>
    <t>Lansing city, Kansas</t>
  </si>
  <si>
    <t>https://www.kdheks.gov/pws/2020_CCRs/LANSING_CORRECTIONAL_FACILITY-KS2010312.docx</t>
  </si>
  <si>
    <t>KS2010313</t>
  </si>
  <si>
    <t>LAN DEL WATER DISTRICT</t>
  </si>
  <si>
    <t>http://lan-del.com/Lan-Del%20Water%20Quality%20Report%202019.pdf</t>
  </si>
  <si>
    <t>Edmonson</t>
  </si>
  <si>
    <t>Kentucky</t>
  </si>
  <si>
    <t>KY0310114</t>
  </si>
  <si>
    <t>EDMONSON CO WATER DISTRICT</t>
  </si>
  <si>
    <t>Brownsville city, Kentucky</t>
  </si>
  <si>
    <t>https://ecwdwater.com/wp-content/uploads/2020/06/2019-CCR-Edmonson-Co.pdf</t>
  </si>
  <si>
    <t>Hopkins</t>
  </si>
  <si>
    <t>KY0540936</t>
  </si>
  <si>
    <t>MADISONVILLE LIGHT &amp; WATER</t>
  </si>
  <si>
    <t>Madisonville city, Kentucky</t>
  </si>
  <si>
    <t>http://www.krwa.org/2019ccr/madisonville.pdf</t>
  </si>
  <si>
    <t>Pendleton</t>
  </si>
  <si>
    <t>KY0960126</t>
  </si>
  <si>
    <t>FALMOUTH WATER DEPARTMENT</t>
  </si>
  <si>
    <t>Falmouth city, Kentucky</t>
  </si>
  <si>
    <t>http://www.krwa.org/2019ccr/falmouth.pdf</t>
  </si>
  <si>
    <t>Union</t>
  </si>
  <si>
    <t>KY1130422</t>
  </si>
  <si>
    <t>STURGIS WATER WORKS</t>
  </si>
  <si>
    <t>Sturgis city, Kentucky</t>
  </si>
  <si>
    <t>http://krwa.org/2019ccr/sturgis.pdf</t>
  </si>
  <si>
    <t>Washington</t>
  </si>
  <si>
    <t>KY1150415</t>
  </si>
  <si>
    <t>SPRINGFIELD WATER WORKS</t>
  </si>
  <si>
    <t>Springfield city, Kentucky</t>
  </si>
  <si>
    <t>http://www.krwa.org/2019ccr/springfield.pdf</t>
  </si>
  <si>
    <t>Whitley</t>
  </si>
  <si>
    <t>KY1180468</t>
  </si>
  <si>
    <t>WHITLEY CO WATER DISTRICT</t>
  </si>
  <si>
    <t>Williamsburg city, Kentucky</t>
  </si>
  <si>
    <t>http://krwa.org/2019ccr/whitley.pdf</t>
  </si>
  <si>
    <t>Bossier Parish</t>
  </si>
  <si>
    <t>Louisiana</t>
  </si>
  <si>
    <t>LA1015040</t>
  </si>
  <si>
    <t>CYPRESS BLACK BAYOU WATER SYSTEM</t>
  </si>
  <si>
    <t>Benton town, Louisiana</t>
  </si>
  <si>
    <t>http://ldh.la.gov/assets/oph/Center-EH/engineering/CCR/2019/Bossier/LA1015040.docx</t>
  </si>
  <si>
    <t>Cameron Parish</t>
  </si>
  <si>
    <t>LA1023011</t>
  </si>
  <si>
    <t>CAMERON PARISH WW DISTRICT 11-SWEET LAKE</t>
  </si>
  <si>
    <t>Lake Charles city, Louisiana</t>
  </si>
  <si>
    <t>http://ldh.la.gov/assets/oph/Center-EH/engineering/CCR/2019/Cameron/LA1023011.docx</t>
  </si>
  <si>
    <t>Franklin Parish</t>
  </si>
  <si>
    <t>LA1041006</t>
  </si>
  <si>
    <t>WINNSBORO WATER SYSTEM</t>
  </si>
  <si>
    <t>Winnsboro city, Louisiana</t>
  </si>
  <si>
    <t>http://ldh.la.gov/assets/oph/Center-EH/engineering/CCR/2019/Franklin/LA1041006.docx</t>
  </si>
  <si>
    <t>Jefferson Davis Parish</t>
  </si>
  <si>
    <t>LA1053013</t>
  </si>
  <si>
    <t>JEFF DAVIS WATER DISTRICT 4</t>
  </si>
  <si>
    <t>Jennings city, Louisiana</t>
  </si>
  <si>
    <t>http://ldh.la.gov/assets/oph/Center-EH/engineering/CCR/2019/JeffersonDavis/LA1053013.docx</t>
  </si>
  <si>
    <t>Ouachita Parish</t>
  </si>
  <si>
    <t>LA1073046</t>
  </si>
  <si>
    <t>SOUTH MONROE WS GOWC</t>
  </si>
  <si>
    <t>Monroe city, Louisiana</t>
  </si>
  <si>
    <t>http://ldh.la.gov/assets/oph/Center-EH/engineering/CCR/2019/Ouachita/LA1073046.docx</t>
  </si>
  <si>
    <t>St. Mary Parish</t>
  </si>
  <si>
    <t>LA1101011</t>
  </si>
  <si>
    <t>WATER &amp; SEWER COMMISSION 4 OF ST MARY</t>
  </si>
  <si>
    <t>Amelia CDP, Louisiana</t>
  </si>
  <si>
    <t>https://ccrwater.net/stmarywscomm4-71055</t>
  </si>
  <si>
    <t>Allegany</t>
  </si>
  <si>
    <t>Maryland</t>
  </si>
  <si>
    <t>MD0010009</t>
  </si>
  <si>
    <t>WESTERN REGION ALLEGANY DISTRIB. SYSTEM</t>
  </si>
  <si>
    <t>Frostburg city, Maryland</t>
  </si>
  <si>
    <t>https://www.alleganygov.org/DocumentCenter/View/794</t>
  </si>
  <si>
    <t>MD0010005</t>
  </si>
  <si>
    <t>EASTERN REGION ALLEGANY DISTRIB. SYSTEM</t>
  </si>
  <si>
    <t>Cumberland city, Maryland</t>
  </si>
  <si>
    <t>https://www.alleganygov.org/DocumentCenter/View/793</t>
  </si>
  <si>
    <t>Carroll</t>
  </si>
  <si>
    <t>MD0060012</t>
  </si>
  <si>
    <t>CITY OF TANEYTOWN</t>
  </si>
  <si>
    <t>Taneytown city, Maryland</t>
  </si>
  <si>
    <t>http://cms6.revize.com/revize/taneytown/departments/public_works/docs/2019%20-%20Water%20Quality%20Report.pdf</t>
  </si>
  <si>
    <t>Frederick</t>
  </si>
  <si>
    <t>MD0100025</t>
  </si>
  <si>
    <t>TOWN OF WALKERSVILLE</t>
  </si>
  <si>
    <t>Walkersville town, Maryland</t>
  </si>
  <si>
    <t>http://walkersville-md.com/wp-content/uploads/2020/06/Annual-Drinking-Water-Quality-Report-.doc</t>
  </si>
  <si>
    <t>Queen Anne's</t>
  </si>
  <si>
    <t>MD0170001</t>
  </si>
  <si>
    <t>TOWN OF CENTREVILLE</t>
  </si>
  <si>
    <t>Centreville town, Maryland</t>
  </si>
  <si>
    <t>https://www.townofcentreville.org/wp-content/uploads/2020/06/2019-CCR-Report.pdf</t>
  </si>
  <si>
    <t>Essex</t>
  </si>
  <si>
    <t>Massachusetts</t>
  </si>
  <si>
    <t>MA3254000</t>
  </si>
  <si>
    <t>ROWLEY WATER DEPARTMENT</t>
  </si>
  <si>
    <t>ROWLEY</t>
  </si>
  <si>
    <t>Rowley CDP, Massachusetts</t>
  </si>
  <si>
    <t>https://1oua063xni9w4aubv61y61x2-wpengine.netdna-ssl.com/wp-content/uploads/sites/165/2020/06/2019-CCR.pdf</t>
  </si>
  <si>
    <t>Middlesex</t>
  </si>
  <si>
    <t>MA3274000</t>
  </si>
  <si>
    <t>SOMERVILLE WATER DEPT. (MWRA)</t>
  </si>
  <si>
    <t>SOMERVILLE</t>
  </si>
  <si>
    <t>Somerville city, Massachusetts</t>
  </si>
  <si>
    <t>https://www.somervillema.gov/sites/default/files/mwra-water-test-results.pdf</t>
  </si>
  <si>
    <t>http://www.mwra.com/water/html/awqr.htm</t>
  </si>
  <si>
    <t>MA2002000</t>
  </si>
  <si>
    <t>ACTON WATER SUPPLY DISTRICT</t>
  </si>
  <si>
    <t>ACTON</t>
  </si>
  <si>
    <t>Lowell city, Massachusetts</t>
  </si>
  <si>
    <t>https://www.actonwater.com/assets/media/documents/WaterWords/2020%20Summer%20Water%20Words.pdf</t>
  </si>
  <si>
    <t>MA3344000</t>
  </si>
  <si>
    <t>WINCHESTER WATER DEPT</t>
  </si>
  <si>
    <t>WINCHESTER</t>
  </si>
  <si>
    <t>Winchester CDP, Massachusetts</t>
  </si>
  <si>
    <t>http://www.mwra.com/annual/waterreport/2019results/partially-supplied/winchester.pdf</t>
  </si>
  <si>
    <t>MA3342000</t>
  </si>
  <si>
    <t>WILMINGTON WATER DEPT</t>
  </si>
  <si>
    <t>WILMINGTON</t>
  </si>
  <si>
    <t>Wilmington CDP, Massachusetts</t>
  </si>
  <si>
    <t>https://www.wilmingtonma.gov/sites/g/files/vyhlif5221/f/uploads/2019_ccr.pdf</t>
  </si>
  <si>
    <t>Plymouth</t>
  </si>
  <si>
    <t>MA4219000</t>
  </si>
  <si>
    <t>NORWELL WATER DEPARTMENT</t>
  </si>
  <si>
    <t>NORWELL</t>
  </si>
  <si>
    <t>Plymouth CDP, Massachusetts</t>
  </si>
  <si>
    <t>https://www.townofnorwell.net/sites/g/files/vyhlif1011/f/uploads/norwell_2019_final_-_600_dpi.pdf</t>
  </si>
  <si>
    <t>Worcester</t>
  </si>
  <si>
    <t>MA2151001</t>
  </si>
  <si>
    <t>CHERRY VALLEY/ ROCHDALE WATER DISTRICT</t>
  </si>
  <si>
    <t>LEICESTER</t>
  </si>
  <si>
    <t>Worcester city, Massachusetts</t>
  </si>
  <si>
    <t>http://www.cvrwd.com/images/2019_CCR.pdf</t>
  </si>
  <si>
    <t>MA2316000</t>
  </si>
  <si>
    <t>WEBSTER WATER DEPARTMENT</t>
  </si>
  <si>
    <t>WEBSTER</t>
  </si>
  <si>
    <t>Webster CDP, Massachusetts</t>
  </si>
  <si>
    <t>https://www.webster-ma.gov/DocumentCenter/View/9485/CCR-2019?bidId=</t>
  </si>
  <si>
    <t>MA2153000</t>
  </si>
  <si>
    <t>LEOMINSTER WATER DIVISION</t>
  </si>
  <si>
    <t>LEOMINSTER</t>
  </si>
  <si>
    <t>Leominster city, Massachusetts</t>
  </si>
  <si>
    <t>https://www.leominster-ma.gov/civicax/filebank/blobdload.aspx?BlobID=31076</t>
  </si>
  <si>
    <t>Ingham</t>
  </si>
  <si>
    <t>Michigan</t>
  </si>
  <si>
    <t>MI0003760</t>
  </si>
  <si>
    <t>LANSING BOARD OF WATER &amp; LIGHT</t>
  </si>
  <si>
    <t>Lansing city, Michigan</t>
  </si>
  <si>
    <t>https://www.lbwl.com/sites/default/files/documents/2020-05/wqr2020.pdf</t>
  </si>
  <si>
    <t>http://www.lbwl.com/WaterQualityReport</t>
  </si>
  <si>
    <t>Kent</t>
  </si>
  <si>
    <t>MI0007220</t>
  </si>
  <si>
    <t>WYOMING</t>
  </si>
  <si>
    <t>Wyoming city, Michigan</t>
  </si>
  <si>
    <t>https://www.wyomingmi.gov/Portals/0/Documents/Departments/Utilities/Water_Quality_Report_2019.pdf</t>
  </si>
  <si>
    <t>Lapeer</t>
  </si>
  <si>
    <t>MI0003780</t>
  </si>
  <si>
    <t>LAPEER, CITY OF</t>
  </si>
  <si>
    <t>LAPEER</t>
  </si>
  <si>
    <t>Lapeer city, Michigan</t>
  </si>
  <si>
    <t>https://cms4.revize.com/revize/lapeer/DPWAnnualWaterQualityReports/Consumer%20Confidence%20Report%20-%202018.pdf</t>
  </si>
  <si>
    <t>Oakland</t>
  </si>
  <si>
    <t>MI0005440</t>
  </si>
  <si>
    <t>PONTIAC</t>
  </si>
  <si>
    <t>Pontiac city, Michigan</t>
  </si>
  <si>
    <t>http://www.pontiac.mi.us/WRC_AnnualReport2018.pdf</t>
  </si>
  <si>
    <t>MI0004090</t>
  </si>
  <si>
    <t>MARINE CITY</t>
  </si>
  <si>
    <t>Marine City city, Michigan</t>
  </si>
  <si>
    <t>https://www.cityofmarinecity.org/sites/g/files/vyhlif851/f/uploads/2019_ccr_-_marine_city.pdf</t>
  </si>
  <si>
    <t>Wayne</t>
  </si>
  <si>
    <t>MI0001740</t>
  </si>
  <si>
    <t>DEARBORN HEIGHTS</t>
  </si>
  <si>
    <t>Dearborn Heights city, Michigan</t>
  </si>
  <si>
    <t>http://www.ci.dearborn-heights.mi.us/DHT%202017%20CCR%20Report.pdf</t>
  </si>
  <si>
    <t>Anoka</t>
  </si>
  <si>
    <t>Minnesota</t>
  </si>
  <si>
    <t>MN1020016</t>
  </si>
  <si>
    <t>Columbia Heights</t>
  </si>
  <si>
    <t>Columbia Heights city, Minnesota</t>
  </si>
  <si>
    <t>https://cms5.revize.com/revize/columbiaheightsmn/document_center/Sewer%20&amp;%20Water/2019CCR.pdf</t>
  </si>
  <si>
    <t>MN1020013</t>
  </si>
  <si>
    <t>Circle Pines</t>
  </si>
  <si>
    <t>Circle Pines city, Minnesota</t>
  </si>
  <si>
    <t>https://www.centennialutilities.com/vertical/sites/%7B8FB5412B-3187-4073-A77B-E6FF861B1AAB%7D/uploads/2019_CCR_Water_Report.pdf</t>
  </si>
  <si>
    <t>Scott</t>
  </si>
  <si>
    <t>MN1700007</t>
  </si>
  <si>
    <t>Prior Lake</t>
  </si>
  <si>
    <t>Prior Lake city, Minnesota</t>
  </si>
  <si>
    <t>https://www.cityofpriorlake.com/documents/drinking2019.pdf</t>
  </si>
  <si>
    <t>Harrison</t>
  </si>
  <si>
    <t>Mississippi</t>
  </si>
  <si>
    <t>MS0240084</t>
  </si>
  <si>
    <t>CITY OF BILOXI-NORTH</t>
  </si>
  <si>
    <t>BILOXI</t>
  </si>
  <si>
    <t>Biloxi city, Mississippi</t>
  </si>
  <si>
    <t>https://biloxi.ms.us/wp-content/uploads/2020/05/Water-Quality-Report.pdf</t>
  </si>
  <si>
    <t>Hinds</t>
  </si>
  <si>
    <t>MS0250021</t>
  </si>
  <si>
    <t>REEDTOWN WATER ASSN</t>
  </si>
  <si>
    <t>Utica town, Mississippi</t>
  </si>
  <si>
    <t>https://msdh.ms.gov/ccr/2018/135768.pdf#page=1</t>
  </si>
  <si>
    <t>MS0450007</t>
  </si>
  <si>
    <t>EAST MADISON WATER ASSN-WEST</t>
  </si>
  <si>
    <t>Canton city, Mississippi</t>
  </si>
  <si>
    <t>https://msdh.ms.gov/ccr/2019/147546.pdf#page=1</t>
  </si>
  <si>
    <t>Rankin</t>
  </si>
  <si>
    <t>MS0610013</t>
  </si>
  <si>
    <t>LEESBURG WATER ASSOCIATION</t>
  </si>
  <si>
    <t>Brandon city, Mississippi</t>
  </si>
  <si>
    <t>http://www.leesburgwater.com/wp-content/uploads/2020/05/2019CCR.pdf</t>
  </si>
  <si>
    <t>MS0770003</t>
  </si>
  <si>
    <t>CITY OF WAYNESBORO</t>
  </si>
  <si>
    <t>WAYNESBORO</t>
  </si>
  <si>
    <t>Waynesboro city, Mississippi</t>
  </si>
  <si>
    <t>https://msdh.ms.gov/ccr/2019/146840.pdf#page=1</t>
  </si>
  <si>
    <t>Butler</t>
  </si>
  <si>
    <t>Missouri</t>
  </si>
  <si>
    <t>MO4010656</t>
  </si>
  <si>
    <t>POPLAR BLUFF PWS</t>
  </si>
  <si>
    <t>POPLAR BLUFF</t>
  </si>
  <si>
    <t>Poplar Bluff city, Missouri</t>
  </si>
  <si>
    <t>https://dnr.mo.gov/ccr/MO4010656.pdf</t>
  </si>
  <si>
    <t>Cass</t>
  </si>
  <si>
    <t>MO1024111</t>
  </si>
  <si>
    <t>CASS COUNTY PWSD 7</t>
  </si>
  <si>
    <t>FREEMAN</t>
  </si>
  <si>
    <t>Freeman city, Missouri</t>
  </si>
  <si>
    <t>https://dnr.mo.gov/ccr/MO1024111.pdf</t>
  </si>
  <si>
    <t>Christian</t>
  </si>
  <si>
    <t>MO5010576</t>
  </si>
  <si>
    <t>NIXA PWS</t>
  </si>
  <si>
    <t>NIXA</t>
  </si>
  <si>
    <t>Nixa city, Missouri</t>
  </si>
  <si>
    <t>https://dnr.mo.gov/ccr/MO5010576.pdf</t>
  </si>
  <si>
    <t>Franklin</t>
  </si>
  <si>
    <t>MO6024211</t>
  </si>
  <si>
    <t>FRANKLIN COUNTY PWSD 1</t>
  </si>
  <si>
    <t>WASHINGTON</t>
  </si>
  <si>
    <t>Washington city, Missouri</t>
  </si>
  <si>
    <t>https://dnr.mo.gov/ccr/MO6024211.pdf</t>
  </si>
  <si>
    <t>MO6024213</t>
  </si>
  <si>
    <t>FRANKLIN COUNTY PWSD 3</t>
  </si>
  <si>
    <t>GRAY SUMMIT, LABADIE, VILLA RIDGE</t>
  </si>
  <si>
    <t>Gray Summit CDP, Missouri</t>
  </si>
  <si>
    <t>https://dnr.mo.gov/ccr/MO6024213.pdf</t>
  </si>
  <si>
    <t>MO1010177</t>
  </si>
  <si>
    <t>HENRY COUNTY WATER COMPANY</t>
  </si>
  <si>
    <t>CLINTON</t>
  </si>
  <si>
    <t>Clinton city, Missouri</t>
  </si>
  <si>
    <t>https://dnr.mo.gov/ccr/MO1010177.pdf</t>
  </si>
  <si>
    <t>MO6024300</t>
  </si>
  <si>
    <t>JEFFERSON CO PWSD  8</t>
  </si>
  <si>
    <t>CEDAR HILL</t>
  </si>
  <si>
    <t>Cedar Hill CDP, Missouri</t>
  </si>
  <si>
    <t>https://dnr.mo.gov/ccr/MO6024300.pdf</t>
  </si>
  <si>
    <t>Yellowstone</t>
  </si>
  <si>
    <t>Montana</t>
  </si>
  <si>
    <t>MT0000153</t>
  </si>
  <si>
    <t>BILLINGS  CITY OF</t>
  </si>
  <si>
    <t>BILLINGS</t>
  </si>
  <si>
    <t>Billings city, Montana</t>
  </si>
  <si>
    <t>https://www.billingsmtpublicworks.gov/DocumentCenter/View/262/CCR-2019</t>
  </si>
  <si>
    <t>Colfax</t>
  </si>
  <si>
    <t>Nebraska</t>
  </si>
  <si>
    <t>NE3103701</t>
  </si>
  <si>
    <t>SCHUYLER, CITY OF</t>
  </si>
  <si>
    <t>SCHUYLER</t>
  </si>
  <si>
    <t>Schuyler city, Nebraska</t>
  </si>
  <si>
    <t>Nemaha</t>
  </si>
  <si>
    <t>NE3112703</t>
  </si>
  <si>
    <t>AUBURN, CITY OF</t>
  </si>
  <si>
    <t>AUBURN</t>
  </si>
  <si>
    <t>Auburn city, Nebraska</t>
  </si>
  <si>
    <t>https://auburnbpw.com/wp-content/uploads/2020-Quality-on-Tap-report-2019-FY.pdf</t>
  </si>
  <si>
    <t>Sarpy</t>
  </si>
  <si>
    <t>NE3115303</t>
  </si>
  <si>
    <t>GRETNA, CITY OF</t>
  </si>
  <si>
    <t>GRETNA</t>
  </si>
  <si>
    <t>Gretna city, Nebraska</t>
  </si>
  <si>
    <t>https://www.gretnane.org/DocumentCenter/View/1730/2019-Quality-Water-Report-PDF?bidId=</t>
  </si>
  <si>
    <t>Clark</t>
  </si>
  <si>
    <t>Nevada</t>
  </si>
  <si>
    <t>NV0000011</t>
  </si>
  <si>
    <t>BOULDER CITY</t>
  </si>
  <si>
    <t>Boulder City city, Nevada</t>
  </si>
  <si>
    <t>http://www.bcnv.org/280/Water-Quality-Consumer-Confidence-Report</t>
  </si>
  <si>
    <t>http://www.bcnv.org/?q=waterreport</t>
  </si>
  <si>
    <t>Lyon</t>
  </si>
  <si>
    <t>NV0000255</t>
  </si>
  <si>
    <t>YERINGTON CITY OF</t>
  </si>
  <si>
    <t>Yerington city, Nevada</t>
  </si>
  <si>
    <t>http://www.coypw.com/ccr2019/pdf/ccr_2019_rev_a_yerington_nv.pdf</t>
  </si>
  <si>
    <t>Bergen</t>
  </si>
  <si>
    <t>New Jersey</t>
  </si>
  <si>
    <t>NJ0232001</t>
  </si>
  <si>
    <t>LYNDHURST WATER DEPARTMENT</t>
  </si>
  <si>
    <t>Region 2</t>
  </si>
  <si>
    <t>LYNDHURST TWP-0232</t>
  </si>
  <si>
    <t>Rutherford borough, New Jersey</t>
  </si>
  <si>
    <t>http://www.lyndhurstnj.org/CCR.pdf</t>
  </si>
  <si>
    <t>Cumberland</t>
  </si>
  <si>
    <t>NJ0610001</t>
  </si>
  <si>
    <t>MILLVILLE WATER DEPARTMENT</t>
  </si>
  <si>
    <t>MILLVILLE CITY-0610</t>
  </si>
  <si>
    <t>Millville city, New Jersey</t>
  </si>
  <si>
    <t>http://www.millvillenj.gov/DocumentCenter/View/2589/2019-CCR</t>
  </si>
  <si>
    <t>Gloucester</t>
  </si>
  <si>
    <t>NJ0808001</t>
  </si>
  <si>
    <t>NJ AMERICAN WATER - HARRISON</t>
  </si>
  <si>
    <t>HARRISON TWP.-0808</t>
  </si>
  <si>
    <t>Harrison town, New Jersey</t>
  </si>
  <si>
    <t>https://www.amwater.com/ccr/harrison.pdf</t>
  </si>
  <si>
    <t>Monmouth</t>
  </si>
  <si>
    <t>NJ1340001</t>
  </si>
  <si>
    <t>RED BANK WATER DEPT</t>
  </si>
  <si>
    <t>FAIR HAVEN BORO-1313, LITTLE SILVER BORO-1323, RED BANK BORO-1340</t>
  </si>
  <si>
    <t>Fair Haven borough, New Jersey</t>
  </si>
  <si>
    <t>https://www.redbanknj.org/DocumentCenter/View/11018/Water-Quality-Report-for-the-Year-2019</t>
  </si>
  <si>
    <t>Morris</t>
  </si>
  <si>
    <t>NJ1424001</t>
  </si>
  <si>
    <t>SOUTHEAST MORRIS COUNTY MUA</t>
  </si>
  <si>
    <t>CHATHAM BORO-1404, HANOVER TWP.-1412, HARDING TWP.-1413, MENDHAM TWP.-1419, MORRIS PLAINS BORO-1423, MORRIS TWP.-1422, MORRISTOWN TOWN-1424</t>
  </si>
  <si>
    <t>Chatham borough, New Jersey</t>
  </si>
  <si>
    <t>https://smcmua.org/2019WaterQualityReport.pdf</t>
  </si>
  <si>
    <t>Ocean</t>
  </si>
  <si>
    <t>NJ1525001</t>
  </si>
  <si>
    <t>POINT PLEASANT BEACH WATER DEPARTMENT</t>
  </si>
  <si>
    <t>POINT P. BEACH BORO-1525</t>
  </si>
  <si>
    <t>Point Pleasant Beach borough, New Jersey</t>
  </si>
  <si>
    <t>https://pointpleasantbeach.org/wp-content/uploads/2020/06/WaterReport-2020.pdf</t>
  </si>
  <si>
    <t>Somerset</t>
  </si>
  <si>
    <t>NJ0712001</t>
  </si>
  <si>
    <t>NJ AMERICAN WATER - SHORT HILLS</t>
  </si>
  <si>
    <t>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</t>
  </si>
  <si>
    <t>Short Hills CDP, New Jersey</t>
  </si>
  <si>
    <t>https://www.amwater.com/ccr/shorthills.pdf</t>
  </si>
  <si>
    <t>http://www.amwater.com/njaw/ensuring-water-quality/water-quality-reports.html</t>
  </si>
  <si>
    <t>Warren</t>
  </si>
  <si>
    <t>NJ2108001</t>
  </si>
  <si>
    <t>HACKETTSTOWN MUA</t>
  </si>
  <si>
    <t>HACKETTSTOWN TOWN-2108</t>
  </si>
  <si>
    <t>Hackettstown town, New Jersey</t>
  </si>
  <si>
    <t>http://hmua.com/doc/2019-water-quality-report.pdf</t>
  </si>
  <si>
    <t>Clinton</t>
  </si>
  <si>
    <t>New York</t>
  </si>
  <si>
    <t>NY0904192</t>
  </si>
  <si>
    <t>CLINTON CORRECTIONAL FACILITY</t>
  </si>
  <si>
    <t>DANNEMORA (V)</t>
  </si>
  <si>
    <t>Dannemora village, New York</t>
  </si>
  <si>
    <t>NY1600012</t>
  </si>
  <si>
    <t>TUPPER LAKE V</t>
  </si>
  <si>
    <t>TUPPER LAKE (V)</t>
  </si>
  <si>
    <t>Tupper Lake village, New York</t>
  </si>
  <si>
    <t>https://www.tupperlakeny.gov/vertical/sites/%7BE08972AB-854D-4CB7-B840-09015FB2A25A%7D/uploads/Annual_Water_Quality_Report_2019.pdf</t>
  </si>
  <si>
    <t>NY2602371</t>
  </si>
  <si>
    <t>CAZENOVIA VILLAGE</t>
  </si>
  <si>
    <t>CAZENOVIA (V)</t>
  </si>
  <si>
    <t>Cazenovia village, New York</t>
  </si>
  <si>
    <t>http://villageofcazenovia.com/wp-content/uploads/2020/03/Village-of-Caz-2019-AWQR-.doc</t>
  </si>
  <si>
    <t>Monroe</t>
  </si>
  <si>
    <t>NY2704518</t>
  </si>
  <si>
    <t>ROCHESTER CITY</t>
  </si>
  <si>
    <t>ROCHESTER (C)</t>
  </si>
  <si>
    <t>Rochester city, New York</t>
  </si>
  <si>
    <t>https://www.cityofrochester.gov/WorkArea/DownloadAsset.aspx?id=21474844274</t>
  </si>
  <si>
    <t>http://www.cityofrochester.gov/article.aspx?id=8589936856</t>
  </si>
  <si>
    <t>Nassau</t>
  </si>
  <si>
    <t>NY2902822</t>
  </si>
  <si>
    <t>FRANKLIN SQUARE WD</t>
  </si>
  <si>
    <t>HEMPSTEAD (T), STEWART MANOR (V)</t>
  </si>
  <si>
    <t>Hempstead village, New York</t>
  </si>
  <si>
    <t>http://www.fswd.org/wp-content/uploads/2020/06/2019-Water-Quality-Report.pdf</t>
  </si>
  <si>
    <t>Orange</t>
  </si>
  <si>
    <t>NY3503531</t>
  </si>
  <si>
    <t>HARRIMAN VILLAGE</t>
  </si>
  <si>
    <t>HARRIMAN (V)</t>
  </si>
  <si>
    <t>Harriman village, New York</t>
  </si>
  <si>
    <t>https://www.villageofharriman.org/uploads/4/2/9/6/42961709/harriman_awqr_19.pdf</t>
  </si>
  <si>
    <t>NY3503554</t>
  </si>
  <si>
    <t>PORT JERVIS CITY</t>
  </si>
  <si>
    <t>PORT JERVIS (C)</t>
  </si>
  <si>
    <t>Port Jervis city, New York</t>
  </si>
  <si>
    <t>https://www.portjervisny.org/wp-content/uploads/2020/05/2019-AWQR-Final.pdf</t>
  </si>
  <si>
    <t>NY3511338</t>
  </si>
  <si>
    <t>U.S.M.A. - STONEY LONESOME SYS</t>
  </si>
  <si>
    <t>HIGHLANDS (T)</t>
  </si>
  <si>
    <t>West Point CDP, New York</t>
  </si>
  <si>
    <t>Rensselaer</t>
  </si>
  <si>
    <t>NY4100041</t>
  </si>
  <si>
    <t>HOOSICK FALLS (V) PWS</t>
  </si>
  <si>
    <t>HOOSICK FALLS (V)</t>
  </si>
  <si>
    <t>Hoosick Falls village, New York</t>
  </si>
  <si>
    <t>https://www.villageofhoosickfalls.com/Media/PDF/WaterQualityReport2016.pdf</t>
  </si>
  <si>
    <t>Steuben</t>
  </si>
  <si>
    <t>NY5001212</t>
  </si>
  <si>
    <t>MORNINGSIDE HEIGHTS WD / ERWIN (T)</t>
  </si>
  <si>
    <t>ERWIN (T)</t>
  </si>
  <si>
    <t>New York city, New York</t>
  </si>
  <si>
    <t>https://www.erwinny.org/AnnualWaterReport.pdf</t>
  </si>
  <si>
    <t>Suffolk</t>
  </si>
  <si>
    <t>NY5103705</t>
  </si>
  <si>
    <t>RIVERHEAD WD</t>
  </si>
  <si>
    <t>RIVERHEAD (T)</t>
  </si>
  <si>
    <t>Riverhead CDP, New York</t>
  </si>
  <si>
    <t>https://www.townofriverheadny.gov/files/documents/2019AnnualWaterQualityReport958080430052920AM.pdf</t>
  </si>
  <si>
    <t>Tompkins</t>
  </si>
  <si>
    <t>NY5404416</t>
  </si>
  <si>
    <t>ITHACA CITY</t>
  </si>
  <si>
    <t>ITHACA (C)</t>
  </si>
  <si>
    <t>Ithaca city, New York</t>
  </si>
  <si>
    <t>https://www.cityofithaca.org/ArchiveCenter/ViewFile/Item/2093</t>
  </si>
  <si>
    <t>NY5821130</t>
  </si>
  <si>
    <t>ARCADIA-LYONS CSA</t>
  </si>
  <si>
    <t>LYONS (T)</t>
  </si>
  <si>
    <t>Lyons village, New York</t>
  </si>
  <si>
    <t>http://www.wcwsa.org/wqr/arc-lyons.pdf</t>
  </si>
  <si>
    <t>Westchester</t>
  </si>
  <si>
    <t>NY5903425</t>
  </si>
  <si>
    <t>CROTON-ON-HUDSON VILLAGE</t>
  </si>
  <si>
    <t>CROTON-ON-HUDSON (V)</t>
  </si>
  <si>
    <t>Croton-on-Hudson village, New York</t>
  </si>
  <si>
    <t>https://www.crotononhudson-ny.gov/sites/g/files/vyhlif441/f/uploads/ny000109_wr.pdf</t>
  </si>
  <si>
    <t>Wyoming</t>
  </si>
  <si>
    <t>NY6000618</t>
  </si>
  <si>
    <t>WARSAW VILLAGE</t>
  </si>
  <si>
    <t>WARSAW (T), WARSAW (V)</t>
  </si>
  <si>
    <t>Warsaw village, New York</t>
  </si>
  <si>
    <t>Caldwell</t>
  </si>
  <si>
    <t>North Carolina</t>
  </si>
  <si>
    <t>NC0114030</t>
  </si>
  <si>
    <t>GRANITE FALLS, TOWN OF</t>
  </si>
  <si>
    <t>GRANITE FALLS</t>
  </si>
  <si>
    <t>Granite Falls town, North Carolina</t>
  </si>
  <si>
    <t>https://granitefallsnc.govoffice3.com/vertical/Sites/%7B4576E5AF-4719-425A-8B42-427EECA78B10%7D/uploads/Granite_Falls__Town_of.pdf</t>
  </si>
  <si>
    <t>Carteret</t>
  </si>
  <si>
    <t>NC0416028</t>
  </si>
  <si>
    <t>BOGUE BANKS WATER CORPORATION</t>
  </si>
  <si>
    <t>EMERALD ISLE</t>
  </si>
  <si>
    <t>Emerald Isle town, North Carolina</t>
  </si>
  <si>
    <t>https://boguebankswater.com/documents/175/2019_Water_Quality_Report.pdf</t>
  </si>
  <si>
    <t>NC5026027</t>
  </si>
  <si>
    <t>EASTOVER SANITARY DISTRICT</t>
  </si>
  <si>
    <t>EASTOVER</t>
  </si>
  <si>
    <t>Eastover town, North Carolina</t>
  </si>
  <si>
    <t>https://eastoversanitarydistrict.com/documents/336/CCR_2019.pdf</t>
  </si>
  <si>
    <t>Transylvania</t>
  </si>
  <si>
    <t>NC0188010</t>
  </si>
  <si>
    <t>BREVARD, CITY OF</t>
  </si>
  <si>
    <t>BREVARD</t>
  </si>
  <si>
    <t>Brevard city, North Carolina</t>
  </si>
  <si>
    <t>https://www.cityofbrevard.com/DocumentCenter/View/2899/2019-Consumer-Confidence-Report-PDF</t>
  </si>
  <si>
    <t>NC0190413</t>
  </si>
  <si>
    <t>UNION COUNTY WATER SYSTEM</t>
  </si>
  <si>
    <t>MONROE</t>
  </si>
  <si>
    <t>Monroe city, North Carolina</t>
  </si>
  <si>
    <t>https://online.fliphtml5.com/sogm/ekqi/</t>
  </si>
  <si>
    <t>North Dakota</t>
  </si>
  <si>
    <t>ND0901483</t>
  </si>
  <si>
    <t>CASS RURAL WATER DISTRICT FARGO</t>
  </si>
  <si>
    <t>Fargo city, North Dakota</t>
  </si>
  <si>
    <t>https://www.cassruralwater.com/wp-content/uploads/2019-Water-Quality-Report.pdf</t>
  </si>
  <si>
    <t>Grand Forks</t>
  </si>
  <si>
    <t>ND1801056</t>
  </si>
  <si>
    <t>AGASSIZ WATER USERS DISTRICT</t>
  </si>
  <si>
    <t>Gilby city, North Dakota</t>
  </si>
  <si>
    <t>http://awud.org/data/_uploaded/reports/2018-water-report.pdf</t>
  </si>
  <si>
    <t>Ohio</t>
  </si>
  <si>
    <t>OH1400111</t>
  </si>
  <si>
    <t>BLANCHESTER VILLAGE PWS</t>
  </si>
  <si>
    <t>Blanchester village, Ohio</t>
  </si>
  <si>
    <t>Cuyahoga</t>
  </si>
  <si>
    <t>OH1801003</t>
  </si>
  <si>
    <t>LAKEWOOD CITY PWS</t>
  </si>
  <si>
    <t>Lakewood city, Ohio</t>
  </si>
  <si>
    <t>http://www.onelakewood.com/wp-content/uploads/2019/05/WaterQualityReport2018.pdf</t>
  </si>
  <si>
    <t>Defiance</t>
  </si>
  <si>
    <t>OH2000212</t>
  </si>
  <si>
    <t>HICKSVILLE VILLAGE</t>
  </si>
  <si>
    <t>Hicksville village, Ohio</t>
  </si>
  <si>
    <t>https://www.villageofhicksville.com/gov/wp-content/uploads/2020/06/Hicksville-CCR-2019.pdf</t>
  </si>
  <si>
    <t>Erie</t>
  </si>
  <si>
    <t>OH2201411</t>
  </si>
  <si>
    <t>SANDUSKY CITY</t>
  </si>
  <si>
    <t>Sandusky city, Ohio</t>
  </si>
  <si>
    <t>http://www.ci.sandusky.oh.us/Public%20Works/Water%20Quality%20Report%202019.pdf</t>
  </si>
  <si>
    <t>Hamilton</t>
  </si>
  <si>
    <t>OH3102212</t>
  </si>
  <si>
    <t>WYOMING CITY PWS</t>
  </si>
  <si>
    <t>Wyoming city, Ohio</t>
  </si>
  <si>
    <t>https://wyomingohio.gov/download/Water%20Department/Consumer%20Confidence%20Report/2019-Consumer-Confidence-Report.pdf</t>
  </si>
  <si>
    <t>Highland</t>
  </si>
  <si>
    <t>OH3600614</t>
  </si>
  <si>
    <t>HILLSBORO CITY</t>
  </si>
  <si>
    <t>Hillsboro city, Ohio</t>
  </si>
  <si>
    <t>https://www.hillsboroohio.net/egov/documents/1588597994_26398.pdf</t>
  </si>
  <si>
    <t>OH5701212</t>
  </si>
  <si>
    <t>MIAMISBURG CITY PWS</t>
  </si>
  <si>
    <t>Miamisburg city, Ohio</t>
  </si>
  <si>
    <t>http://www.ci.miamisburg.oh.us/index.php?option=com_docman&amp;task=doc_download&amp;gid=532&amp;Itemid=119</t>
  </si>
  <si>
    <t>Trumbull</t>
  </si>
  <si>
    <t>OH7803203</t>
  </si>
  <si>
    <t>TRUMBULL CO.-SOUTHEAST PWS</t>
  </si>
  <si>
    <t>Warren city, Ohio</t>
  </si>
  <si>
    <t>http://www.sanengr.co.trumbull.oh.us/ccr/SE.pdf</t>
  </si>
  <si>
    <t>Cherokee</t>
  </si>
  <si>
    <t>Oklahoma</t>
  </si>
  <si>
    <t>OK1221637</t>
  </si>
  <si>
    <t>CHEROKEE CO. RWD #11</t>
  </si>
  <si>
    <t>Hulbert town, Oklahoma</t>
  </si>
  <si>
    <t>http://nebula.wsimg.com/8813102e8ca07d7f15f8dd89dc82c238?AccessKeyId=4AAD35A3C610A37FA19B&amp;disposition=0alloworigin=1</t>
  </si>
  <si>
    <t>Le Flore</t>
  </si>
  <si>
    <t>OK3004001</t>
  </si>
  <si>
    <t>LEFLORE CO. RWD #14</t>
  </si>
  <si>
    <t>Spiro town, Oklahoma</t>
  </si>
  <si>
    <t>http://sdwis.deq.state.ok.us/DWW/CCReports/OK3004001.pdf</t>
  </si>
  <si>
    <t>Pittsburg</t>
  </si>
  <si>
    <t>OK3006112</t>
  </si>
  <si>
    <t>ADAMSON RWD #8</t>
  </si>
  <si>
    <t>Hartshorne city, Oklahoma</t>
  </si>
  <si>
    <t>https://adamsonwater.com/documents/1019/OK3006112.pdf</t>
  </si>
  <si>
    <t>Tulsa</t>
  </si>
  <si>
    <t>OK3007223</t>
  </si>
  <si>
    <t>GLENPOOL WATER</t>
  </si>
  <si>
    <t>Glenpool city, Oklahoma</t>
  </si>
  <si>
    <t>http://www.cityofglenpool.com/DocumentCenter/View/824/2018-Annual-Water-Quality-Report?bidId=</t>
  </si>
  <si>
    <t>Deschutes</t>
  </si>
  <si>
    <t>Oregon</t>
  </si>
  <si>
    <t>OR4100693</t>
  </si>
  <si>
    <t>REDMOND WATER DEPARTMENT</t>
  </si>
  <si>
    <t>Redmond city, Oregon</t>
  </si>
  <si>
    <t>https://www.redmondoregon.gov/home/showdocument?id=21327</t>
  </si>
  <si>
    <t>OR4100957</t>
  </si>
  <si>
    <t>WINSTON-DILLARD WATER DISTRICT</t>
  </si>
  <si>
    <t>Winston city, Oregon</t>
  </si>
  <si>
    <t>https://www.wdwd.us/uploads/3/4/5/2/34525748/ccr_2013.pdf</t>
  </si>
  <si>
    <t>Lane</t>
  </si>
  <si>
    <t>OR4100246</t>
  </si>
  <si>
    <t>CRESWELL, CITY OF</t>
  </si>
  <si>
    <t>Creswell city, Oregon</t>
  </si>
  <si>
    <t>https://www.ci.creswell.or.us/sites/default/files/fileattachments/public_works/page/781/water_quailty_report_2019.pdf</t>
  </si>
  <si>
    <t>Lincoln</t>
  </si>
  <si>
    <t>OR4100566</t>
  </si>
  <si>
    <t>NEWPORT, CITY OF</t>
  </si>
  <si>
    <t>Newport city, Oregon</t>
  </si>
  <si>
    <t>https://www.newportoregon.gov/dept/pwk/documents/2019_Water_Quality_Report.pdf</t>
  </si>
  <si>
    <t>OR4100798</t>
  </si>
  <si>
    <t>SEAL ROCK WATER DISTRICT</t>
  </si>
  <si>
    <t>https://www.srwd.org/files/bd7748a0b/SRWD+2019+CCR+200615.pdf</t>
  </si>
  <si>
    <t>Umatilla</t>
  </si>
  <si>
    <t>OR4100914</t>
  </si>
  <si>
    <t>UMATILLA, CITY OF</t>
  </si>
  <si>
    <t>Umatilla city, Oregon</t>
  </si>
  <si>
    <t>https://www.umatilla-city.org/sites/default/files/fileattachments/utilities/page/711/year2019_ccr_whole.pdf</t>
  </si>
  <si>
    <t>Berks</t>
  </si>
  <si>
    <t>Pennsylvania</t>
  </si>
  <si>
    <t>PA3060052</t>
  </si>
  <si>
    <t>CAERNARVON TWP AUTH</t>
  </si>
  <si>
    <t>Morgantown CDP, Pennsylvania</t>
  </si>
  <si>
    <t>http://www.caernarvonwater.com/Documents/CTA2019notice.pdf</t>
  </si>
  <si>
    <t>Bucks</t>
  </si>
  <si>
    <t>PA1090128</t>
  </si>
  <si>
    <t>DTMA MAIN SYSTEM</t>
  </si>
  <si>
    <t>Hershey CDP, Pennsylvania</t>
  </si>
  <si>
    <t>https://doylestownpa.org/wp-content/uploads/2020/06/Water-Quality-Report-PWS1090128-2019.pdf</t>
  </si>
  <si>
    <t>PA5300005</t>
  </si>
  <si>
    <t>MUN AUTH BORO OF CARMICHAELS</t>
  </si>
  <si>
    <t>Carmichaels borough, Pennsylvania</t>
  </si>
  <si>
    <t>http://www.carmichaelswaterauthority.com/wp-content/uploads/2020/05/2019CCR.pdf</t>
  </si>
  <si>
    <t>Lancaster</t>
  </si>
  <si>
    <t>PA7360113</t>
  </si>
  <si>
    <t>EAST COCALICO TOWNSHIP</t>
  </si>
  <si>
    <t>Reading city, Pennsylvania</t>
  </si>
  <si>
    <t>https://www.eastcocalicotownship.com/sites/eastcocalicopa/files/uploads/ccr2017.pdf</t>
  </si>
  <si>
    <t>PA7360143</t>
  </si>
  <si>
    <t>WEST EARL WATER AUTHORITY</t>
  </si>
  <si>
    <t>Brownstown CDP, Pennsylvania</t>
  </si>
  <si>
    <t>http://www.westearltwp.org/documents/2019-CCR.pdf</t>
  </si>
  <si>
    <t>McKean</t>
  </si>
  <si>
    <t>PA6420019</t>
  </si>
  <si>
    <t>PA AMERICAN WATER CO KANE</t>
  </si>
  <si>
    <t>Kane borough, Pennsylvania</t>
  </si>
  <si>
    <t>https://www.amwater.com/ccr/kane.pdf</t>
  </si>
  <si>
    <t>Northumberland</t>
  </si>
  <si>
    <t>PA4490023</t>
  </si>
  <si>
    <t>PA AMERICAN WHITE DEER</t>
  </si>
  <si>
    <t>Northumberland borough, Pennsylvania</t>
  </si>
  <si>
    <t>https://www.amwater.com/ccr/whitedeer.pdf</t>
  </si>
  <si>
    <t>Greenwood</t>
  </si>
  <si>
    <t>South Carolina</t>
  </si>
  <si>
    <t>SC2410001</t>
  </si>
  <si>
    <t>GREENWOOD CPW (2410001)</t>
  </si>
  <si>
    <t>GREENWOOD</t>
  </si>
  <si>
    <t>Greenwood city, South Carolina</t>
  </si>
  <si>
    <t>http://greenwoodcpw.com/waterqualityreport.pdf</t>
  </si>
  <si>
    <t>Lexington</t>
  </si>
  <si>
    <t>SC3220003</t>
  </si>
  <si>
    <t>JOINT MUNICIPAL WSC (3220003)</t>
  </si>
  <si>
    <t>LEXINGTON</t>
  </si>
  <si>
    <t>Lexington town, South Carolina</t>
  </si>
  <si>
    <t>http://lcjmwsc.com/Data/Sites/1/media/water-quality-report-2019.pdf</t>
  </si>
  <si>
    <t>SC3320001</t>
  </si>
  <si>
    <t>MARCO RURAL WATER CO (SC3320001)</t>
  </si>
  <si>
    <t>MARION</t>
  </si>
  <si>
    <t>Marion city, South Carolina</t>
  </si>
  <si>
    <t>https://marcoruralwater.org/documents/269/2019_CCR.pdf</t>
  </si>
  <si>
    <t>Pickens</t>
  </si>
  <si>
    <t>SC3910003</t>
  </si>
  <si>
    <t>LIBERTY CITY OF (SC3910003)</t>
  </si>
  <si>
    <t>LIBERTY</t>
  </si>
  <si>
    <t>Liberty city, South Carolina</t>
  </si>
  <si>
    <t>https://www.libertysc.com/sites/default/files/uploads/internal/ccr_liberty_2019.pdf</t>
  </si>
  <si>
    <t>SC4320001</t>
  </si>
  <si>
    <t>DALZELL WATER DISTRICT (SC4320001)</t>
  </si>
  <si>
    <t>DALZELL</t>
  </si>
  <si>
    <t>Dalzell CDP, South Carolina</t>
  </si>
  <si>
    <t>https://www.sumtersc.gov/sites/default/files/uploads/Departments/Water/annual_water_quality_report.pdf</t>
  </si>
  <si>
    <t>York</t>
  </si>
  <si>
    <t>SC4610002</t>
  </si>
  <si>
    <t>ROCK HILL CITY OF (SC4610002)</t>
  </si>
  <si>
    <t>ROCK HILL</t>
  </si>
  <si>
    <t>Rock Hill city, South Carolina</t>
  </si>
  <si>
    <t>https://www.cityofrockhill.com/home/showdocument?id=26616</t>
  </si>
  <si>
    <t>South Dakota</t>
  </si>
  <si>
    <t>SD4600304</t>
  </si>
  <si>
    <t>LINCOLN COUNTY RURAL WATER SYSTEM</t>
  </si>
  <si>
    <t>HARRISBURG, SIOUX FALLS</t>
  </si>
  <si>
    <t>Sioux Falls city, South Dakota</t>
  </si>
  <si>
    <t>http://www.lincolncoruralwater.com/wp-content/uploads/2020/03/Consumer-Confidence-Report-for-2019.pdf</t>
  </si>
  <si>
    <t>Dyer</t>
  </si>
  <si>
    <t>Tennessee</t>
  </si>
  <si>
    <t>TN0000518</t>
  </si>
  <si>
    <t>NORTHWEST DYERSBURG U D</t>
  </si>
  <si>
    <t>DYERSBURG</t>
  </si>
  <si>
    <t>Dyersburg city, Tennessee</t>
  </si>
  <si>
    <t>Fentress</t>
  </si>
  <si>
    <t>TN0000324</t>
  </si>
  <si>
    <t>JAMESTOWN WATER DEPT</t>
  </si>
  <si>
    <t>JAMESTOWN</t>
  </si>
  <si>
    <t>Jamestown city, Tennessee</t>
  </si>
  <si>
    <t>Gibson</t>
  </si>
  <si>
    <t>TN0000813</t>
  </si>
  <si>
    <t>GIBSON CO MUN WATER DIST #4</t>
  </si>
  <si>
    <t>TRENTON</t>
  </si>
  <si>
    <t>Trenton city, Tennessee</t>
  </si>
  <si>
    <t>https://www.gibsoncountywater.com/documents/311/2019_CCR.pdf</t>
  </si>
  <si>
    <t>TN0000037</t>
  </si>
  <si>
    <t>UNION FORK-BAKEWELL UTILITY DISTRICT</t>
  </si>
  <si>
    <t>BAKEWELL</t>
  </si>
  <si>
    <t>Sale Creek CDP, Tennessee</t>
  </si>
  <si>
    <t>http://ufbud.com/wp-content/uploads/2020/06/UFBUDccr2019.pdf</t>
  </si>
  <si>
    <t>Sullivan</t>
  </si>
  <si>
    <t>TN0000073</t>
  </si>
  <si>
    <t>BRISTOL DEPTARTMENT OF UTILITIES</t>
  </si>
  <si>
    <t>BRISTOL</t>
  </si>
  <si>
    <t>Bristol city, Tennessee</t>
  </si>
  <si>
    <t>https://www.bristoltn.org/DocumentCenter/View/8665/CCR-final-version</t>
  </si>
  <si>
    <t>TN0000349</t>
  </si>
  <si>
    <t>KINGSPORT WATER DEPT</t>
  </si>
  <si>
    <t>KINGSPORT</t>
  </si>
  <si>
    <t>Kingsport city, Tennessee</t>
  </si>
  <si>
    <t>https://www.kingsporttn.gov/wp-content/uploads/2020/03/ccr2019.pdf</t>
  </si>
  <si>
    <t>TN0000569</t>
  </si>
  <si>
    <t>QUEBECK WALLING UTILITY DIST</t>
  </si>
  <si>
    <t>Sparta city, Tennessee</t>
  </si>
  <si>
    <t>http://www.qwudtn.com/wp-content/uploads/2020/03/CCF_000044.pdf</t>
  </si>
  <si>
    <t>Williamson</t>
  </si>
  <si>
    <t>TN0000511</t>
  </si>
  <si>
    <t>NOLENSVILLE-COLLEGE GROVE UD</t>
  </si>
  <si>
    <t>NOLENSVILLE</t>
  </si>
  <si>
    <t>Nolensville town, Tennessee</t>
  </si>
  <si>
    <t>https://www.ncgud.com/wp-content/uploads/2020/06/2019-CCR.pdf</t>
  </si>
  <si>
    <t>Angelina</t>
  </si>
  <si>
    <t>Texas</t>
  </si>
  <si>
    <t>TX0030016</t>
  </si>
  <si>
    <t>ANGELINA WSC</t>
  </si>
  <si>
    <t>Lufkin city, Texas</t>
  </si>
  <si>
    <t>https://www.angelinawater.com/files/2019_CCR.pdf</t>
  </si>
  <si>
    <t>Brazoria</t>
  </si>
  <si>
    <t>TX0200645</t>
  </si>
  <si>
    <t>BRAZORIA COUNTY MUD 31</t>
  </si>
  <si>
    <t>Rosharon CDP, Texas</t>
  </si>
  <si>
    <t>http://www.bcmud21.com/wp-content/uploads/2019/06/bcmud21_ccr_2018.pdf</t>
  </si>
  <si>
    <t>Cameron</t>
  </si>
  <si>
    <t>TX0310002</t>
  </si>
  <si>
    <t>HARLINGEN WATER WORKS SYSTEM</t>
  </si>
  <si>
    <t>Harlingen city, Texas</t>
  </si>
  <si>
    <t>https://www.hwws.com/wp-content/uploads/2020/06/CCR_2019.pdf</t>
  </si>
  <si>
    <t>Denton</t>
  </si>
  <si>
    <t>TX0610080</t>
  </si>
  <si>
    <t>CITY OF HIGHLAND VILLAGE</t>
  </si>
  <si>
    <t>Highland Village city, Texas</t>
  </si>
  <si>
    <t>https://www.highlandvillage.org/ArchiveCenter/ViewFile/Item/2274</t>
  </si>
  <si>
    <t>Ellis</t>
  </si>
  <si>
    <t>TX0700031</t>
  </si>
  <si>
    <t>CITY OF RED OAK</t>
  </si>
  <si>
    <t>Red Oak city, Texas</t>
  </si>
  <si>
    <t>TX0710018</t>
  </si>
  <si>
    <t>EL PASO COUNTY WCID 4 FABENS</t>
  </si>
  <si>
    <t>Fabens CDP, Texas</t>
  </si>
  <si>
    <t>http://epcwcid4.org/wp-content/uploads/2019/06/CCR_Report.pdf</t>
  </si>
  <si>
    <t>Fort Bend</t>
  </si>
  <si>
    <t>TX0790324</t>
  </si>
  <si>
    <t>CINCO MUD 8</t>
  </si>
  <si>
    <t>Katy city, Texas</t>
  </si>
  <si>
    <t>http://www.cincomud8.com/wp-content/uploads/2019/06/cincomud8_annual_drinking_water_quality_report_2018.pdf</t>
  </si>
  <si>
    <t>TX0790085</t>
  </si>
  <si>
    <t>TDCJ JESTER 1 UNIT</t>
  </si>
  <si>
    <t>Richmond city, Texas</t>
  </si>
  <si>
    <t>Galveston</t>
  </si>
  <si>
    <t>TX0840002</t>
  </si>
  <si>
    <t>CITY OF FRIENDSWOOD</t>
  </si>
  <si>
    <t>Friendswood city, Texas</t>
  </si>
  <si>
    <t>https://www.ci.friendswood.tx.us/CCR</t>
  </si>
  <si>
    <t>Harris</t>
  </si>
  <si>
    <t>TX1010159</t>
  </si>
  <si>
    <t>HARRIS COUNTY WCID 1</t>
  </si>
  <si>
    <t>Highlands CDP, Texas</t>
  </si>
  <si>
    <t>https://www.hcwcid1.com/wp-content/uploads/2020/06/2019-HCWCID-1-Water-Quality-Report.pdf</t>
  </si>
  <si>
    <t>http://hcwcid1.com</t>
  </si>
  <si>
    <t>TX1010062</t>
  </si>
  <si>
    <t>CITY OF SEABROOK</t>
  </si>
  <si>
    <t>Seabrook city, Texas</t>
  </si>
  <si>
    <t>https://www.seabrooktx.gov/DocumentCenter/View/9323/Water-Quality-Report-2019-PDF?bidId=</t>
  </si>
  <si>
    <t>TX1011256</t>
  </si>
  <si>
    <t>NORTHWEST FREEWAY MUD</t>
  </si>
  <si>
    <t>Houston city, Texas</t>
  </si>
  <si>
    <t>http://www.wq-report.com/nwf.pdf</t>
  </si>
  <si>
    <t>TX1010539</t>
  </si>
  <si>
    <t>HARRIS COUNTY MUD 1</t>
  </si>
  <si>
    <t>https://www.hcmud1.com/wp-content/uploads/2019/09/hcmud1_ccr_2018.pdf</t>
  </si>
  <si>
    <t>TX1013178</t>
  </si>
  <si>
    <t>HARRIS COUNTY MUD 281</t>
  </si>
  <si>
    <t>https://www.wdmtexas.com/wp-content/uploads/HCMUD281_2019_FINAL.pdf</t>
  </si>
  <si>
    <t>TX1010554</t>
  </si>
  <si>
    <t>GREENWOOD UTILITY DISTRICT</t>
  </si>
  <si>
    <t>http://www.greenwoodud.com/wp-content/uploads/2019/05/greenwoodud_ccr_2018.pdf</t>
  </si>
  <si>
    <t>TX1011585</t>
  </si>
  <si>
    <t>CITY OF HOUSTON DISTRICT 73</t>
  </si>
  <si>
    <t>TX1011809</t>
  </si>
  <si>
    <t>HARRIS COUNTY MUD 189</t>
  </si>
  <si>
    <t>TX1010572</t>
  </si>
  <si>
    <t>HARRIS COUNTY MUD 24</t>
  </si>
  <si>
    <t>TX1020002</t>
  </si>
  <si>
    <t>CITY OF MARSHALL</t>
  </si>
  <si>
    <t>Marshall city, Texas</t>
  </si>
  <si>
    <t>http://www.marshalltexas.net/uploads/pdf/Water%20Report%20-%202019.pdf</t>
  </si>
  <si>
    <t>Hays</t>
  </si>
  <si>
    <t>TX1050002</t>
  </si>
  <si>
    <t>CITY OF KYLE</t>
  </si>
  <si>
    <t>Kyle city, Texas</t>
  </si>
  <si>
    <t>https://www.cityofkyle.com/publicworks/2019-water-quality-report</t>
  </si>
  <si>
    <t>Hidalgo</t>
  </si>
  <si>
    <t>TX1080234</t>
  </si>
  <si>
    <t>MILITARY HWY WSC PROGRESO</t>
  </si>
  <si>
    <t>Mercedes city, Texas</t>
  </si>
  <si>
    <t>https://www.militaryhighwaywsc.org/files.php?id=IdgsKG3KAYXwYwwrDFFQmsoDvmb7UCTJy3GfE5IHn_kYgvpDzAmOX3jSysyYvKXJ8O9ddKJBbcu_SPjQKmsIjjG-RA5UcMFrvIS6hbEPxLYXCtM90m9c7d5GY77qpujyS42WXixUabekopv0R2JBygGhKNv7Ma0K1pLoBUSFhSqyhytWfGkTAm7eJ4vpD08.</t>
  </si>
  <si>
    <t>TX1080006</t>
  </si>
  <si>
    <t>MCALLEN PUBLIC UTILITY</t>
  </si>
  <si>
    <t>McAllen city, Texas</t>
  </si>
  <si>
    <t>http://mcallenpublicutility.com/wp-content/uploads/2020/04/2019-Water-Quality-Report-Booklet.pdf</t>
  </si>
  <si>
    <t>http://www.mcallen.net/mpu/reports.aspx</t>
  </si>
  <si>
    <t>TX1080010</t>
  </si>
  <si>
    <t>CITY OF SAN JUAN</t>
  </si>
  <si>
    <t>San Juan city, Texas</t>
  </si>
  <si>
    <t>https://www.cityofsanjuantexas.com/cosj2/wp-content/uploads/2020/06/CCR_REPORT_2019-3.pdf</t>
  </si>
  <si>
    <t>TX1080005</t>
  </si>
  <si>
    <t>CITY OF ELSA</t>
  </si>
  <si>
    <t>Elsa city, Texas</t>
  </si>
  <si>
    <t>Medina</t>
  </si>
  <si>
    <t>TX1630010</t>
  </si>
  <si>
    <t>EAST MEDINA COUNTY SUD UNIT 1</t>
  </si>
  <si>
    <t>Devine city, Texas</t>
  </si>
  <si>
    <t>https://www.emcsud.dst.tx.us/documents/837/2019_CCR_Report_for_1630010__20___30-converted.pdf</t>
  </si>
  <si>
    <t>TX1720001</t>
  </si>
  <si>
    <t>CITY OF DAINGERFIELD</t>
  </si>
  <si>
    <t>Daingerfield city, Texas</t>
  </si>
  <si>
    <t>Parker</t>
  </si>
  <si>
    <t>TX1840079</t>
  </si>
  <si>
    <t>PARKER COUNTY SUD SURFACE</t>
  </si>
  <si>
    <t>Millsap town, Texas</t>
  </si>
  <si>
    <t>https://parkercountywater.com/documents/87/2019_Ground_CCR.pdf</t>
  </si>
  <si>
    <t>Red River</t>
  </si>
  <si>
    <t>TX1940002</t>
  </si>
  <si>
    <t>CITY OF CLARKSVILLE</t>
  </si>
  <si>
    <t>Clarksville city, Texas</t>
  </si>
  <si>
    <t>http://clarksvilletx.com/wp-content/uploads/2018/06/2017-Consumer-Confidence-Report.pdf</t>
  </si>
  <si>
    <t>Tarrant</t>
  </si>
  <si>
    <t>TX2200060</t>
  </si>
  <si>
    <t>CITY OF LAKE WORTH</t>
  </si>
  <si>
    <t>Lake Worth city, Texas</t>
  </si>
  <si>
    <t>https://lakeworthbeachfl.gov/download/2019-annual-drinking-water-quality-report/</t>
  </si>
  <si>
    <t>Travis</t>
  </si>
  <si>
    <t>TX2270001</t>
  </si>
  <si>
    <t>CITY OF AUSTIN WATER &amp; WASTEWATER</t>
  </si>
  <si>
    <t>Austin city, Texas</t>
  </si>
  <si>
    <t>https://www.austintexas.gov/sites/default/files/files/Water/WaterQualityReports/AW_WaterQuality_Report_Austin_2019_FINAL.pdf</t>
  </si>
  <si>
    <t>http://www.austintexas.gov/department/drinking-water-quality-report</t>
  </si>
  <si>
    <t>TX2270012</t>
  </si>
  <si>
    <t>LAKEWAY MUD</t>
  </si>
  <si>
    <t>Lakeway city, Texas</t>
  </si>
  <si>
    <t>https://179349-522195-raikfcquaxqncofqfm.stackpathdns.com/wp-content/uploads/LMUD-CCR2019.pdf</t>
  </si>
  <si>
    <t>Davis</t>
  </si>
  <si>
    <t>Utah</t>
  </si>
  <si>
    <t>UTAH06020</t>
  </si>
  <si>
    <t>WEST POINT CITY WATER SYSTEM</t>
  </si>
  <si>
    <t>West Point city, Utah</t>
  </si>
  <si>
    <t>Salt Lake</t>
  </si>
  <si>
    <t>UTAH18010</t>
  </si>
  <si>
    <t>HOLLIDAY WATER COMPANY</t>
  </si>
  <si>
    <t>Salt Lake City city, Utah</t>
  </si>
  <si>
    <t>https://hollidaywatercompany.com/documents/817/WQR-HollidayUT-Web.pdf</t>
  </si>
  <si>
    <t>Wasatch</t>
  </si>
  <si>
    <t>UTAH26086</t>
  </si>
  <si>
    <t>JORDANELLE SSD</t>
  </si>
  <si>
    <t>Heber city, Utah</t>
  </si>
  <si>
    <t>http://cdn.sqhk.co/jordanelle/gcnxchb/JordanelleSSD2019CCR.pdf</t>
  </si>
  <si>
    <t>Campbell</t>
  </si>
  <si>
    <t>Virginia</t>
  </si>
  <si>
    <t>VA5031150</t>
  </si>
  <si>
    <t>CAMPBELL COUNTY CENTRAL SYSTEM</t>
  </si>
  <si>
    <t>Rustburg CDP, Virginia</t>
  </si>
  <si>
    <t>https://www.ccusa-water.com/images/stories/documents/CCUSA2019WaterQualityReport.pdf</t>
  </si>
  <si>
    <t>Dickenson</t>
  </si>
  <si>
    <t>VA1051737</t>
  </si>
  <si>
    <t>DCPSA - BIG CANEY</t>
  </si>
  <si>
    <t>Clintwood town, Virginia</t>
  </si>
  <si>
    <t>James City</t>
  </si>
  <si>
    <t>VA3095490</t>
  </si>
  <si>
    <t>JCSA - CENTRAL SYSTEM</t>
  </si>
  <si>
    <t>Williamsburg city, Virginia</t>
  </si>
  <si>
    <t>https://jamescitycountyva.gov/DocumentCenter/View/16430/Central-Water-Quality-Report-2017-PDF?bidId=</t>
  </si>
  <si>
    <t>VA6137500</t>
  </si>
  <si>
    <t>ORANGE, TOWN OF</t>
  </si>
  <si>
    <t>Orange town, Virginia</t>
  </si>
  <si>
    <t>https://www.townoforangeva.org/civicalerts.aspx?aid=337</t>
  </si>
  <si>
    <t>VA6137999</t>
  </si>
  <si>
    <t>WILDERNESS WTP</t>
  </si>
  <si>
    <t>Pittsylvania</t>
  </si>
  <si>
    <t>VA5143396</t>
  </si>
  <si>
    <t>MOUNT HERMON - (PCSA)</t>
  </si>
  <si>
    <t>Chatham town, Virginia</t>
  </si>
  <si>
    <t>https://pcsa.co/sites/pcsa.co/files/water-quality-reports/Mount%20Hermon-5143396-2016%20CCR.pdf</t>
  </si>
  <si>
    <t>Rockingham</t>
  </si>
  <si>
    <t>VA2165525</t>
  </si>
  <si>
    <t>MASSANUTTEN VILLAGE</t>
  </si>
  <si>
    <t>Massanutten CDP, Virginia</t>
  </si>
  <si>
    <t>https://www.uiwater.com/docs/default-source/virginia-m/2018/massanutten-18ccr-257.pdf?sfvrsn=4</t>
  </si>
  <si>
    <t>Shenandoah</t>
  </si>
  <si>
    <t>VA2171850</t>
  </si>
  <si>
    <t>WOODSTOCK, TOWN OF</t>
  </si>
  <si>
    <t>Woodstock town, Virginia</t>
  </si>
  <si>
    <t>https://www.townofwoodstockva.gov/DocumentCenter/View/1777/CCR-Brochure-2019-Final?bidId=</t>
  </si>
  <si>
    <t>King</t>
  </si>
  <si>
    <t>WA5339800</t>
  </si>
  <si>
    <t>KING COUNTY WATER DISTRICT #49</t>
  </si>
  <si>
    <t>Burien city, Washington</t>
  </si>
  <si>
    <t>http://www.wd49.com/pdf/ccrCurrent.pdf</t>
  </si>
  <si>
    <t>WA5375560</t>
  </si>
  <si>
    <t>SALLAL WATER ASSOCIATION INC</t>
  </si>
  <si>
    <t>Tanner CDP, Washington</t>
  </si>
  <si>
    <t>https://sallal.com/wp-content/uploads/2020/06/Sallal-CCR-Water-Quality-Report-2019.pdf</t>
  </si>
  <si>
    <t>WA5340900</t>
  </si>
  <si>
    <t>SAMMAMISH PLATEAU WATER &amp; SEWER</t>
  </si>
  <si>
    <t>Sammamish city, Washington</t>
  </si>
  <si>
    <t>https://spwater.org/ArchiveCenter/ViewFile/Item/117</t>
  </si>
  <si>
    <t>Pierce</t>
  </si>
  <si>
    <t>WA5356820</t>
  </si>
  <si>
    <t>MOUNTAIN VIEW-EDGEWOOD WATER CO</t>
  </si>
  <si>
    <t>Edgewood city, Washington</t>
  </si>
  <si>
    <t>https://img1.wsimg.com/blobby/go/5e84723b-4989-4b14-83e0-35cf8aec8d95/downloads/2019%20Water%20Quality%20Report.pdf?ver=1529031493N9o4 4766</t>
  </si>
  <si>
    <t>WA5385050</t>
  </si>
  <si>
    <t>SUMMIT WATER &amp; SUPPLY CO</t>
  </si>
  <si>
    <t>Summit CDP, Washington</t>
  </si>
  <si>
    <t>http://summitwater.org/documents/ccr%20report%202017.pdf</t>
  </si>
  <si>
    <t>Spokane</t>
  </si>
  <si>
    <t>WA5391450</t>
  </si>
  <si>
    <t>VERA WATER &amp; POWER</t>
  </si>
  <si>
    <t>Spokane Valley city, Washington</t>
  </si>
  <si>
    <t>https://verawaterandpower.com/wp-content/uploads/Vera-2019-Water-Quality-Report.pdf</t>
  </si>
  <si>
    <t>WA5393353</t>
  </si>
  <si>
    <t>SPO CO WATER DIST 3 SYS 3</t>
  </si>
  <si>
    <t>Spokane city, Washington</t>
  </si>
  <si>
    <t>https://scwd3.org/wp-content/uploads/2020/06/System-3-North-Spokane-Valley-PWS-93353P-2019.pdf</t>
  </si>
  <si>
    <t>Walla Walla</t>
  </si>
  <si>
    <t>WA5300710</t>
  </si>
  <si>
    <t>Snake River Housing Water System</t>
  </si>
  <si>
    <t>Prescott city, Washington</t>
  </si>
  <si>
    <t>http://www.snakeriverwater.com/wp-content/uploads/2019/05/SNAKE-RIVER-WD-CO0159105-2019-CCR-Port.pdf</t>
  </si>
  <si>
    <t>Yakima</t>
  </si>
  <si>
    <t>WA5329000</t>
  </si>
  <si>
    <t>GRANGER WATER DEPARTMENT</t>
  </si>
  <si>
    <t>Granger city, Washington</t>
  </si>
  <si>
    <t>West Virginia</t>
  </si>
  <si>
    <t>WV3301042</t>
  </si>
  <si>
    <t>GAULEY RIVER PSD</t>
  </si>
  <si>
    <t>BELVA</t>
  </si>
  <si>
    <t>Belva CDP, West Virginia</t>
  </si>
  <si>
    <t>WV3302502</t>
  </si>
  <si>
    <t>FAIRMONT CITY OF</t>
  </si>
  <si>
    <t>FAIRMONT</t>
  </si>
  <si>
    <t>Fairmont city, West Virginia</t>
  </si>
  <si>
    <t>https://www.fairmontwv.gov/DocumentCenter/View/2500/CCR-2019-Approved</t>
  </si>
  <si>
    <t>Mercer</t>
  </si>
  <si>
    <t>WV3302804</t>
  </si>
  <si>
    <t>BLUEWELL PSD</t>
  </si>
  <si>
    <t>BLUEWELL</t>
  </si>
  <si>
    <t>Bluewell CDP, West Virginia</t>
  </si>
  <si>
    <t>WV3303516</t>
  </si>
  <si>
    <t>WHEELING WATER</t>
  </si>
  <si>
    <t>WHEELING</t>
  </si>
  <si>
    <t>Wheeling city, West Virginia</t>
  </si>
  <si>
    <t>https://www.wheelingwv.gov/media/Public%20Works/Consumer%20Confidence%20Report%202012.pdf</t>
  </si>
  <si>
    <t>Wood</t>
  </si>
  <si>
    <t>WV3305411</t>
  </si>
  <si>
    <t>VIENNA</t>
  </si>
  <si>
    <t>Vienna city, West Virginia</t>
  </si>
  <si>
    <t>http://vienna-wv.com/documentsandforms/ccr/CCR_2019.pdf</t>
  </si>
  <si>
    <t>Chippewa</t>
  </si>
  <si>
    <t>Wisconsin</t>
  </si>
  <si>
    <t>WI6090462</t>
  </si>
  <si>
    <t>STANLEY WATERWORKS</t>
  </si>
  <si>
    <t>STANLEY</t>
  </si>
  <si>
    <t>Stanley city, Wisconsin</t>
  </si>
  <si>
    <t>https://stanleywisconsin.us/wp-content/uploads/2020/06/ANNUAL-DRINKING-WATER-QUALITY-REPORT-2019.pdf</t>
  </si>
  <si>
    <t>Fond du Lac</t>
  </si>
  <si>
    <t>WI4200476</t>
  </si>
  <si>
    <t>RIPON WATER UTILITY</t>
  </si>
  <si>
    <t>RIPON</t>
  </si>
  <si>
    <t>Ripon city, Wisconsin</t>
  </si>
  <si>
    <t>https://www.cityofripon.com/vertical/sites/%7BC9DFD7DB-82C0-4C05-87F7-C5A541F2A609%7D/uploads/2019_CCR_DR.pdf</t>
  </si>
  <si>
    <t>La Crosse</t>
  </si>
  <si>
    <t>WI6320306</t>
  </si>
  <si>
    <t>HOLMEN WATERWORKS</t>
  </si>
  <si>
    <t>HOLMEN</t>
  </si>
  <si>
    <t>Holmen village, Wisconsin</t>
  </si>
  <si>
    <t>https://www.holmenwi.com/vertical/sites/%7BDAE55C32-2E5F-4FF9-8788-A1933CE34B1B%7D/uploads/CCR_2019_2.pd</t>
  </si>
  <si>
    <t>Milwaukee</t>
  </si>
  <si>
    <t>WI2410556</t>
  </si>
  <si>
    <t>BROWN DEER WATERWORKS</t>
  </si>
  <si>
    <t>BROWN DEER</t>
  </si>
  <si>
    <t>Brown Deer village, Wisconsin</t>
  </si>
  <si>
    <t>https://www.browndeerwi.org/wp-content/uploads/2020/05/2019_BD_CCR_final.pdf</t>
  </si>
  <si>
    <t>Oconto</t>
  </si>
  <si>
    <t>WI4430495</t>
  </si>
  <si>
    <t>OCONTO WATERWORKS</t>
  </si>
  <si>
    <t>OCONTO</t>
  </si>
  <si>
    <t>Oconto city, Wisconsin</t>
  </si>
  <si>
    <t>https://cityofoconto.com/wp-content/uploads/2020/06/2019-CCR-1.pdf</t>
  </si>
  <si>
    <t>Outagamie</t>
  </si>
  <si>
    <t>WI4450409</t>
  </si>
  <si>
    <t>COMBINED LOCKS WATERWORKS</t>
  </si>
  <si>
    <t>COMBINED LOCKS</t>
  </si>
  <si>
    <t>Combined Locks village, Wisconsin</t>
  </si>
  <si>
    <t>http://www.combinedlocks.org/media/147033/ccr-2018-distributed-in-2019.pdf</t>
  </si>
  <si>
    <t>Laramie</t>
  </si>
  <si>
    <t>WY5600011</t>
  </si>
  <si>
    <t>CHEYENNE BOARD OF PUBLIC UTILITIES</t>
  </si>
  <si>
    <t>CHEYENNE</t>
  </si>
  <si>
    <t>Cheyenne city, Wyoming</t>
  </si>
  <si>
    <t>https://www.cheyennebopu.org/Your-Water/Water-Quality/CCR</t>
  </si>
  <si>
    <t>Park</t>
  </si>
  <si>
    <t>WY5600042</t>
  </si>
  <si>
    <t>POWELL, CITY OF</t>
  </si>
  <si>
    <t>POWELL</t>
  </si>
  <si>
    <t>Powell city, Wyoming</t>
  </si>
  <si>
    <t>https://cityofpowell.com/download/2018-annual-drinking-water-quality-report/#</t>
  </si>
  <si>
    <t>Arecibo Municipio</t>
  </si>
  <si>
    <t>Puerto Rico</t>
  </si>
  <si>
    <t>PR0002782</t>
  </si>
  <si>
    <t>GARROCHALES</t>
  </si>
  <si>
    <t>ARECIBO, GARROCHALES</t>
  </si>
  <si>
    <t>Arecibo zona urbana, Puerto Rico</t>
  </si>
  <si>
    <t>https://www.acueductospr.com/</t>
  </si>
  <si>
    <t>Barranquitas Municipio</t>
  </si>
  <si>
    <t>PR0004945</t>
  </si>
  <si>
    <t>LAS BOCAS</t>
  </si>
  <si>
    <t>BARRANQUITAS</t>
  </si>
  <si>
    <t>Barranquitas zona urbana, Puerto Rico</t>
  </si>
  <si>
    <t>Camuy Municipio</t>
  </si>
  <si>
    <t>PR0003862</t>
  </si>
  <si>
    <t>CIENEGA</t>
  </si>
  <si>
    <t>CAMUY</t>
  </si>
  <si>
    <t>Camuy zona urbana, Puerto Rico</t>
  </si>
  <si>
    <t>% Foreign Born</t>
  </si>
  <si>
    <t>Field Name</t>
  </si>
  <si>
    <t>Description</t>
  </si>
  <si>
    <t>Source</t>
  </si>
  <si>
    <t>Unique PWS system identifier for internal analysis use</t>
  </si>
  <si>
    <t>US Census State Code representing a unique US state</t>
  </si>
  <si>
    <t>US Census State Code representing a unique US county when combined with State Code</t>
  </si>
  <si>
    <t>US Census Bureau</t>
  </si>
  <si>
    <t>US State Name in which the water system is based</t>
  </si>
  <si>
    <t>EPA SDWIS</t>
  </si>
  <si>
    <t>Unique EPA reporting name for a water system</t>
  </si>
  <si>
    <t>CommonLook PDF Validator</t>
  </si>
  <si>
    <t>Calculation</t>
  </si>
  <si>
    <t>Researcher Input</t>
  </si>
  <si>
    <t>Textstat Package</t>
  </si>
  <si>
    <t>The USCB percentage of foreign-born persons in a given Census Designated Place</t>
  </si>
  <si>
    <t>The USCB percentage of persons describing themselves as Whaite (alone) in a given Census Designated Place</t>
  </si>
  <si>
    <t>The USCB percentage of persons residing in an urban location in a given Census Designated Place</t>
  </si>
  <si>
    <t>The USCB percentage of persons renting where they live in a given Census Designated Place</t>
  </si>
  <si>
    <t>Unique EPA reporting ID for a water system</t>
  </si>
  <si>
    <t>County name in which the water system is based</t>
  </si>
  <si>
    <t>The EPA Region in which the water system is based</t>
  </si>
  <si>
    <t>The type of water system that the PWS represents, describing the transience and frequency of the population served</t>
  </si>
  <si>
    <t>The number of persons receiving tap water from the water system</t>
  </si>
  <si>
    <t>The cities receiving tap water from the water system</t>
  </si>
  <si>
    <t>The US Census-Designated Place that is most closely aligned with the major population served by the water system</t>
  </si>
  <si>
    <t>The EPA Population Category representing the population served by the water system</t>
  </si>
  <si>
    <t>Binary field indicating if the water system was selected to oversample systems in the ten US counties with the largest volumes of non-English speakers</t>
  </si>
  <si>
    <t>The URL at which the CCR was found</t>
  </si>
  <si>
    <t>The reporting year of the CCR, represented as one calendar year ahead of the year the data was collected</t>
  </si>
  <si>
    <t>Binary field indicating if the CCR provided information to the reader to secure a translated copy of the CCR</t>
  </si>
  <si>
    <t>Binary field representing a 0 or 100 if there was a translation available</t>
  </si>
  <si>
    <t>The Flesch Reading Ease score of the CCR as calculated by the Textstat package</t>
  </si>
  <si>
    <t>The normalized Readability Score, with negative scores equated to zero</t>
  </si>
  <si>
    <t>Field describing if the link to the CCR provided by the EPA links to the correct CCR</t>
  </si>
  <si>
    <t>EPA-provided link to the CCR for a given water system</t>
  </si>
  <si>
    <t>Indicates if the CCR was tagged for accessibility when produced by the water system, required autotagging after the fact, or was corrupted</t>
  </si>
  <si>
    <t>The final accessibility index score combining the translation score, the adjusted readability score, and the WCAG score</t>
  </si>
  <si>
    <t>The ratio of passed tests to passed and failed tests</t>
  </si>
  <si>
    <t>The number of pages in a given CCR</t>
  </si>
  <si>
    <t>The number of tests for a given CCR</t>
  </si>
  <si>
    <t>The number of tests for a given CCR deemed Failed</t>
  </si>
  <si>
    <t>The number of tests for a given CCR deemed Warning</t>
  </si>
  <si>
    <t>The number of tests for a given CCR deemed Passed</t>
  </si>
  <si>
    <t>The number of tests for a given CCR deemed User Verify</t>
  </si>
  <si>
    <t>The number of tests for a given CCR deemed Not Applicable</t>
  </si>
  <si>
    <t>Indicates if the CCR can be processed by the automated readability testing tool</t>
  </si>
  <si>
    <t>Excellent</t>
  </si>
  <si>
    <t>Good</t>
  </si>
  <si>
    <t>Just Fair</t>
  </si>
  <si>
    <t>Poor</t>
  </si>
  <si>
    <t>Adults with Water Utility</t>
  </si>
  <si>
    <t>Utility Comm: Last Month</t>
  </si>
  <si>
    <t>Utility Comm: Last 6 Months</t>
  </si>
  <si>
    <t>Utility Comm: Last Year</t>
  </si>
  <si>
    <t>Utility Comm: None</t>
  </si>
  <si>
    <t>Quantitative Field</t>
  </si>
  <si>
    <t>Population Served</t>
  </si>
  <si>
    <t>Mean</t>
  </si>
  <si>
    <t>Median</t>
  </si>
  <si>
    <t>Minimum</t>
  </si>
  <si>
    <t>Maximum</t>
  </si>
  <si>
    <t>Standard Deviation</t>
  </si>
  <si>
    <t>Percentage &lt;=0</t>
  </si>
  <si>
    <t>National Average</t>
  </si>
  <si>
    <t>Population Category</t>
  </si>
  <si>
    <t>Violations 1976-2020</t>
  </si>
  <si>
    <t>T1/2 Violations Last Ten Years</t>
  </si>
  <si>
    <t>All Violations Last Ten Years</t>
  </si>
  <si>
    <t>All Violations Last Five Years</t>
  </si>
  <si>
    <t>T1/2 Violations Last Five Years</t>
  </si>
  <si>
    <t>Translation Score 0-50</t>
  </si>
  <si>
    <t>AIS Added</t>
  </si>
  <si>
    <t>AIS Averaged</t>
  </si>
  <si>
    <t>Accessibility Index Score (Averaged)</t>
  </si>
  <si>
    <t>Accessibility Index Score (Averaged T50)</t>
  </si>
  <si>
    <t>AIS Averaged T50</t>
  </si>
  <si>
    <t>AIS Added T50</t>
  </si>
  <si>
    <t>Combined Sample</t>
  </si>
  <si>
    <t>Count of all EPA drinking water violations recorded for each unique PWS ID during the entire EPA recording history</t>
  </si>
  <si>
    <t>Count of all EPA drinking water violations recorded for each unique PWS ID in the last five years normalized per million persons served</t>
  </si>
  <si>
    <t>Count of all EPA drinking water violations recorded for each unique PWS ID in the last five years</t>
  </si>
  <si>
    <t>Count of all Tier 1 and 2 EPA drinking water violations recorded for each unique PWS ID in the last five years normalized per million persons served</t>
  </si>
  <si>
    <t>Count of all EPA drinking water violations recorded for each unique PWS ID in the last ten years normalized per million persons served</t>
  </si>
  <si>
    <t>Count of all EPA drinking water violations recorded for each unique PWS ID in the last ten years</t>
  </si>
  <si>
    <t>Count of all Tier 1 and 2 EPA drinking water violations recorded for each unique PWS ID in the last ten years</t>
  </si>
  <si>
    <t>Count of all Tier 1 and 2 EPA drinking water violations recorded for each unique PWS ID in the last ten years normalized per million persons served</t>
  </si>
  <si>
    <t>The sum of the Translation Score, the adjusted readability score, and the WCAG score, then averaged</t>
  </si>
  <si>
    <t>The sum of the 0-50 Translation Score, the adjusted readability score, and the WCAG score, then averaged</t>
  </si>
  <si>
    <t>Binary field representing a 0 or 50 if there was a translation available</t>
  </si>
  <si>
    <t>Mean - AIS Averaged T50</t>
  </si>
  <si>
    <t>Mean - AIS Averaged</t>
  </si>
  <si>
    <t>Mean - Accessibility Index Score</t>
  </si>
  <si>
    <t>250,000+</t>
  </si>
  <si>
    <t>MedianIncome</t>
  </si>
  <si>
    <t>Household median income for a given place</t>
  </si>
  <si>
    <t>CBRegion</t>
  </si>
  <si>
    <t>The US Census Bureau-designated Region for the state each system is located in</t>
  </si>
  <si>
    <t>West</t>
  </si>
  <si>
    <t>South</t>
  </si>
  <si>
    <t>Midwest</t>
  </si>
  <si>
    <t>Northeast</t>
  </si>
  <si>
    <t>Territory</t>
  </si>
  <si>
    <t>T1/2 Violations Last Ten Years per million people</t>
  </si>
  <si>
    <t>All Violations Last Ten Years per million people</t>
  </si>
  <si>
    <t>T1/2 Violations Last Five Years per million people</t>
  </si>
  <si>
    <t>All Violations Last Five Years per million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</si>
</sst>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6" fillId="0" borderId="0" xfId="0" applyFont="1"/>
    <xf numFmtId="9" fontId="0" fillId="0" borderId="0" xfId="1" applyFont="1"/>
    <xf numFmtId="164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vs.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'Scores vs. Pages'!$B$1</c:f>
              <c:strCache>
                <c:ptCount val="1"/>
                <c:pt idx="0">
                  <c:v>Mean - Accessibility Index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'Scores vs. Pages'!$A$2:$A$22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25</c:v>
                </c:pt>
                <c:pt idx="20">
                  <c:v>37</c:v>
                </c:pt>
              </c:numCache>
            </c:numRef>
          </c:xVal>
          <c:yVal>
            <c:numRef>
              <c:f>'Scores vs. Pages'!$B$2:$B$22</c:f>
              <c:numCache>
                <c:formatCode>General</c:formatCode>
                <c:ptCount val="21"/>
                <c:pt idx="0">
                  <c:v>1.7735000000000001</c:v>
                </c:pt>
                <c:pt idx="1">
                  <c:v>1.4031655284716982</c:v>
                </c:pt>
                <c:pt idx="2">
                  <c:v>1.0493336347631579</c:v>
                </c:pt>
                <c:pt idx="3">
                  <c:v>1.1706300651739132</c:v>
                </c:pt>
                <c:pt idx="4">
                  <c:v>0.94431220470370347</c:v>
                </c:pt>
                <c:pt idx="5">
                  <c:v>0.99717191243333325</c:v>
                </c:pt>
                <c:pt idx="6">
                  <c:v>0.70508722871428564</c:v>
                </c:pt>
                <c:pt idx="7">
                  <c:v>1.191366918375</c:v>
                </c:pt>
                <c:pt idx="8">
                  <c:v>0.87826118341666681</c:v>
                </c:pt>
                <c:pt idx="9">
                  <c:v>1.0831266182222223</c:v>
                </c:pt>
                <c:pt idx="10">
                  <c:v>0.91680659166666656</c:v>
                </c:pt>
                <c:pt idx="11">
                  <c:v>0.63916067471428573</c:v>
                </c:pt>
                <c:pt idx="12">
                  <c:v>0.21897810200000001</c:v>
                </c:pt>
                <c:pt idx="13">
                  <c:v>0.95389233420000008</c:v>
                </c:pt>
                <c:pt idx="14">
                  <c:v>0.28571428599999998</c:v>
                </c:pt>
                <c:pt idx="15">
                  <c:v>0.65917988299999997</c:v>
                </c:pt>
                <c:pt idx="16">
                  <c:v>0.97636763800000004</c:v>
                </c:pt>
                <c:pt idx="17">
                  <c:v>0.16097560999999999</c:v>
                </c:pt>
                <c:pt idx="18">
                  <c:v>0.24</c:v>
                </c:pt>
                <c:pt idx="19">
                  <c:v>1.692168227</c:v>
                </c:pt>
                <c:pt idx="20">
                  <c:v>9.7222221999999997E-2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4542-AB77-749DA1C0629A}"/>
            </c:ext>
          </c:extLst>
        </c:ser>
        <c:ser>
          <c:idx val="1"/>
          <c:order val="1"/>
          <c:tx>
            <c:strRef>
              <c:f>'Scores vs. Pages'!$C$1</c:f>
              <c:strCache>
                <c:ptCount val="1"/>
                <c:pt idx="0">
                  <c:v>Mean - AIS Averaged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'Scores vs. Pages'!$A$2:$A$22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25</c:v>
                </c:pt>
                <c:pt idx="20">
                  <c:v>37</c:v>
                </c:pt>
              </c:numCache>
            </c:numRef>
          </c:xVal>
          <c:yVal>
            <c:numRef>
              <c:f>'Scores vs. Pages'!$C$2:$C$22</c:f>
              <c:numCache>
                <c:formatCode>General</c:formatCode>
                <c:ptCount val="21"/>
                <c:pt idx="0">
                  <c:v>16.927777777666666</c:v>
                </c:pt>
                <c:pt idx="1">
                  <c:v>12.250867191597484</c:v>
                </c:pt>
                <c:pt idx="2">
                  <c:v>7.7948359827368412</c:v>
                </c:pt>
                <c:pt idx="3">
                  <c:v>9.6976722217286806</c:v>
                </c:pt>
                <c:pt idx="4">
                  <c:v>8.3939772686049405</c:v>
                </c:pt>
                <c:pt idx="5">
                  <c:v>8.2019735876777791</c:v>
                </c:pt>
                <c:pt idx="6">
                  <c:v>4.8282226990000003</c:v>
                </c:pt>
                <c:pt idx="7">
                  <c:v>11.975927323687499</c:v>
                </c:pt>
                <c:pt idx="8">
                  <c:v>6.878256574833336</c:v>
                </c:pt>
                <c:pt idx="9">
                  <c:v>13.874098496407408</c:v>
                </c:pt>
                <c:pt idx="10">
                  <c:v>15.332629215222219</c:v>
                </c:pt>
                <c:pt idx="11">
                  <c:v>5.0054164468095239</c:v>
                </c:pt>
                <c:pt idx="12">
                  <c:v>1.2165450119999999</c:v>
                </c:pt>
                <c:pt idx="13">
                  <c:v>6.1430685234666669</c:v>
                </c:pt>
                <c:pt idx="14">
                  <c:v>1.5873015873333334</c:v>
                </c:pt>
                <c:pt idx="15">
                  <c:v>11.58572157175</c:v>
                </c:pt>
                <c:pt idx="16">
                  <c:v>24.899449840333332</c:v>
                </c:pt>
                <c:pt idx="17">
                  <c:v>0.89430894299999997</c:v>
                </c:pt>
                <c:pt idx="18">
                  <c:v>1.3333333333333333</c:v>
                </c:pt>
                <c:pt idx="19">
                  <c:v>40.243712374666664</c:v>
                </c:pt>
                <c:pt idx="20">
                  <c:v>0.54012345666666672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8-4542-AB77-749DA1C0629A}"/>
            </c:ext>
          </c:extLst>
        </c:ser>
        <c:ser>
          <c:idx val="2"/>
          <c:order val="2"/>
          <c:tx>
            <c:strRef>
              <c:f>'Scores vs. Pages'!$D$1</c:f>
              <c:strCache>
                <c:ptCount val="1"/>
                <c:pt idx="0">
                  <c:v>Mean - AIS Averaged T50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'Scores vs. Pages'!$A$2:$A$22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25</c:v>
                </c:pt>
                <c:pt idx="20">
                  <c:v>37</c:v>
                </c:pt>
              </c:numCache>
            </c:numRef>
          </c:xVal>
          <c:yVal>
            <c:numRef>
              <c:f>'Scores vs. Pages'!$D$2:$D$22</c:f>
              <c:numCache>
                <c:formatCode>General</c:formatCode>
                <c:ptCount val="21"/>
                <c:pt idx="0">
                  <c:v>16.927777777666666</c:v>
                </c:pt>
                <c:pt idx="1">
                  <c:v>10.3640747387673</c:v>
                </c:pt>
                <c:pt idx="2">
                  <c:v>7.3562394915087719</c:v>
                </c:pt>
                <c:pt idx="3">
                  <c:v>8.9224784232790686</c:v>
                </c:pt>
                <c:pt idx="4">
                  <c:v>7.1594093673703734</c:v>
                </c:pt>
                <c:pt idx="5">
                  <c:v>7.0908624765666666</c:v>
                </c:pt>
                <c:pt idx="6">
                  <c:v>4.8282226990000003</c:v>
                </c:pt>
                <c:pt idx="7">
                  <c:v>9.8925939903541664</c:v>
                </c:pt>
                <c:pt idx="8">
                  <c:v>6.878256574833336</c:v>
                </c:pt>
                <c:pt idx="9">
                  <c:v>10.170394792703704</c:v>
                </c:pt>
                <c:pt idx="10">
                  <c:v>9.7770736596666676</c:v>
                </c:pt>
                <c:pt idx="11">
                  <c:v>5.0054164468095239</c:v>
                </c:pt>
                <c:pt idx="12">
                  <c:v>1.2165450119999999</c:v>
                </c:pt>
                <c:pt idx="13">
                  <c:v>6.1430685234666669</c:v>
                </c:pt>
                <c:pt idx="14">
                  <c:v>1.5873015873333334</c:v>
                </c:pt>
                <c:pt idx="15">
                  <c:v>7.4190549050833337</c:v>
                </c:pt>
                <c:pt idx="16">
                  <c:v>13.78833872922222</c:v>
                </c:pt>
                <c:pt idx="17">
                  <c:v>0.89430894299999997</c:v>
                </c:pt>
                <c:pt idx="18">
                  <c:v>1.3333333333333333</c:v>
                </c:pt>
                <c:pt idx="19">
                  <c:v>23.577045708</c:v>
                </c:pt>
                <c:pt idx="20">
                  <c:v>0.54012345666666672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8-4542-AB77-749DA1C0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41888"/>
        <c:axId val="1630317504"/>
      </c:scatterChart>
      <c:valAx>
        <c:axId val="16469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17504"/>
        <c:crosses val="autoZero"/>
        <c:crossBetween val="midCat"/>
      </c:valAx>
      <c:valAx>
        <c:axId val="16303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</a:t>
                </a:r>
                <a:r>
                  <a:rPr lang="en-US" baseline="0"/>
                  <a:t> Index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4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Perceptions and Utility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'Water Quality Perception'!$B$1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Perception'!$B$2:$B$6</c:f>
              <c:numCache>
                <c:formatCode>0%</c:formatCode>
                <c:ptCount val="5"/>
                <c:pt idx="0">
                  <c:v>0.26</c:v>
                </c:pt>
                <c:pt idx="1">
                  <c:v>0.36</c:v>
                </c:pt>
                <c:pt idx="2">
                  <c:v>0.34</c:v>
                </c:pt>
                <c:pt idx="3">
                  <c:v>0.34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A-4864-AF66-6A7CC8B2F444}"/>
            </c:ext>
          </c:extLst>
        </c:ser>
        <c:ser>
          <c:idx val="1"/>
          <c:order val="1"/>
          <c:tx>
            <c:strRef>
              <c:f>'Water Quality Perception'!$C$1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Perception'!$C$2:$C$6</c:f>
              <c:numCache>
                <c:formatCode>0%</c:formatCode>
                <c:ptCount val="5"/>
                <c:pt idx="0">
                  <c:v>0.51</c:v>
                </c:pt>
                <c:pt idx="1">
                  <c:v>0.47</c:v>
                </c:pt>
                <c:pt idx="2">
                  <c:v>0.51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A-4864-AF66-6A7CC8B2F444}"/>
            </c:ext>
          </c:extLst>
        </c:ser>
        <c:ser>
          <c:idx val="2"/>
          <c:order val="2"/>
          <c:tx>
            <c:strRef>
              <c:f>'Water Quality Perception'!$D$1</c:f>
              <c:strCache>
                <c:ptCount val="1"/>
                <c:pt idx="0">
                  <c:v>Just Fair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Perception'!$D$2:$D$6</c:f>
              <c:numCache>
                <c:formatCode>0%</c:formatCode>
                <c:ptCount val="5"/>
                <c:pt idx="0">
                  <c:v>0.19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A-4864-AF66-6A7CC8B2F444}"/>
            </c:ext>
          </c:extLst>
        </c:ser>
        <c:ser>
          <c:idx val="3"/>
          <c:order val="3"/>
          <c:tx>
            <c:strRef>
              <c:f>'Water Quality Perception'!$E$1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Perception'!$E$2:$E$6</c:f>
              <c:numCache>
                <c:formatCode>0%</c:formatCode>
                <c:ptCount val="5"/>
                <c:pt idx="0">
                  <c:v>4.0000000000000036E-2</c:v>
                </c:pt>
                <c:pt idx="1">
                  <c:v>4.0000000000000036E-2</c:v>
                </c:pt>
                <c:pt idx="2">
                  <c:v>2.9999999999999916E-2</c:v>
                </c:pt>
                <c:pt idx="3">
                  <c:v>2.9999999999999916E-2</c:v>
                </c:pt>
                <c:pt idx="4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A-4864-AF66-6A7CC8B2F4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546928"/>
        <c:axId val="1031365968"/>
      </c:barChart>
      <c:catAx>
        <c:axId val="1780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5968"/>
        <c:crosses val="autoZero"/>
        <c:auto val="1"/>
        <c:lblAlgn val="ctr"/>
        <c:lblOffset val="100"/>
        <c:noMultiLvlLbl val="0"/>
      </c:catAx>
      <c:valAx>
        <c:axId val="1031365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054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76200</xdr:rowOff>
    </xdr:from>
    <xdr:to>
      <xdr:col>13</xdr:col>
      <xdr:colOff>45720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31E7E-4BBA-4ACD-8439-E4C1D810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144780</xdr:rowOff>
    </xdr:from>
    <xdr:to>
      <xdr:col>16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7B1BA-D78A-4E56-B271-B2E790E1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%20Nicholas/Downloads/violation_re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iolation_report"/>
    </sheetNames>
    <sheetDataSet>
      <sheetData sheetId="0">
        <row r="5">
          <cell r="G5">
            <v>0</v>
          </cell>
          <cell r="H5">
            <v>33</v>
          </cell>
          <cell r="I5">
            <v>0</v>
          </cell>
          <cell r="J5">
            <v>392857.14285714284</v>
          </cell>
        </row>
        <row r="6">
          <cell r="G6">
            <v>0</v>
          </cell>
          <cell r="H6">
            <v>4</v>
          </cell>
          <cell r="I6">
            <v>0</v>
          </cell>
          <cell r="J6">
            <v>160000</v>
          </cell>
        </row>
        <row r="7">
          <cell r="G7">
            <v>1</v>
          </cell>
          <cell r="H7">
            <v>6</v>
          </cell>
          <cell r="I7">
            <v>20000</v>
          </cell>
          <cell r="J7">
            <v>120000</v>
          </cell>
        </row>
        <row r="8">
          <cell r="G8">
            <v>0</v>
          </cell>
          <cell r="H8">
            <v>38</v>
          </cell>
          <cell r="I8">
            <v>0</v>
          </cell>
          <cell r="J8">
            <v>19211.324570273006</v>
          </cell>
        </row>
        <row r="9">
          <cell r="G9">
            <v>0</v>
          </cell>
          <cell r="H9">
            <v>47</v>
          </cell>
          <cell r="I9">
            <v>0</v>
          </cell>
          <cell r="J9">
            <v>10101.010101010103</v>
          </cell>
        </row>
        <row r="10">
          <cell r="G10">
            <v>0</v>
          </cell>
          <cell r="H10">
            <v>1</v>
          </cell>
          <cell r="I10">
            <v>0</v>
          </cell>
          <cell r="J10">
            <v>1246.8827930174564</v>
          </cell>
        </row>
        <row r="11">
          <cell r="G11">
            <v>0</v>
          </cell>
          <cell r="H11">
            <v>1</v>
          </cell>
          <cell r="I11">
            <v>0</v>
          </cell>
          <cell r="J11">
            <v>7692.3076923076924</v>
          </cell>
        </row>
        <row r="12">
          <cell r="G12">
            <v>0</v>
          </cell>
          <cell r="H12">
            <v>1</v>
          </cell>
          <cell r="I12">
            <v>0</v>
          </cell>
          <cell r="J12">
            <v>9090.9090909090901</v>
          </cell>
        </row>
        <row r="13">
          <cell r="G13">
            <v>0</v>
          </cell>
          <cell r="H13">
            <v>2</v>
          </cell>
          <cell r="I13">
            <v>0</v>
          </cell>
          <cell r="J13">
            <v>575.53956834532369</v>
          </cell>
        </row>
        <row r="14">
          <cell r="G14">
            <v>0</v>
          </cell>
          <cell r="H14">
            <v>1</v>
          </cell>
          <cell r="I14">
            <v>0</v>
          </cell>
          <cell r="J14">
            <v>440.33465433729634</v>
          </cell>
        </row>
        <row r="15">
          <cell r="G15">
            <v>0</v>
          </cell>
          <cell r="H15">
            <v>15</v>
          </cell>
          <cell r="I15">
            <v>0</v>
          </cell>
          <cell r="J15">
            <v>28846.153846153848</v>
          </cell>
        </row>
        <row r="16">
          <cell r="G16">
            <v>0</v>
          </cell>
          <cell r="H16">
            <v>3</v>
          </cell>
          <cell r="I16">
            <v>0</v>
          </cell>
          <cell r="J16">
            <v>1818.1818181818182</v>
          </cell>
        </row>
        <row r="17">
          <cell r="G17">
            <v>0</v>
          </cell>
          <cell r="H17">
            <v>3</v>
          </cell>
          <cell r="I17">
            <v>0</v>
          </cell>
          <cell r="J17">
            <v>120000</v>
          </cell>
        </row>
        <row r="18">
          <cell r="G18">
            <v>0</v>
          </cell>
          <cell r="H18">
            <v>15</v>
          </cell>
          <cell r="I18">
            <v>0</v>
          </cell>
          <cell r="J18">
            <v>600000</v>
          </cell>
        </row>
        <row r="19">
          <cell r="G19">
            <v>0</v>
          </cell>
          <cell r="H19">
            <v>33</v>
          </cell>
          <cell r="I19">
            <v>0</v>
          </cell>
          <cell r="J19">
            <v>72210.065645514231</v>
          </cell>
        </row>
        <row r="20">
          <cell r="G20">
            <v>0</v>
          </cell>
          <cell r="H20">
            <v>13</v>
          </cell>
          <cell r="I20">
            <v>0</v>
          </cell>
          <cell r="J20">
            <v>22767.075306479859</v>
          </cell>
        </row>
        <row r="21">
          <cell r="G21">
            <v>0</v>
          </cell>
          <cell r="H21">
            <v>15</v>
          </cell>
          <cell r="I21">
            <v>0</v>
          </cell>
          <cell r="J21">
            <v>1470.8766424789173</v>
          </cell>
        </row>
        <row r="22">
          <cell r="G22">
            <v>0</v>
          </cell>
          <cell r="H22">
            <v>2</v>
          </cell>
          <cell r="I22">
            <v>0</v>
          </cell>
          <cell r="J22">
            <v>5714.2857142857147</v>
          </cell>
        </row>
        <row r="23">
          <cell r="G23">
            <v>0</v>
          </cell>
          <cell r="H23">
            <v>19</v>
          </cell>
          <cell r="I23">
            <v>0</v>
          </cell>
          <cell r="J23">
            <v>10919.540229885057</v>
          </cell>
        </row>
        <row r="24">
          <cell r="G24">
            <v>0</v>
          </cell>
          <cell r="H24">
            <v>1</v>
          </cell>
          <cell r="I24">
            <v>0</v>
          </cell>
          <cell r="J24">
            <v>468.38407494145201</v>
          </cell>
        </row>
        <row r="25">
          <cell r="G25">
            <v>0</v>
          </cell>
          <cell r="H25">
            <v>16</v>
          </cell>
          <cell r="I25">
            <v>0</v>
          </cell>
          <cell r="J25">
            <v>2782.608695652174</v>
          </cell>
        </row>
        <row r="26">
          <cell r="G26">
            <v>0</v>
          </cell>
          <cell r="H26">
            <v>3</v>
          </cell>
          <cell r="I26">
            <v>0</v>
          </cell>
          <cell r="J26">
            <v>17647.058823529413</v>
          </cell>
        </row>
        <row r="27">
          <cell r="G27">
            <v>0</v>
          </cell>
          <cell r="H27">
            <v>192</v>
          </cell>
          <cell r="I27">
            <v>0</v>
          </cell>
          <cell r="J27">
            <v>234146.34146341466</v>
          </cell>
        </row>
        <row r="28">
          <cell r="G28">
            <v>0</v>
          </cell>
          <cell r="H28">
            <v>2</v>
          </cell>
          <cell r="I28">
            <v>0</v>
          </cell>
          <cell r="J28">
            <v>19047.61904761905</v>
          </cell>
        </row>
        <row r="29">
          <cell r="G29">
            <v>0</v>
          </cell>
          <cell r="H29">
            <v>1</v>
          </cell>
          <cell r="I29">
            <v>0</v>
          </cell>
          <cell r="J29">
            <v>347.7051460361613</v>
          </cell>
        </row>
        <row r="30">
          <cell r="G30">
            <v>11</v>
          </cell>
          <cell r="H30">
            <v>79</v>
          </cell>
          <cell r="I30">
            <v>20715.630885122413</v>
          </cell>
          <cell r="J30">
            <v>148775.8945386064</v>
          </cell>
        </row>
        <row r="31">
          <cell r="G31">
            <v>0</v>
          </cell>
          <cell r="H31">
            <v>37</v>
          </cell>
          <cell r="I31">
            <v>0</v>
          </cell>
          <cell r="J31">
            <v>14883.346741753821</v>
          </cell>
        </row>
        <row r="32">
          <cell r="G32">
            <v>0</v>
          </cell>
          <cell r="H32">
            <v>64</v>
          </cell>
          <cell r="I32">
            <v>0</v>
          </cell>
          <cell r="J32">
            <v>955223.88059701491</v>
          </cell>
        </row>
        <row r="33">
          <cell r="G33">
            <v>0</v>
          </cell>
          <cell r="H33">
            <v>33</v>
          </cell>
          <cell r="I33">
            <v>0</v>
          </cell>
          <cell r="J33">
            <v>240875.91240875915</v>
          </cell>
        </row>
        <row r="34">
          <cell r="G34">
            <v>0</v>
          </cell>
          <cell r="H34">
            <v>14</v>
          </cell>
          <cell r="I34">
            <v>0</v>
          </cell>
          <cell r="J34">
            <v>2444.1340782122907</v>
          </cell>
        </row>
        <row r="35">
          <cell r="G35">
            <v>0</v>
          </cell>
          <cell r="H35">
            <v>34</v>
          </cell>
          <cell r="I35">
            <v>0</v>
          </cell>
          <cell r="J35">
            <v>8751.6087516087518</v>
          </cell>
        </row>
        <row r="36">
          <cell r="G36">
            <v>0</v>
          </cell>
          <cell r="H36">
            <v>11</v>
          </cell>
          <cell r="I36">
            <v>0</v>
          </cell>
          <cell r="J36">
            <v>5240.5907575035726</v>
          </cell>
        </row>
        <row r="37">
          <cell r="G37">
            <v>0</v>
          </cell>
          <cell r="H37">
            <v>10</v>
          </cell>
          <cell r="I37">
            <v>0</v>
          </cell>
          <cell r="J37">
            <v>26954.177897574125</v>
          </cell>
        </row>
        <row r="38">
          <cell r="G38">
            <v>20</v>
          </cell>
          <cell r="H38">
            <v>20</v>
          </cell>
          <cell r="I38">
            <v>148148.14814814815</v>
          </cell>
          <cell r="J38">
            <v>148148.14814814815</v>
          </cell>
        </row>
        <row r="39">
          <cell r="G39">
            <v>2</v>
          </cell>
          <cell r="H39">
            <v>4</v>
          </cell>
          <cell r="I39">
            <v>3289.4736842105262</v>
          </cell>
          <cell r="J39">
            <v>6578.9473684210525</v>
          </cell>
        </row>
        <row r="40">
          <cell r="G40">
            <v>1</v>
          </cell>
          <cell r="H40">
            <v>8</v>
          </cell>
          <cell r="I40">
            <v>1706.4846416382252</v>
          </cell>
          <cell r="J40">
            <v>13651.877133105801</v>
          </cell>
        </row>
        <row r="41">
          <cell r="G41">
            <v>0</v>
          </cell>
          <cell r="H41">
            <v>1</v>
          </cell>
          <cell r="I41">
            <v>0</v>
          </cell>
          <cell r="J41">
            <v>11363.636363636364</v>
          </cell>
        </row>
        <row r="42">
          <cell r="G42">
            <v>1</v>
          </cell>
          <cell r="H42">
            <v>168</v>
          </cell>
          <cell r="I42">
            <v>285.71428571428572</v>
          </cell>
          <cell r="J42">
            <v>48000</v>
          </cell>
        </row>
        <row r="43">
          <cell r="G43">
            <v>1</v>
          </cell>
          <cell r="H43">
            <v>16</v>
          </cell>
          <cell r="I43">
            <v>20833.333333333332</v>
          </cell>
          <cell r="J43">
            <v>333333.33333333331</v>
          </cell>
        </row>
        <row r="44">
          <cell r="G44">
            <v>2</v>
          </cell>
          <cell r="H44">
            <v>20</v>
          </cell>
          <cell r="I44">
            <v>5405.4054054054059</v>
          </cell>
          <cell r="J44">
            <v>54054.054054054061</v>
          </cell>
        </row>
        <row r="45">
          <cell r="G45">
            <v>0</v>
          </cell>
          <cell r="H45">
            <v>41</v>
          </cell>
          <cell r="I45">
            <v>0</v>
          </cell>
          <cell r="J45">
            <v>173728.81355932204</v>
          </cell>
        </row>
        <row r="46">
          <cell r="G46">
            <v>2</v>
          </cell>
          <cell r="H46">
            <v>12</v>
          </cell>
          <cell r="I46">
            <v>18181.81818181818</v>
          </cell>
          <cell r="J46">
            <v>109090.90909090909</v>
          </cell>
        </row>
        <row r="47">
          <cell r="G47">
            <v>0</v>
          </cell>
          <cell r="H47">
            <v>59</v>
          </cell>
          <cell r="I47">
            <v>0</v>
          </cell>
          <cell r="J47">
            <v>907692.30769230763</v>
          </cell>
        </row>
        <row r="48">
          <cell r="G48">
            <v>0</v>
          </cell>
          <cell r="H48">
            <v>29</v>
          </cell>
          <cell r="I48">
            <v>0</v>
          </cell>
          <cell r="J48">
            <v>1160000</v>
          </cell>
        </row>
        <row r="49">
          <cell r="G49">
            <v>0</v>
          </cell>
          <cell r="H49">
            <v>12</v>
          </cell>
          <cell r="I49">
            <v>0</v>
          </cell>
          <cell r="J49">
            <v>29850.746268656716</v>
          </cell>
        </row>
        <row r="50">
          <cell r="G50">
            <v>0</v>
          </cell>
          <cell r="H50">
            <v>140</v>
          </cell>
          <cell r="I50">
            <v>0</v>
          </cell>
          <cell r="J50">
            <v>291666.66666666669</v>
          </cell>
        </row>
        <row r="51">
          <cell r="G51">
            <v>0</v>
          </cell>
          <cell r="H51">
            <v>7</v>
          </cell>
          <cell r="I51">
            <v>0</v>
          </cell>
          <cell r="J51">
            <v>31.623981820728165</v>
          </cell>
        </row>
        <row r="52">
          <cell r="G52">
            <v>0</v>
          </cell>
          <cell r="H52">
            <v>2</v>
          </cell>
          <cell r="I52">
            <v>0</v>
          </cell>
          <cell r="J52">
            <v>44444.444444444445</v>
          </cell>
        </row>
        <row r="53">
          <cell r="G53">
            <v>1</v>
          </cell>
          <cell r="H53">
            <v>11</v>
          </cell>
          <cell r="I53">
            <v>12820.51282051282</v>
          </cell>
          <cell r="J53">
            <v>141025.64102564103</v>
          </cell>
        </row>
        <row r="54">
          <cell r="G54">
            <v>0</v>
          </cell>
          <cell r="H54">
            <v>65</v>
          </cell>
          <cell r="I54">
            <v>0</v>
          </cell>
          <cell r="J54">
            <v>928571.42857142864</v>
          </cell>
        </row>
        <row r="55">
          <cell r="G55">
            <v>1</v>
          </cell>
          <cell r="H55">
            <v>28</v>
          </cell>
          <cell r="I55">
            <v>2816.9014084507044</v>
          </cell>
          <cell r="J55">
            <v>78873.239436619726</v>
          </cell>
        </row>
        <row r="56">
          <cell r="G56">
            <v>0</v>
          </cell>
          <cell r="H56">
            <v>1</v>
          </cell>
          <cell r="I56">
            <v>0</v>
          </cell>
          <cell r="J56">
            <v>14285.714285714284</v>
          </cell>
        </row>
        <row r="57">
          <cell r="G57">
            <v>1</v>
          </cell>
          <cell r="H57">
            <v>1</v>
          </cell>
          <cell r="I57">
            <v>17857.142857142855</v>
          </cell>
          <cell r="J57">
            <v>17857.142857142855</v>
          </cell>
        </row>
        <row r="58">
          <cell r="G58">
            <v>0</v>
          </cell>
          <cell r="H58">
            <v>1</v>
          </cell>
          <cell r="I58">
            <v>0</v>
          </cell>
          <cell r="J58">
            <v>26315.78947368421</v>
          </cell>
        </row>
        <row r="59">
          <cell r="G59">
            <v>0</v>
          </cell>
          <cell r="H59">
            <v>7</v>
          </cell>
          <cell r="I59">
            <v>0</v>
          </cell>
          <cell r="J59">
            <v>129629.62962962962</v>
          </cell>
        </row>
        <row r="60">
          <cell r="G60">
            <v>2</v>
          </cell>
          <cell r="H60">
            <v>2</v>
          </cell>
          <cell r="I60">
            <v>9900.9900990099013</v>
          </cell>
          <cell r="J60">
            <v>9900.9900990099013</v>
          </cell>
        </row>
        <row r="61">
          <cell r="G61">
            <v>0</v>
          </cell>
          <cell r="H61">
            <v>1</v>
          </cell>
          <cell r="I61">
            <v>0</v>
          </cell>
          <cell r="J61">
            <v>666.66666666666663</v>
          </cell>
        </row>
        <row r="62">
          <cell r="G62">
            <v>2</v>
          </cell>
          <cell r="H62">
            <v>12</v>
          </cell>
          <cell r="I62">
            <v>6666.666666666667</v>
          </cell>
          <cell r="J62">
            <v>40000</v>
          </cell>
        </row>
        <row r="63">
          <cell r="G63">
            <v>0</v>
          </cell>
          <cell r="H63">
            <v>1</v>
          </cell>
          <cell r="I63">
            <v>0</v>
          </cell>
          <cell r="J63">
            <v>20000</v>
          </cell>
        </row>
        <row r="64">
          <cell r="G64">
            <v>1</v>
          </cell>
          <cell r="H64">
            <v>3</v>
          </cell>
          <cell r="I64">
            <v>19607.843137254902</v>
          </cell>
          <cell r="J64">
            <v>58823.529411764706</v>
          </cell>
        </row>
        <row r="65">
          <cell r="G65">
            <v>0</v>
          </cell>
          <cell r="H65">
            <v>7</v>
          </cell>
          <cell r="I65">
            <v>0</v>
          </cell>
          <cell r="J65">
            <v>14112.903225806451</v>
          </cell>
        </row>
        <row r="66">
          <cell r="G66">
            <v>0</v>
          </cell>
          <cell r="H66">
            <v>7</v>
          </cell>
          <cell r="I66">
            <v>0</v>
          </cell>
          <cell r="J66">
            <v>83333.333333333328</v>
          </cell>
        </row>
        <row r="67">
          <cell r="G67">
            <v>0</v>
          </cell>
          <cell r="H67">
            <v>4</v>
          </cell>
          <cell r="I67">
            <v>0</v>
          </cell>
          <cell r="J67">
            <v>32786.885245901642</v>
          </cell>
        </row>
        <row r="68">
          <cell r="G68">
            <v>0</v>
          </cell>
          <cell r="H68">
            <v>9</v>
          </cell>
          <cell r="I68">
            <v>0</v>
          </cell>
          <cell r="J68">
            <v>19823.78854625551</v>
          </cell>
        </row>
        <row r="69">
          <cell r="G69">
            <v>1</v>
          </cell>
          <cell r="H69">
            <v>9</v>
          </cell>
          <cell r="I69">
            <v>21276.59574468085</v>
          </cell>
          <cell r="J69">
            <v>191489.36170212764</v>
          </cell>
        </row>
        <row r="70">
          <cell r="G70">
            <v>1</v>
          </cell>
          <cell r="H70">
            <v>3</v>
          </cell>
          <cell r="I70">
            <v>26315.78947368421</v>
          </cell>
          <cell r="J70">
            <v>78947.368421052626</v>
          </cell>
        </row>
        <row r="71">
          <cell r="G71">
            <v>5</v>
          </cell>
          <cell r="H71">
            <v>28</v>
          </cell>
          <cell r="I71">
            <v>65789.473684210519</v>
          </cell>
          <cell r="J71">
            <v>368421.05263157893</v>
          </cell>
        </row>
        <row r="72">
          <cell r="G72">
            <v>0</v>
          </cell>
          <cell r="H72">
            <v>5</v>
          </cell>
          <cell r="I72">
            <v>0</v>
          </cell>
          <cell r="J72">
            <v>37037.037037037036</v>
          </cell>
        </row>
        <row r="73">
          <cell r="G73">
            <v>0</v>
          </cell>
          <cell r="H73">
            <v>2</v>
          </cell>
          <cell r="I73">
            <v>0</v>
          </cell>
          <cell r="J73">
            <v>3333.3333333333335</v>
          </cell>
        </row>
        <row r="74">
          <cell r="G74">
            <v>0</v>
          </cell>
          <cell r="H74">
            <v>2</v>
          </cell>
          <cell r="I74">
            <v>0</v>
          </cell>
          <cell r="J74">
            <v>2272.7272727272725</v>
          </cell>
        </row>
        <row r="75">
          <cell r="G75">
            <v>0</v>
          </cell>
          <cell r="H75">
            <v>5</v>
          </cell>
          <cell r="I75">
            <v>0</v>
          </cell>
          <cell r="J75">
            <v>104166.66666666667</v>
          </cell>
        </row>
        <row r="76">
          <cell r="G76">
            <v>0</v>
          </cell>
          <cell r="H76">
            <v>3</v>
          </cell>
          <cell r="I76">
            <v>0</v>
          </cell>
          <cell r="J76">
            <v>7281.5533980582522</v>
          </cell>
        </row>
        <row r="77">
          <cell r="G77">
            <v>0</v>
          </cell>
          <cell r="H77">
            <v>2</v>
          </cell>
          <cell r="I77">
            <v>0</v>
          </cell>
          <cell r="J77">
            <v>8333.3333333333339</v>
          </cell>
        </row>
        <row r="78">
          <cell r="G78">
            <v>1</v>
          </cell>
          <cell r="H78">
            <v>1</v>
          </cell>
          <cell r="I78">
            <v>2127.6595744680853</v>
          </cell>
          <cell r="J78">
            <v>2127.6595744680853</v>
          </cell>
        </row>
        <row r="79">
          <cell r="G79">
            <v>2</v>
          </cell>
          <cell r="H79">
            <v>3</v>
          </cell>
          <cell r="I79">
            <v>39215.686274509804</v>
          </cell>
          <cell r="J79">
            <v>58823.529411764706</v>
          </cell>
        </row>
        <row r="80">
          <cell r="G80">
            <v>1</v>
          </cell>
          <cell r="H80">
            <v>1</v>
          </cell>
          <cell r="I80">
            <v>19230.76923076923</v>
          </cell>
          <cell r="J80">
            <v>19230.76923076923</v>
          </cell>
        </row>
        <row r="81">
          <cell r="G81">
            <v>0</v>
          </cell>
          <cell r="H81">
            <v>1</v>
          </cell>
          <cell r="I81">
            <v>0</v>
          </cell>
          <cell r="J81">
            <v>7575.757575757576</v>
          </cell>
        </row>
        <row r="82">
          <cell r="G82">
            <v>0</v>
          </cell>
          <cell r="H82">
            <v>1</v>
          </cell>
          <cell r="I82">
            <v>0</v>
          </cell>
          <cell r="J82">
            <v>167.08437761069339</v>
          </cell>
        </row>
        <row r="83">
          <cell r="G83">
            <v>0</v>
          </cell>
          <cell r="H83">
            <v>31</v>
          </cell>
          <cell r="I83">
            <v>0</v>
          </cell>
          <cell r="J83">
            <v>645.83333333333337</v>
          </cell>
        </row>
        <row r="84">
          <cell r="G84">
            <v>0</v>
          </cell>
          <cell r="H84">
            <v>3</v>
          </cell>
          <cell r="I84">
            <v>0</v>
          </cell>
          <cell r="J84">
            <v>2114.1649048625795</v>
          </cell>
        </row>
        <row r="85">
          <cell r="G85">
            <v>0</v>
          </cell>
          <cell r="H85">
            <v>7</v>
          </cell>
          <cell r="I85">
            <v>0</v>
          </cell>
          <cell r="J85">
            <v>2121.2121212121215</v>
          </cell>
        </row>
        <row r="86">
          <cell r="G86">
            <v>0</v>
          </cell>
          <cell r="H86">
            <v>1</v>
          </cell>
          <cell r="I86">
            <v>0</v>
          </cell>
          <cell r="J86">
            <v>2298.8505747126437</v>
          </cell>
        </row>
        <row r="87">
          <cell r="G87">
            <v>0</v>
          </cell>
          <cell r="H87">
            <v>2</v>
          </cell>
          <cell r="I87">
            <v>0</v>
          </cell>
          <cell r="J87">
            <v>641.02564102564099</v>
          </cell>
        </row>
        <row r="88">
          <cell r="G88">
            <v>4</v>
          </cell>
          <cell r="H88">
            <v>4</v>
          </cell>
          <cell r="I88">
            <v>2666.6666666666665</v>
          </cell>
          <cell r="J88">
            <v>2666.6666666666665</v>
          </cell>
        </row>
        <row r="89">
          <cell r="G89">
            <v>0</v>
          </cell>
          <cell r="H89">
            <v>6</v>
          </cell>
          <cell r="I89">
            <v>0</v>
          </cell>
          <cell r="J89">
            <v>536.76865271068175</v>
          </cell>
        </row>
        <row r="90">
          <cell r="G90">
            <v>0</v>
          </cell>
          <cell r="H90">
            <v>10</v>
          </cell>
          <cell r="I90">
            <v>0</v>
          </cell>
          <cell r="J90">
            <v>12437.810945273632</v>
          </cell>
        </row>
        <row r="91">
          <cell r="G91">
            <v>3</v>
          </cell>
          <cell r="H91">
            <v>3</v>
          </cell>
          <cell r="I91">
            <v>347.58428919012863</v>
          </cell>
          <cell r="J91">
            <v>347.58428919012863</v>
          </cell>
        </row>
        <row r="92">
          <cell r="G92">
            <v>0</v>
          </cell>
          <cell r="H92">
            <v>1</v>
          </cell>
          <cell r="I92">
            <v>0</v>
          </cell>
          <cell r="J92">
            <v>72.322268026325304</v>
          </cell>
        </row>
        <row r="93">
          <cell r="G93">
            <v>0</v>
          </cell>
          <cell r="H93">
            <v>5</v>
          </cell>
          <cell r="I93">
            <v>0</v>
          </cell>
          <cell r="J93">
            <v>689.84547461368663</v>
          </cell>
        </row>
        <row r="94">
          <cell r="G94">
            <v>0</v>
          </cell>
          <cell r="H94">
            <v>1</v>
          </cell>
          <cell r="I94">
            <v>0</v>
          </cell>
          <cell r="J94">
            <v>370.37037037037032</v>
          </cell>
        </row>
        <row r="95">
          <cell r="G95">
            <v>0</v>
          </cell>
          <cell r="H95">
            <v>1</v>
          </cell>
          <cell r="I95">
            <v>0</v>
          </cell>
          <cell r="J95">
            <v>243.30900243309003</v>
          </cell>
        </row>
        <row r="96">
          <cell r="G96">
            <v>0</v>
          </cell>
          <cell r="H96">
            <v>8</v>
          </cell>
          <cell r="I96">
            <v>0</v>
          </cell>
          <cell r="J96">
            <v>270.59022492812448</v>
          </cell>
        </row>
        <row r="97">
          <cell r="G97">
            <v>6</v>
          </cell>
          <cell r="H97">
            <v>22</v>
          </cell>
          <cell r="I97">
            <v>1049.8687664041995</v>
          </cell>
          <cell r="J97">
            <v>3849.5188101487311</v>
          </cell>
        </row>
        <row r="98">
          <cell r="G98">
            <v>0</v>
          </cell>
          <cell r="H98">
            <v>7</v>
          </cell>
          <cell r="I98">
            <v>0</v>
          </cell>
          <cell r="J98">
            <v>20000</v>
          </cell>
        </row>
        <row r="99">
          <cell r="G99">
            <v>0</v>
          </cell>
          <cell r="H99">
            <v>2</v>
          </cell>
          <cell r="I99">
            <v>0</v>
          </cell>
          <cell r="J99">
            <v>8130.081300813009</v>
          </cell>
        </row>
        <row r="100">
          <cell r="G100">
            <v>11</v>
          </cell>
          <cell r="H100">
            <v>12</v>
          </cell>
          <cell r="I100">
            <v>118279.56989247313</v>
          </cell>
          <cell r="J100">
            <v>129032.25806451612</v>
          </cell>
        </row>
        <row r="101">
          <cell r="G101">
            <v>3</v>
          </cell>
          <cell r="H101">
            <v>3</v>
          </cell>
          <cell r="I101">
            <v>3030.3030303030305</v>
          </cell>
          <cell r="J101">
            <v>3030.3030303030305</v>
          </cell>
        </row>
        <row r="102">
          <cell r="G102">
            <v>0</v>
          </cell>
          <cell r="H102">
            <v>2</v>
          </cell>
          <cell r="I102">
            <v>0</v>
          </cell>
          <cell r="J102">
            <v>1719.6904557179707</v>
          </cell>
        </row>
        <row r="103">
          <cell r="G103">
            <v>0</v>
          </cell>
          <cell r="H103">
            <v>1</v>
          </cell>
          <cell r="I103">
            <v>0</v>
          </cell>
          <cell r="J103">
            <v>242.42424242424241</v>
          </cell>
        </row>
        <row r="104">
          <cell r="G104">
            <v>3</v>
          </cell>
          <cell r="H104">
            <v>4</v>
          </cell>
          <cell r="I104">
            <v>1571.5034049240442</v>
          </cell>
          <cell r="J104">
            <v>2095.3378732320589</v>
          </cell>
        </row>
        <row r="105">
          <cell r="G105">
            <v>1</v>
          </cell>
          <cell r="H105">
            <v>6</v>
          </cell>
          <cell r="I105">
            <v>1328.0212483399735</v>
          </cell>
          <cell r="J105">
            <v>7968.1274900398403</v>
          </cell>
        </row>
        <row r="106">
          <cell r="G106">
            <v>5</v>
          </cell>
          <cell r="H106">
            <v>8</v>
          </cell>
          <cell r="I106">
            <v>8000</v>
          </cell>
          <cell r="J106">
            <v>12800</v>
          </cell>
        </row>
        <row r="107">
          <cell r="G107">
            <v>3</v>
          </cell>
          <cell r="H107">
            <v>9</v>
          </cell>
          <cell r="I107">
            <v>821.91780821917814</v>
          </cell>
          <cell r="J107">
            <v>2465.7534246575342</v>
          </cell>
        </row>
        <row r="108">
          <cell r="G108">
            <v>1</v>
          </cell>
          <cell r="H108">
            <v>10</v>
          </cell>
          <cell r="I108">
            <v>3571.4285714285711</v>
          </cell>
          <cell r="J108">
            <v>35714.28571428571</v>
          </cell>
        </row>
        <row r="109">
          <cell r="G109">
            <v>0</v>
          </cell>
          <cell r="H109">
            <v>4</v>
          </cell>
          <cell r="I109">
            <v>0</v>
          </cell>
          <cell r="J109">
            <v>6896.5517241379312</v>
          </cell>
        </row>
        <row r="110">
          <cell r="G110">
            <v>0</v>
          </cell>
          <cell r="H110">
            <v>3</v>
          </cell>
          <cell r="I110">
            <v>0</v>
          </cell>
          <cell r="J110">
            <v>2898.550724637681</v>
          </cell>
        </row>
        <row r="111">
          <cell r="G111">
            <v>0</v>
          </cell>
          <cell r="H111">
            <v>1</v>
          </cell>
          <cell r="I111">
            <v>0</v>
          </cell>
          <cell r="J111">
            <v>7042.2535211267605</v>
          </cell>
        </row>
        <row r="112">
          <cell r="G112">
            <v>0</v>
          </cell>
          <cell r="H112">
            <v>1</v>
          </cell>
          <cell r="I112">
            <v>0</v>
          </cell>
          <cell r="J112">
            <v>709.21985815602841</v>
          </cell>
        </row>
        <row r="113">
          <cell r="G113">
            <v>3</v>
          </cell>
          <cell r="H113">
            <v>8</v>
          </cell>
          <cell r="I113">
            <v>1621.6216216216214</v>
          </cell>
          <cell r="J113">
            <v>4324.3243243243242</v>
          </cell>
        </row>
        <row r="114">
          <cell r="G114">
            <v>1</v>
          </cell>
          <cell r="H114">
            <v>1</v>
          </cell>
          <cell r="I114">
            <v>530.50397877984085</v>
          </cell>
          <cell r="J114">
            <v>530.50397877984085</v>
          </cell>
        </row>
        <row r="115">
          <cell r="G115">
            <v>0</v>
          </cell>
          <cell r="H115">
            <v>1</v>
          </cell>
          <cell r="I115">
            <v>0</v>
          </cell>
          <cell r="J115">
            <v>1508.2956259426849</v>
          </cell>
        </row>
        <row r="116">
          <cell r="G116">
            <v>1</v>
          </cell>
          <cell r="H116">
            <v>1</v>
          </cell>
          <cell r="I116">
            <v>2288.3295194508009</v>
          </cell>
          <cell r="J116">
            <v>2288.3295194508009</v>
          </cell>
        </row>
        <row r="117">
          <cell r="G117">
            <v>0</v>
          </cell>
          <cell r="H117">
            <v>2</v>
          </cell>
          <cell r="I117">
            <v>0</v>
          </cell>
          <cell r="J117">
            <v>526.31578947368416</v>
          </cell>
        </row>
        <row r="118">
          <cell r="G118">
            <v>3</v>
          </cell>
          <cell r="H118">
            <v>4</v>
          </cell>
          <cell r="I118">
            <v>607.90273556231011</v>
          </cell>
          <cell r="J118">
            <v>810.5369807497467</v>
          </cell>
        </row>
        <row r="119">
          <cell r="G119">
            <v>0</v>
          </cell>
          <cell r="H119">
            <v>1</v>
          </cell>
          <cell r="I119">
            <v>0</v>
          </cell>
          <cell r="J119">
            <v>275.86206896551727</v>
          </cell>
        </row>
        <row r="120">
          <cell r="G120">
            <v>0</v>
          </cell>
          <cell r="H120">
            <v>1</v>
          </cell>
          <cell r="I120">
            <v>0</v>
          </cell>
          <cell r="J120">
            <v>1968.5039370078739</v>
          </cell>
        </row>
        <row r="121">
          <cell r="G121">
            <v>2</v>
          </cell>
          <cell r="H121">
            <v>3</v>
          </cell>
          <cell r="I121">
            <v>2352.9411764705878</v>
          </cell>
          <cell r="J121">
            <v>3529.4117647058824</v>
          </cell>
        </row>
        <row r="122">
          <cell r="G122">
            <v>0</v>
          </cell>
          <cell r="H122">
            <v>6</v>
          </cell>
          <cell r="I122">
            <v>0</v>
          </cell>
          <cell r="J122">
            <v>1460.5647517039922</v>
          </cell>
        </row>
        <row r="123">
          <cell r="G123">
            <v>0</v>
          </cell>
          <cell r="H123">
            <v>1</v>
          </cell>
          <cell r="I123">
            <v>0</v>
          </cell>
          <cell r="J123">
            <v>1000</v>
          </cell>
        </row>
        <row r="124">
          <cell r="G124">
            <v>0</v>
          </cell>
          <cell r="H124">
            <v>1</v>
          </cell>
          <cell r="I124">
            <v>0</v>
          </cell>
          <cell r="J124">
            <v>414.93775933609959</v>
          </cell>
        </row>
        <row r="125">
          <cell r="G125">
            <v>6</v>
          </cell>
          <cell r="H125">
            <v>8</v>
          </cell>
          <cell r="I125">
            <v>5439.7098821396194</v>
          </cell>
          <cell r="J125">
            <v>7252.9465095194919</v>
          </cell>
        </row>
        <row r="126">
          <cell r="G126">
            <v>6</v>
          </cell>
          <cell r="H126">
            <v>7</v>
          </cell>
          <cell r="I126">
            <v>5381.1659192825118</v>
          </cell>
          <cell r="J126">
            <v>6278.0269058295962</v>
          </cell>
        </row>
        <row r="127">
          <cell r="G127">
            <v>0</v>
          </cell>
          <cell r="H127">
            <v>5</v>
          </cell>
          <cell r="I127">
            <v>0</v>
          </cell>
          <cell r="J127">
            <v>8576.3293310463123</v>
          </cell>
        </row>
        <row r="128">
          <cell r="G128">
            <v>8</v>
          </cell>
          <cell r="H128">
            <v>14</v>
          </cell>
          <cell r="I128">
            <v>11747.430249632893</v>
          </cell>
          <cell r="J128">
            <v>20558.002936857563</v>
          </cell>
        </row>
        <row r="129">
          <cell r="G129">
            <v>0</v>
          </cell>
          <cell r="H129">
            <v>1</v>
          </cell>
          <cell r="I129">
            <v>0</v>
          </cell>
          <cell r="J129">
            <v>388.04811796662784</v>
          </cell>
        </row>
        <row r="130">
          <cell r="G130">
            <v>0</v>
          </cell>
          <cell r="H130">
            <v>2</v>
          </cell>
          <cell r="I130">
            <v>0</v>
          </cell>
          <cell r="J130">
            <v>431.59257660768236</v>
          </cell>
        </row>
        <row r="131">
          <cell r="G131">
            <v>1</v>
          </cell>
          <cell r="H131">
            <v>4</v>
          </cell>
          <cell r="I131">
            <v>1250</v>
          </cell>
          <cell r="J131">
            <v>5000</v>
          </cell>
        </row>
        <row r="132">
          <cell r="G132">
            <v>1</v>
          </cell>
          <cell r="H132">
            <v>2</v>
          </cell>
          <cell r="I132">
            <v>11111.111111111111</v>
          </cell>
          <cell r="J132">
            <v>22222.222222222223</v>
          </cell>
        </row>
        <row r="133">
          <cell r="G133">
            <v>0</v>
          </cell>
          <cell r="H133">
            <v>1</v>
          </cell>
          <cell r="I133">
            <v>0</v>
          </cell>
          <cell r="J133">
            <v>2000</v>
          </cell>
        </row>
        <row r="134">
          <cell r="G134">
            <v>0</v>
          </cell>
          <cell r="H134">
            <v>6</v>
          </cell>
          <cell r="I134">
            <v>0</v>
          </cell>
          <cell r="J134">
            <v>3771.213073538655</v>
          </cell>
        </row>
        <row r="135">
          <cell r="G135">
            <v>6</v>
          </cell>
          <cell r="H135">
            <v>6</v>
          </cell>
          <cell r="I135">
            <v>120000</v>
          </cell>
          <cell r="J135">
            <v>120000</v>
          </cell>
        </row>
        <row r="136">
          <cell r="G136">
            <v>19</v>
          </cell>
          <cell r="H136">
            <v>21</v>
          </cell>
          <cell r="I136">
            <v>0</v>
          </cell>
          <cell r="J136">
            <v>0</v>
          </cell>
        </row>
        <row r="137">
          <cell r="G137">
            <v>0</v>
          </cell>
          <cell r="H137">
            <v>2</v>
          </cell>
          <cell r="I137">
            <v>0</v>
          </cell>
          <cell r="J137">
            <v>25641.025641025641</v>
          </cell>
        </row>
        <row r="138">
          <cell r="G138">
            <v>1</v>
          </cell>
          <cell r="H138">
            <v>4</v>
          </cell>
          <cell r="I138">
            <v>40000</v>
          </cell>
          <cell r="J138">
            <v>160000</v>
          </cell>
        </row>
        <row r="139">
          <cell r="G139">
            <v>0</v>
          </cell>
          <cell r="H139">
            <v>4</v>
          </cell>
          <cell r="I139">
            <v>0</v>
          </cell>
          <cell r="J139">
            <v>133333.33333333334</v>
          </cell>
        </row>
        <row r="140">
          <cell r="G140">
            <v>7</v>
          </cell>
          <cell r="H140">
            <v>11</v>
          </cell>
          <cell r="I140">
            <v>9859.1549295774657</v>
          </cell>
          <cell r="J140">
            <v>15492.957746478873</v>
          </cell>
        </row>
        <row r="141">
          <cell r="G141">
            <v>0</v>
          </cell>
          <cell r="H141">
            <v>3</v>
          </cell>
          <cell r="I141">
            <v>0</v>
          </cell>
          <cell r="J141">
            <v>100000</v>
          </cell>
        </row>
        <row r="142">
          <cell r="G142">
            <v>0</v>
          </cell>
          <cell r="H142">
            <v>5</v>
          </cell>
          <cell r="I142">
            <v>0</v>
          </cell>
          <cell r="J142">
            <v>166666.66666666666</v>
          </cell>
        </row>
        <row r="143">
          <cell r="G143">
            <v>0</v>
          </cell>
          <cell r="H143">
            <v>4</v>
          </cell>
          <cell r="I143">
            <v>0</v>
          </cell>
          <cell r="J143">
            <v>133333.33333333334</v>
          </cell>
        </row>
        <row r="144">
          <cell r="G144">
            <v>0</v>
          </cell>
          <cell r="H144">
            <v>8</v>
          </cell>
          <cell r="I144">
            <v>0</v>
          </cell>
          <cell r="J144">
            <v>266666.66666666669</v>
          </cell>
        </row>
        <row r="145">
          <cell r="G145">
            <v>0</v>
          </cell>
          <cell r="H145">
            <v>2</v>
          </cell>
          <cell r="I145">
            <v>0</v>
          </cell>
          <cell r="J145">
            <v>66666.666666666672</v>
          </cell>
        </row>
        <row r="146">
          <cell r="G146">
            <v>0</v>
          </cell>
          <cell r="H146">
            <v>6</v>
          </cell>
          <cell r="I146">
            <v>0</v>
          </cell>
          <cell r="J146">
            <v>200000</v>
          </cell>
        </row>
        <row r="147">
          <cell r="G147">
            <v>0</v>
          </cell>
          <cell r="H147">
            <v>2</v>
          </cell>
          <cell r="I147">
            <v>0</v>
          </cell>
          <cell r="J147">
            <v>80000</v>
          </cell>
        </row>
        <row r="148">
          <cell r="G148">
            <v>0</v>
          </cell>
          <cell r="H148">
            <v>4</v>
          </cell>
          <cell r="I148">
            <v>0</v>
          </cell>
          <cell r="J148">
            <v>133333.33333333334</v>
          </cell>
        </row>
        <row r="149">
          <cell r="G149">
            <v>0</v>
          </cell>
          <cell r="H149">
            <v>3</v>
          </cell>
          <cell r="I149">
            <v>0</v>
          </cell>
          <cell r="J149">
            <v>100000</v>
          </cell>
        </row>
        <row r="150">
          <cell r="G150">
            <v>0</v>
          </cell>
          <cell r="H150">
            <v>1</v>
          </cell>
          <cell r="I150">
            <v>0</v>
          </cell>
          <cell r="J150">
            <v>33333.333333333336</v>
          </cell>
        </row>
        <row r="151">
          <cell r="G151">
            <v>0</v>
          </cell>
          <cell r="H151">
            <v>1</v>
          </cell>
          <cell r="I151">
            <v>0</v>
          </cell>
          <cell r="J151">
            <v>33333.333333333336</v>
          </cell>
        </row>
        <row r="152">
          <cell r="G152">
            <v>0</v>
          </cell>
          <cell r="H152">
            <v>2</v>
          </cell>
          <cell r="I152">
            <v>0</v>
          </cell>
          <cell r="J152">
            <v>66666.666666666672</v>
          </cell>
        </row>
        <row r="153">
          <cell r="G153">
            <v>0</v>
          </cell>
          <cell r="H153">
            <v>2</v>
          </cell>
          <cell r="I153">
            <v>0</v>
          </cell>
          <cell r="J153">
            <v>66666.666666666672</v>
          </cell>
        </row>
        <row r="154">
          <cell r="G154">
            <v>0</v>
          </cell>
          <cell r="H154">
            <v>7</v>
          </cell>
          <cell r="I154">
            <v>0</v>
          </cell>
          <cell r="J154">
            <v>233333.33333333334</v>
          </cell>
        </row>
        <row r="155">
          <cell r="G155">
            <v>0</v>
          </cell>
          <cell r="H155">
            <v>3</v>
          </cell>
          <cell r="I155">
            <v>0</v>
          </cell>
          <cell r="J155">
            <v>100000</v>
          </cell>
        </row>
        <row r="156">
          <cell r="G156">
            <v>0</v>
          </cell>
          <cell r="H156">
            <v>1</v>
          </cell>
          <cell r="I156">
            <v>0</v>
          </cell>
          <cell r="J156">
            <v>33333.333333333336</v>
          </cell>
        </row>
        <row r="157">
          <cell r="G157">
            <v>0</v>
          </cell>
          <cell r="H157">
            <v>1</v>
          </cell>
          <cell r="I157">
            <v>0</v>
          </cell>
          <cell r="J157">
            <v>33333.333333333336</v>
          </cell>
        </row>
        <row r="158">
          <cell r="G158">
            <v>0</v>
          </cell>
          <cell r="H158">
            <v>1</v>
          </cell>
          <cell r="I158">
            <v>0</v>
          </cell>
          <cell r="J158">
            <v>33333.333333333336</v>
          </cell>
        </row>
        <row r="159">
          <cell r="G159">
            <v>0</v>
          </cell>
          <cell r="H159">
            <v>1</v>
          </cell>
          <cell r="I159">
            <v>0</v>
          </cell>
          <cell r="J159">
            <v>33333.333333333336</v>
          </cell>
        </row>
        <row r="160">
          <cell r="G160">
            <v>0</v>
          </cell>
          <cell r="H160">
            <v>8</v>
          </cell>
          <cell r="I160">
            <v>0</v>
          </cell>
          <cell r="J160">
            <v>266666.66666666669</v>
          </cell>
        </row>
        <row r="161">
          <cell r="G161">
            <v>0</v>
          </cell>
          <cell r="H161">
            <v>1</v>
          </cell>
          <cell r="I161">
            <v>0</v>
          </cell>
          <cell r="J161">
            <v>33333.333333333336</v>
          </cell>
        </row>
        <row r="162">
          <cell r="G162">
            <v>0</v>
          </cell>
          <cell r="H162">
            <v>1</v>
          </cell>
          <cell r="I162">
            <v>0</v>
          </cell>
          <cell r="J162">
            <v>33333.333333333336</v>
          </cell>
        </row>
        <row r="163">
          <cell r="G163">
            <v>0</v>
          </cell>
          <cell r="H163">
            <v>1</v>
          </cell>
          <cell r="I163">
            <v>0</v>
          </cell>
          <cell r="J163">
            <v>33333.333333333336</v>
          </cell>
        </row>
        <row r="164">
          <cell r="G164">
            <v>0</v>
          </cell>
          <cell r="H164">
            <v>1</v>
          </cell>
          <cell r="I164">
            <v>0</v>
          </cell>
          <cell r="J164">
            <v>33333.333333333336</v>
          </cell>
        </row>
        <row r="165">
          <cell r="G165">
            <v>0</v>
          </cell>
          <cell r="H165">
            <v>3</v>
          </cell>
          <cell r="I165">
            <v>0</v>
          </cell>
          <cell r="J165">
            <v>100000</v>
          </cell>
        </row>
        <row r="166">
          <cell r="G166">
            <v>0</v>
          </cell>
          <cell r="H166">
            <v>3</v>
          </cell>
          <cell r="I166">
            <v>0</v>
          </cell>
          <cell r="J166">
            <v>100000</v>
          </cell>
        </row>
        <row r="167">
          <cell r="G167">
            <v>0</v>
          </cell>
          <cell r="H167">
            <v>4</v>
          </cell>
          <cell r="I167">
            <v>0</v>
          </cell>
          <cell r="J167">
            <v>133333.33333333334</v>
          </cell>
        </row>
        <row r="168">
          <cell r="G168">
            <v>0</v>
          </cell>
          <cell r="H168">
            <v>3</v>
          </cell>
          <cell r="I168">
            <v>0</v>
          </cell>
          <cell r="J168">
            <v>100000</v>
          </cell>
        </row>
        <row r="169">
          <cell r="G169">
            <v>0</v>
          </cell>
          <cell r="H169">
            <v>3</v>
          </cell>
          <cell r="I169">
            <v>0</v>
          </cell>
          <cell r="J169">
            <v>100000</v>
          </cell>
        </row>
        <row r="170">
          <cell r="G170">
            <v>0</v>
          </cell>
          <cell r="H170">
            <v>1</v>
          </cell>
          <cell r="I170">
            <v>0</v>
          </cell>
          <cell r="J170">
            <v>33333.333333333336</v>
          </cell>
        </row>
        <row r="171">
          <cell r="G171">
            <v>0</v>
          </cell>
          <cell r="H171">
            <v>2</v>
          </cell>
          <cell r="I171">
            <v>0</v>
          </cell>
          <cell r="J171">
            <v>66666.666666666672</v>
          </cell>
        </row>
        <row r="172">
          <cell r="G172">
            <v>0</v>
          </cell>
          <cell r="H172">
            <v>4</v>
          </cell>
          <cell r="I172">
            <v>0</v>
          </cell>
          <cell r="J172">
            <v>133333.33333333334</v>
          </cell>
        </row>
        <row r="173">
          <cell r="G173">
            <v>0</v>
          </cell>
          <cell r="H173">
            <v>3</v>
          </cell>
          <cell r="I173">
            <v>0</v>
          </cell>
          <cell r="J173">
            <v>100000</v>
          </cell>
        </row>
        <row r="174">
          <cell r="G174">
            <v>0</v>
          </cell>
          <cell r="H174">
            <v>1</v>
          </cell>
          <cell r="I174">
            <v>0</v>
          </cell>
          <cell r="J174">
            <v>33333.333333333336</v>
          </cell>
        </row>
        <row r="175">
          <cell r="G175">
            <v>0</v>
          </cell>
          <cell r="H175">
            <v>3</v>
          </cell>
          <cell r="I175">
            <v>0</v>
          </cell>
          <cell r="J175">
            <v>100000</v>
          </cell>
        </row>
        <row r="176">
          <cell r="G176">
            <v>0</v>
          </cell>
          <cell r="H176">
            <v>3</v>
          </cell>
          <cell r="I176">
            <v>0</v>
          </cell>
          <cell r="J176">
            <v>100000</v>
          </cell>
        </row>
        <row r="177">
          <cell r="G177">
            <v>0</v>
          </cell>
          <cell r="H177">
            <v>1</v>
          </cell>
          <cell r="I177">
            <v>0</v>
          </cell>
          <cell r="J177">
            <v>33333.333333333336</v>
          </cell>
        </row>
        <row r="178">
          <cell r="G178">
            <v>0</v>
          </cell>
          <cell r="H178">
            <v>2</v>
          </cell>
          <cell r="I178">
            <v>0</v>
          </cell>
          <cell r="J178">
            <v>66666.666666666672</v>
          </cell>
        </row>
        <row r="179">
          <cell r="G179">
            <v>0</v>
          </cell>
          <cell r="H179">
            <v>3</v>
          </cell>
          <cell r="I179">
            <v>0</v>
          </cell>
          <cell r="J179">
            <v>100000</v>
          </cell>
        </row>
        <row r="180">
          <cell r="G180">
            <v>0</v>
          </cell>
          <cell r="H180">
            <v>1</v>
          </cell>
          <cell r="I180">
            <v>0</v>
          </cell>
          <cell r="J180">
            <v>1052.6315789473683</v>
          </cell>
        </row>
        <row r="181">
          <cell r="G181">
            <v>0</v>
          </cell>
          <cell r="H181">
            <v>1</v>
          </cell>
          <cell r="I181">
            <v>0</v>
          </cell>
          <cell r="J181">
            <v>40000</v>
          </cell>
        </row>
        <row r="182">
          <cell r="G182">
            <v>6</v>
          </cell>
          <cell r="H182">
            <v>7</v>
          </cell>
          <cell r="I182">
            <v>26905.829596412557</v>
          </cell>
          <cell r="J182">
            <v>31390.134529147981</v>
          </cell>
        </row>
        <row r="183">
          <cell r="G183">
            <v>0</v>
          </cell>
          <cell r="H183">
            <v>4</v>
          </cell>
          <cell r="I183">
            <v>0</v>
          </cell>
          <cell r="J183">
            <v>160000</v>
          </cell>
        </row>
        <row r="184">
          <cell r="G184">
            <v>0</v>
          </cell>
          <cell r="H184">
            <v>2</v>
          </cell>
          <cell r="I184">
            <v>0</v>
          </cell>
          <cell r="J184">
            <v>80000</v>
          </cell>
        </row>
        <row r="185">
          <cell r="G185">
            <v>1</v>
          </cell>
          <cell r="H185">
            <v>4</v>
          </cell>
          <cell r="I185">
            <v>40000</v>
          </cell>
          <cell r="J185">
            <v>160000</v>
          </cell>
        </row>
        <row r="186">
          <cell r="G186">
            <v>0</v>
          </cell>
          <cell r="H186">
            <v>2</v>
          </cell>
          <cell r="I186">
            <v>0</v>
          </cell>
          <cell r="J186">
            <v>16666.666666666668</v>
          </cell>
        </row>
        <row r="187">
          <cell r="G187">
            <v>0</v>
          </cell>
          <cell r="H187">
            <v>2</v>
          </cell>
          <cell r="I187">
            <v>0</v>
          </cell>
          <cell r="J187">
            <v>33333.333333333336</v>
          </cell>
        </row>
        <row r="188">
          <cell r="G188">
            <v>0</v>
          </cell>
          <cell r="H188">
            <v>1</v>
          </cell>
          <cell r="I188">
            <v>0</v>
          </cell>
          <cell r="J188">
            <v>0</v>
          </cell>
        </row>
        <row r="189">
          <cell r="G189">
            <v>1</v>
          </cell>
          <cell r="H189">
            <v>5</v>
          </cell>
          <cell r="I189">
            <v>40000</v>
          </cell>
          <cell r="J189">
            <v>200000</v>
          </cell>
        </row>
        <row r="190">
          <cell r="G190">
            <v>0</v>
          </cell>
          <cell r="H190">
            <v>1</v>
          </cell>
          <cell r="I190">
            <v>0</v>
          </cell>
          <cell r="J190">
            <v>40000</v>
          </cell>
        </row>
        <row r="191">
          <cell r="G191">
            <v>1</v>
          </cell>
          <cell r="H191">
            <v>3</v>
          </cell>
          <cell r="I191">
            <v>40000</v>
          </cell>
          <cell r="J191">
            <v>120000</v>
          </cell>
        </row>
        <row r="192">
          <cell r="G192">
            <v>1</v>
          </cell>
          <cell r="H192">
            <v>8</v>
          </cell>
          <cell r="I192">
            <v>6666.666666666667</v>
          </cell>
          <cell r="J192">
            <v>53333.333333333336</v>
          </cell>
        </row>
        <row r="193">
          <cell r="G193">
            <v>0</v>
          </cell>
          <cell r="H193">
            <v>7</v>
          </cell>
          <cell r="I193">
            <v>0</v>
          </cell>
          <cell r="J193">
            <v>280000</v>
          </cell>
        </row>
        <row r="194">
          <cell r="G194">
            <v>2</v>
          </cell>
          <cell r="H194">
            <v>6</v>
          </cell>
          <cell r="I194">
            <v>8000</v>
          </cell>
          <cell r="J194">
            <v>24000</v>
          </cell>
        </row>
        <row r="195">
          <cell r="G195">
            <v>1</v>
          </cell>
          <cell r="H195">
            <v>20</v>
          </cell>
          <cell r="I195">
            <v>40000</v>
          </cell>
          <cell r="J195">
            <v>800000</v>
          </cell>
        </row>
        <row r="196">
          <cell r="G196">
            <v>0</v>
          </cell>
          <cell r="H196">
            <v>981</v>
          </cell>
          <cell r="I196">
            <v>0</v>
          </cell>
          <cell r="J196">
            <v>8918181.8181818184</v>
          </cell>
        </row>
        <row r="197">
          <cell r="G197">
            <v>0</v>
          </cell>
          <cell r="H197">
            <v>1053</v>
          </cell>
          <cell r="I197">
            <v>0</v>
          </cell>
          <cell r="J197">
            <v>5086956.5217391308</v>
          </cell>
        </row>
        <row r="198">
          <cell r="G198">
            <v>0</v>
          </cell>
          <cell r="H198">
            <v>1087</v>
          </cell>
          <cell r="I198">
            <v>0</v>
          </cell>
          <cell r="J198">
            <v>22183673.469387755</v>
          </cell>
        </row>
        <row r="199">
          <cell r="G199">
            <v>0</v>
          </cell>
          <cell r="H199">
            <v>10</v>
          </cell>
          <cell r="I199">
            <v>0</v>
          </cell>
          <cell r="J199">
            <v>250000</v>
          </cell>
        </row>
        <row r="200">
          <cell r="G200">
            <v>0</v>
          </cell>
          <cell r="H200">
            <v>23</v>
          </cell>
          <cell r="I200">
            <v>0</v>
          </cell>
          <cell r="J200">
            <v>42592.592592592591</v>
          </cell>
        </row>
        <row r="201">
          <cell r="G201">
            <v>0</v>
          </cell>
          <cell r="H201">
            <v>11</v>
          </cell>
          <cell r="I201">
            <v>0</v>
          </cell>
          <cell r="J201">
            <v>29255.319148936171</v>
          </cell>
        </row>
        <row r="202">
          <cell r="G202">
            <v>0</v>
          </cell>
          <cell r="H202">
            <v>8</v>
          </cell>
          <cell r="I202">
            <v>0</v>
          </cell>
          <cell r="J202">
            <v>10000</v>
          </cell>
        </row>
        <row r="203">
          <cell r="G203">
            <v>0</v>
          </cell>
          <cell r="H203">
            <v>13</v>
          </cell>
          <cell r="I203">
            <v>0</v>
          </cell>
          <cell r="J203">
            <v>520000</v>
          </cell>
        </row>
        <row r="204">
          <cell r="G204">
            <v>0</v>
          </cell>
          <cell r="H204">
            <v>3</v>
          </cell>
          <cell r="I204">
            <v>0</v>
          </cell>
          <cell r="J204">
            <v>48387.096774193546</v>
          </cell>
        </row>
        <row r="205">
          <cell r="G205">
            <v>0</v>
          </cell>
          <cell r="H205">
            <v>4</v>
          </cell>
          <cell r="I205">
            <v>0</v>
          </cell>
          <cell r="J205">
            <v>48780.487804878052</v>
          </cell>
        </row>
        <row r="206">
          <cell r="G206">
            <v>2</v>
          </cell>
          <cell r="H206">
            <v>5</v>
          </cell>
          <cell r="I206">
            <v>66666.666666666672</v>
          </cell>
          <cell r="J206">
            <v>166666.66666666666</v>
          </cell>
        </row>
        <row r="207">
          <cell r="G207">
            <v>0</v>
          </cell>
          <cell r="H207">
            <v>6</v>
          </cell>
          <cell r="I207">
            <v>0</v>
          </cell>
          <cell r="J207">
            <v>9230.7692307692323</v>
          </cell>
        </row>
        <row r="208">
          <cell r="G208">
            <v>0</v>
          </cell>
          <cell r="H208">
            <v>6</v>
          </cell>
          <cell r="I208">
            <v>0</v>
          </cell>
          <cell r="J208">
            <v>771.50572200077147</v>
          </cell>
        </row>
        <row r="209">
          <cell r="G209">
            <v>1</v>
          </cell>
          <cell r="H209">
            <v>22</v>
          </cell>
          <cell r="I209">
            <v>317.96502384737681</v>
          </cell>
          <cell r="J209">
            <v>6995.2305246422893</v>
          </cell>
        </row>
        <row r="210">
          <cell r="G210">
            <v>0</v>
          </cell>
          <cell r="H210">
            <v>4</v>
          </cell>
          <cell r="I210">
            <v>0</v>
          </cell>
          <cell r="J210">
            <v>40000</v>
          </cell>
        </row>
        <row r="211">
          <cell r="G211">
            <v>0</v>
          </cell>
          <cell r="H211">
            <v>20</v>
          </cell>
          <cell r="I211">
            <v>0</v>
          </cell>
          <cell r="J211">
            <v>11695.906432748538</v>
          </cell>
        </row>
        <row r="212">
          <cell r="G212">
            <v>0</v>
          </cell>
          <cell r="H212">
            <v>11</v>
          </cell>
          <cell r="I212">
            <v>0</v>
          </cell>
          <cell r="J212">
            <v>180327.86885245901</v>
          </cell>
        </row>
        <row r="213">
          <cell r="G213">
            <v>0</v>
          </cell>
          <cell r="H213">
            <v>1</v>
          </cell>
          <cell r="I213">
            <v>0</v>
          </cell>
          <cell r="J213">
            <v>4830.9178743961347</v>
          </cell>
        </row>
        <row r="214">
          <cell r="G214">
            <v>0</v>
          </cell>
          <cell r="H214">
            <v>1</v>
          </cell>
          <cell r="I214">
            <v>0</v>
          </cell>
          <cell r="J214">
            <v>6944.4444444444443</v>
          </cell>
        </row>
        <row r="215">
          <cell r="G215">
            <v>0</v>
          </cell>
          <cell r="H215">
            <v>2</v>
          </cell>
          <cell r="I215">
            <v>0</v>
          </cell>
          <cell r="J215">
            <v>4728.1323877068553</v>
          </cell>
        </row>
        <row r="216">
          <cell r="G216">
            <v>0</v>
          </cell>
          <cell r="H216">
            <v>2</v>
          </cell>
          <cell r="I216">
            <v>0</v>
          </cell>
          <cell r="J216">
            <v>22988.505747126437</v>
          </cell>
        </row>
        <row r="217">
          <cell r="G217">
            <v>0</v>
          </cell>
          <cell r="H217">
            <v>4</v>
          </cell>
          <cell r="I217">
            <v>0</v>
          </cell>
          <cell r="J217">
            <v>15873.015873015873</v>
          </cell>
        </row>
        <row r="218">
          <cell r="G218">
            <v>0</v>
          </cell>
          <cell r="H218">
            <v>2</v>
          </cell>
          <cell r="I218">
            <v>0</v>
          </cell>
          <cell r="J218">
            <v>1646.0905349794239</v>
          </cell>
        </row>
        <row r="219">
          <cell r="G219">
            <v>0</v>
          </cell>
          <cell r="H219">
            <v>2</v>
          </cell>
          <cell r="I219">
            <v>0</v>
          </cell>
          <cell r="J219">
            <v>3384.0947546531302</v>
          </cell>
        </row>
        <row r="220">
          <cell r="G220">
            <v>0</v>
          </cell>
          <cell r="H220">
            <v>1</v>
          </cell>
          <cell r="I220">
            <v>0</v>
          </cell>
          <cell r="J220">
            <v>2207.5055187637968</v>
          </cell>
        </row>
        <row r="221">
          <cell r="G221">
            <v>2</v>
          </cell>
          <cell r="H221">
            <v>7</v>
          </cell>
          <cell r="I221">
            <v>1836.5472910927456</v>
          </cell>
          <cell r="J221">
            <v>6427.9155188246095</v>
          </cell>
        </row>
        <row r="222">
          <cell r="G222">
            <v>0</v>
          </cell>
          <cell r="H222">
            <v>1</v>
          </cell>
          <cell r="I222">
            <v>0</v>
          </cell>
          <cell r="J222">
            <v>5464.4808743169397</v>
          </cell>
        </row>
        <row r="223">
          <cell r="G223">
            <v>0</v>
          </cell>
          <cell r="H223">
            <v>1</v>
          </cell>
          <cell r="I223">
            <v>0</v>
          </cell>
          <cell r="J223">
            <v>2688.172043010753</v>
          </cell>
        </row>
        <row r="224">
          <cell r="G224">
            <v>0</v>
          </cell>
          <cell r="H224">
            <v>3</v>
          </cell>
          <cell r="I224">
            <v>0</v>
          </cell>
          <cell r="J224">
            <v>33333.333333333336</v>
          </cell>
        </row>
        <row r="225">
          <cell r="G225">
            <v>0</v>
          </cell>
          <cell r="H225">
            <v>14</v>
          </cell>
          <cell r="I225">
            <v>0</v>
          </cell>
          <cell r="J225">
            <v>184210.52631578947</v>
          </cell>
        </row>
        <row r="226">
          <cell r="G226">
            <v>2</v>
          </cell>
          <cell r="H226">
            <v>39</v>
          </cell>
          <cell r="I226">
            <v>40000</v>
          </cell>
          <cell r="J226">
            <v>780000</v>
          </cell>
        </row>
        <row r="227">
          <cell r="G227">
            <v>0</v>
          </cell>
          <cell r="H227">
            <v>2</v>
          </cell>
          <cell r="I227">
            <v>0</v>
          </cell>
          <cell r="J227">
            <v>15384.615384615385</v>
          </cell>
        </row>
        <row r="228">
          <cell r="G228">
            <v>0</v>
          </cell>
          <cell r="H228">
            <v>5</v>
          </cell>
          <cell r="I228">
            <v>0</v>
          </cell>
          <cell r="J228">
            <v>11627.906976744185</v>
          </cell>
        </row>
        <row r="229">
          <cell r="G229">
            <v>0</v>
          </cell>
          <cell r="H229">
            <v>3</v>
          </cell>
          <cell r="I229">
            <v>0</v>
          </cell>
          <cell r="J229">
            <v>6250</v>
          </cell>
        </row>
        <row r="230">
          <cell r="G230">
            <v>0</v>
          </cell>
          <cell r="H230">
            <v>4</v>
          </cell>
          <cell r="I230">
            <v>0</v>
          </cell>
          <cell r="J230">
            <v>44444.444444444445</v>
          </cell>
        </row>
        <row r="231">
          <cell r="G231">
            <v>6</v>
          </cell>
          <cell r="H231">
            <v>41</v>
          </cell>
          <cell r="I231">
            <v>24096.385542168675</v>
          </cell>
          <cell r="J231">
            <v>164658.6345381526</v>
          </cell>
        </row>
        <row r="232">
          <cell r="G232">
            <v>0</v>
          </cell>
          <cell r="H232">
            <v>6</v>
          </cell>
          <cell r="I232">
            <v>0</v>
          </cell>
          <cell r="J232">
            <v>2758.6206896551721</v>
          </cell>
        </row>
        <row r="233">
          <cell r="G233">
            <v>0</v>
          </cell>
          <cell r="H233">
            <v>41</v>
          </cell>
          <cell r="I233">
            <v>0</v>
          </cell>
          <cell r="J233">
            <v>136666.66666666666</v>
          </cell>
        </row>
        <row r="234">
          <cell r="G234">
            <v>0</v>
          </cell>
          <cell r="H234">
            <v>9</v>
          </cell>
          <cell r="I234">
            <v>0</v>
          </cell>
          <cell r="J234">
            <v>1451.1447920025798</v>
          </cell>
        </row>
        <row r="235">
          <cell r="G235">
            <v>3</v>
          </cell>
          <cell r="H235">
            <v>12</v>
          </cell>
          <cell r="I235">
            <v>12.116316639741518</v>
          </cell>
          <cell r="J235">
            <v>48.465266558966071</v>
          </cell>
        </row>
        <row r="236">
          <cell r="G236">
            <v>1</v>
          </cell>
          <cell r="H236">
            <v>11</v>
          </cell>
          <cell r="I236">
            <v>2178.6492374727673</v>
          </cell>
          <cell r="J236">
            <v>23965.141612200434</v>
          </cell>
        </row>
        <row r="237">
          <cell r="G237">
            <v>0</v>
          </cell>
          <cell r="H237">
            <v>1</v>
          </cell>
          <cell r="I237">
            <v>0</v>
          </cell>
          <cell r="J237">
            <v>10000</v>
          </cell>
        </row>
        <row r="238">
          <cell r="G238">
            <v>0</v>
          </cell>
          <cell r="H238">
            <v>1</v>
          </cell>
          <cell r="I238">
            <v>0</v>
          </cell>
          <cell r="J238">
            <v>10000</v>
          </cell>
        </row>
        <row r="239">
          <cell r="G239">
            <v>0</v>
          </cell>
          <cell r="H239">
            <v>3</v>
          </cell>
          <cell r="I239">
            <v>0</v>
          </cell>
          <cell r="J239">
            <v>111111.11111111111</v>
          </cell>
        </row>
        <row r="240">
          <cell r="G240">
            <v>0</v>
          </cell>
          <cell r="H240">
            <v>2</v>
          </cell>
          <cell r="I240">
            <v>0</v>
          </cell>
          <cell r="J240">
            <v>194.8747929455325</v>
          </cell>
        </row>
        <row r="241">
          <cell r="G241">
            <v>0</v>
          </cell>
          <cell r="H241">
            <v>8</v>
          </cell>
          <cell r="I241">
            <v>0</v>
          </cell>
          <cell r="J241">
            <v>40000</v>
          </cell>
        </row>
        <row r="242">
          <cell r="G242">
            <v>0</v>
          </cell>
          <cell r="H242">
            <v>5</v>
          </cell>
          <cell r="I242">
            <v>0</v>
          </cell>
          <cell r="J242">
            <v>50000</v>
          </cell>
        </row>
        <row r="243">
          <cell r="G243">
            <v>0</v>
          </cell>
          <cell r="H243">
            <v>1</v>
          </cell>
          <cell r="I243">
            <v>0</v>
          </cell>
          <cell r="J243">
            <v>13333.333333333334</v>
          </cell>
        </row>
        <row r="244">
          <cell r="G244">
            <v>0</v>
          </cell>
          <cell r="H244">
            <v>16</v>
          </cell>
          <cell r="I244">
            <v>0</v>
          </cell>
          <cell r="J244">
            <v>13333.333333333334</v>
          </cell>
        </row>
        <row r="245">
          <cell r="G245">
            <v>0</v>
          </cell>
          <cell r="H245">
            <v>2</v>
          </cell>
          <cell r="I245">
            <v>0</v>
          </cell>
          <cell r="J245">
            <v>40000</v>
          </cell>
        </row>
        <row r="246">
          <cell r="G246">
            <v>8</v>
          </cell>
          <cell r="H246">
            <v>60</v>
          </cell>
          <cell r="I246">
            <v>6314.1278610891868</v>
          </cell>
          <cell r="J246">
            <v>47355.9589581689</v>
          </cell>
        </row>
        <row r="247">
          <cell r="G247">
            <v>0</v>
          </cell>
          <cell r="H247">
            <v>6</v>
          </cell>
          <cell r="I247">
            <v>0</v>
          </cell>
          <cell r="J247">
            <v>37974.6835443038</v>
          </cell>
        </row>
        <row r="248">
          <cell r="G248">
            <v>0</v>
          </cell>
          <cell r="H248">
            <v>12</v>
          </cell>
          <cell r="I248">
            <v>0</v>
          </cell>
          <cell r="J248">
            <v>32432.432432432433</v>
          </cell>
        </row>
        <row r="249">
          <cell r="G249">
            <v>0</v>
          </cell>
          <cell r="H249">
            <v>159</v>
          </cell>
          <cell r="I249">
            <v>0</v>
          </cell>
          <cell r="J249">
            <v>5300000</v>
          </cell>
        </row>
        <row r="250">
          <cell r="G250">
            <v>0</v>
          </cell>
          <cell r="H250">
            <v>3</v>
          </cell>
          <cell r="I250">
            <v>0</v>
          </cell>
          <cell r="J250">
            <v>49180.327868852459</v>
          </cell>
        </row>
        <row r="251">
          <cell r="G251">
            <v>3</v>
          </cell>
          <cell r="H251">
            <v>20</v>
          </cell>
          <cell r="I251">
            <v>14634.146341463416</v>
          </cell>
          <cell r="J251">
            <v>97560.975609756104</v>
          </cell>
        </row>
        <row r="252">
          <cell r="G252">
            <v>1</v>
          </cell>
          <cell r="H252">
            <v>3</v>
          </cell>
          <cell r="I252">
            <v>16666.666666666668</v>
          </cell>
          <cell r="J252">
            <v>50000</v>
          </cell>
        </row>
        <row r="253">
          <cell r="G253">
            <v>0</v>
          </cell>
          <cell r="H253">
            <v>2</v>
          </cell>
          <cell r="I253">
            <v>0</v>
          </cell>
          <cell r="J253">
            <v>4545.454545454545</v>
          </cell>
        </row>
        <row r="254">
          <cell r="G254">
            <v>0</v>
          </cell>
          <cell r="H254">
            <v>2</v>
          </cell>
          <cell r="I254">
            <v>0</v>
          </cell>
          <cell r="J254">
            <v>8438.818565400843</v>
          </cell>
        </row>
        <row r="255">
          <cell r="G255">
            <v>0</v>
          </cell>
          <cell r="H255">
            <v>2</v>
          </cell>
          <cell r="I255">
            <v>0</v>
          </cell>
          <cell r="J255">
            <v>2298.8505747126437</v>
          </cell>
        </row>
        <row r="256">
          <cell r="G256">
            <v>0</v>
          </cell>
          <cell r="H256">
            <v>2</v>
          </cell>
          <cell r="I256">
            <v>0</v>
          </cell>
          <cell r="J256">
            <v>486.61800486618006</v>
          </cell>
        </row>
        <row r="257">
          <cell r="G257">
            <v>0</v>
          </cell>
          <cell r="H257">
            <v>9</v>
          </cell>
          <cell r="I257">
            <v>0</v>
          </cell>
          <cell r="J257">
            <v>200.00888928396819</v>
          </cell>
        </row>
        <row r="258">
          <cell r="G258">
            <v>0</v>
          </cell>
          <cell r="H258">
            <v>5</v>
          </cell>
          <cell r="I258">
            <v>0</v>
          </cell>
          <cell r="J258">
            <v>64935.064935064926</v>
          </cell>
        </row>
        <row r="259">
          <cell r="G259">
            <v>1</v>
          </cell>
          <cell r="H259">
            <v>3</v>
          </cell>
          <cell r="I259">
            <v>5555.5555555555557</v>
          </cell>
          <cell r="J259">
            <v>16666.666666666668</v>
          </cell>
        </row>
        <row r="260">
          <cell r="G260">
            <v>0</v>
          </cell>
          <cell r="H260">
            <v>3</v>
          </cell>
          <cell r="I260">
            <v>0</v>
          </cell>
          <cell r="J260">
            <v>107142.85714285713</v>
          </cell>
        </row>
        <row r="261">
          <cell r="G261">
            <v>0</v>
          </cell>
          <cell r="H261">
            <v>3</v>
          </cell>
          <cell r="I261">
            <v>0</v>
          </cell>
          <cell r="J261">
            <v>743.12608372553871</v>
          </cell>
        </row>
        <row r="262">
          <cell r="G262">
            <v>1</v>
          </cell>
          <cell r="H262">
            <v>6</v>
          </cell>
          <cell r="I262">
            <v>33333.333333333336</v>
          </cell>
          <cell r="J262">
            <v>200000</v>
          </cell>
        </row>
        <row r="263">
          <cell r="G263">
            <v>0</v>
          </cell>
          <cell r="H263">
            <v>1</v>
          </cell>
          <cell r="I263">
            <v>0</v>
          </cell>
          <cell r="J263">
            <v>45454.545454545456</v>
          </cell>
        </row>
        <row r="264">
          <cell r="G264">
            <v>0</v>
          </cell>
          <cell r="H264">
            <v>11</v>
          </cell>
          <cell r="I264">
            <v>0</v>
          </cell>
          <cell r="J264">
            <v>323529.4117647059</v>
          </cell>
        </row>
        <row r="265">
          <cell r="G265">
            <v>0</v>
          </cell>
          <cell r="H265">
            <v>15</v>
          </cell>
          <cell r="I265">
            <v>0</v>
          </cell>
          <cell r="J265">
            <v>1546.3917525773195</v>
          </cell>
        </row>
        <row r="266">
          <cell r="G266">
            <v>0</v>
          </cell>
          <cell r="H266">
            <v>8</v>
          </cell>
          <cell r="I266">
            <v>0</v>
          </cell>
          <cell r="J266">
            <v>24922.118380062304</v>
          </cell>
        </row>
        <row r="267">
          <cell r="G267">
            <v>0</v>
          </cell>
          <cell r="H267">
            <v>1</v>
          </cell>
          <cell r="I267">
            <v>0</v>
          </cell>
          <cell r="J267">
            <v>1430.615164520744</v>
          </cell>
        </row>
        <row r="268">
          <cell r="G268">
            <v>7</v>
          </cell>
          <cell r="H268">
            <v>24</v>
          </cell>
          <cell r="I268">
            <v>15555.555555555555</v>
          </cell>
          <cell r="J268">
            <v>53333.333333333336</v>
          </cell>
        </row>
        <row r="269">
          <cell r="G269">
            <v>0</v>
          </cell>
          <cell r="H269">
            <v>5</v>
          </cell>
          <cell r="I269">
            <v>0</v>
          </cell>
          <cell r="J269">
            <v>50000</v>
          </cell>
        </row>
        <row r="270">
          <cell r="G270">
            <v>0</v>
          </cell>
          <cell r="H270">
            <v>1</v>
          </cell>
          <cell r="I270">
            <v>0</v>
          </cell>
          <cell r="J270">
            <v>10000</v>
          </cell>
        </row>
        <row r="271">
          <cell r="G271">
            <v>0</v>
          </cell>
          <cell r="H271">
            <v>13</v>
          </cell>
          <cell r="I271">
            <v>0</v>
          </cell>
          <cell r="J271">
            <v>5777.7777777777774</v>
          </cell>
        </row>
        <row r="272">
          <cell r="G272">
            <v>0</v>
          </cell>
          <cell r="H272">
            <v>6</v>
          </cell>
          <cell r="I272">
            <v>0</v>
          </cell>
          <cell r="J272">
            <v>1875</v>
          </cell>
        </row>
        <row r="273">
          <cell r="G273">
            <v>0</v>
          </cell>
          <cell r="H273">
            <v>3</v>
          </cell>
          <cell r="I273">
            <v>0</v>
          </cell>
          <cell r="J273">
            <v>28301.886792452831</v>
          </cell>
        </row>
        <row r="274">
          <cell r="G274">
            <v>0</v>
          </cell>
          <cell r="H274">
            <v>4</v>
          </cell>
          <cell r="I274">
            <v>0</v>
          </cell>
          <cell r="J274">
            <v>2000</v>
          </cell>
        </row>
        <row r="275">
          <cell r="G275">
            <v>5</v>
          </cell>
          <cell r="H275">
            <v>29</v>
          </cell>
          <cell r="I275">
            <v>24630.541871921185</v>
          </cell>
          <cell r="J275">
            <v>142857.14285714284</v>
          </cell>
        </row>
        <row r="276">
          <cell r="G276">
            <v>0</v>
          </cell>
          <cell r="H276">
            <v>9</v>
          </cell>
          <cell r="I276">
            <v>0</v>
          </cell>
          <cell r="J276">
            <v>15000</v>
          </cell>
        </row>
        <row r="277">
          <cell r="G277">
            <v>0</v>
          </cell>
          <cell r="H277">
            <v>23</v>
          </cell>
          <cell r="I277">
            <v>0</v>
          </cell>
          <cell r="J277">
            <v>9437.8334017234301</v>
          </cell>
        </row>
        <row r="278">
          <cell r="G278">
            <v>2</v>
          </cell>
          <cell r="H278">
            <v>3</v>
          </cell>
          <cell r="I278">
            <v>2777.7777777777778</v>
          </cell>
          <cell r="J278">
            <v>4166.666666666667</v>
          </cell>
        </row>
        <row r="279">
          <cell r="G279">
            <v>0</v>
          </cell>
          <cell r="H279">
            <v>3</v>
          </cell>
          <cell r="I279">
            <v>0</v>
          </cell>
          <cell r="J279">
            <v>2777.7777777777778</v>
          </cell>
        </row>
        <row r="280">
          <cell r="G280">
            <v>0</v>
          </cell>
          <cell r="H280">
            <v>5</v>
          </cell>
          <cell r="I280">
            <v>0</v>
          </cell>
          <cell r="J280">
            <v>2127.6595744680853</v>
          </cell>
        </row>
        <row r="281">
          <cell r="G281">
            <v>0</v>
          </cell>
          <cell r="H281">
            <v>1</v>
          </cell>
          <cell r="I281">
            <v>0</v>
          </cell>
          <cell r="J281">
            <v>1041.6666666666667</v>
          </cell>
        </row>
        <row r="282">
          <cell r="G282">
            <v>0</v>
          </cell>
          <cell r="H282">
            <v>14</v>
          </cell>
          <cell r="I282">
            <v>0</v>
          </cell>
          <cell r="J282">
            <v>29166.666666666668</v>
          </cell>
        </row>
        <row r="283">
          <cell r="G283">
            <v>0</v>
          </cell>
          <cell r="H283">
            <v>6</v>
          </cell>
          <cell r="I283">
            <v>0</v>
          </cell>
          <cell r="J283">
            <v>193548.38709677418</v>
          </cell>
        </row>
        <row r="284">
          <cell r="G284">
            <v>0</v>
          </cell>
          <cell r="H284">
            <v>3</v>
          </cell>
          <cell r="I284">
            <v>0</v>
          </cell>
          <cell r="J284">
            <v>7874.0157480314956</v>
          </cell>
        </row>
        <row r="285">
          <cell r="G285">
            <v>0</v>
          </cell>
          <cell r="H285">
            <v>2</v>
          </cell>
          <cell r="I285">
            <v>0</v>
          </cell>
          <cell r="J285">
            <v>3333.3333333333335</v>
          </cell>
        </row>
        <row r="286">
          <cell r="G286">
            <v>0</v>
          </cell>
          <cell r="H286">
            <v>2</v>
          </cell>
          <cell r="I286">
            <v>0</v>
          </cell>
          <cell r="J286">
            <v>40000</v>
          </cell>
        </row>
        <row r="287">
          <cell r="G287">
            <v>0</v>
          </cell>
          <cell r="H287">
            <v>5</v>
          </cell>
          <cell r="I287">
            <v>0</v>
          </cell>
          <cell r="J287">
            <v>20000</v>
          </cell>
        </row>
        <row r="288">
          <cell r="G288">
            <v>0</v>
          </cell>
          <cell r="H288">
            <v>1</v>
          </cell>
          <cell r="I288">
            <v>0</v>
          </cell>
          <cell r="J288">
            <v>2500</v>
          </cell>
        </row>
        <row r="289">
          <cell r="G289">
            <v>0</v>
          </cell>
          <cell r="H289">
            <v>2</v>
          </cell>
          <cell r="I289">
            <v>0</v>
          </cell>
          <cell r="J289">
            <v>80000</v>
          </cell>
        </row>
        <row r="290">
          <cell r="G290">
            <v>0</v>
          </cell>
          <cell r="H290">
            <v>4</v>
          </cell>
          <cell r="I290">
            <v>0</v>
          </cell>
          <cell r="J290">
            <v>114285.71428571428</v>
          </cell>
        </row>
        <row r="291">
          <cell r="G291">
            <v>0</v>
          </cell>
          <cell r="H291">
            <v>1</v>
          </cell>
          <cell r="I291">
            <v>0</v>
          </cell>
          <cell r="J291">
            <v>11111.111111111111</v>
          </cell>
        </row>
        <row r="292">
          <cell r="G292">
            <v>0</v>
          </cell>
          <cell r="H292">
            <v>4</v>
          </cell>
          <cell r="I292">
            <v>0</v>
          </cell>
          <cell r="J292">
            <v>16000</v>
          </cell>
        </row>
        <row r="293">
          <cell r="G293">
            <v>0</v>
          </cell>
          <cell r="H293">
            <v>5</v>
          </cell>
          <cell r="I293">
            <v>0</v>
          </cell>
          <cell r="J293">
            <v>5555.5555555555557</v>
          </cell>
        </row>
        <row r="294">
          <cell r="G294">
            <v>30</v>
          </cell>
          <cell r="H294">
            <v>73</v>
          </cell>
          <cell r="I294">
            <v>136363.63636363635</v>
          </cell>
          <cell r="J294">
            <v>331818.18181818182</v>
          </cell>
        </row>
        <row r="295">
          <cell r="G295">
            <v>3</v>
          </cell>
          <cell r="H295">
            <v>13</v>
          </cell>
          <cell r="I295">
            <v>15000</v>
          </cell>
          <cell r="J295">
            <v>65000</v>
          </cell>
        </row>
        <row r="296">
          <cell r="G296">
            <v>0</v>
          </cell>
          <cell r="H296">
            <v>6</v>
          </cell>
          <cell r="I296">
            <v>0</v>
          </cell>
          <cell r="J296">
            <v>30000</v>
          </cell>
        </row>
        <row r="297">
          <cell r="G297">
            <v>7</v>
          </cell>
          <cell r="H297">
            <v>41</v>
          </cell>
          <cell r="I297">
            <v>14198.782961460445</v>
          </cell>
          <cell r="J297">
            <v>83164.30020283976</v>
          </cell>
        </row>
        <row r="298">
          <cell r="G298">
            <v>0</v>
          </cell>
          <cell r="H298">
            <v>1</v>
          </cell>
          <cell r="I298">
            <v>0</v>
          </cell>
          <cell r="J298">
            <v>14705.882352941177</v>
          </cell>
        </row>
        <row r="299">
          <cell r="G299">
            <v>0</v>
          </cell>
          <cell r="H299">
            <v>1</v>
          </cell>
          <cell r="I299">
            <v>0</v>
          </cell>
          <cell r="J299">
            <v>20833.333333333332</v>
          </cell>
        </row>
        <row r="300">
          <cell r="G300">
            <v>0</v>
          </cell>
          <cell r="H300">
            <v>1</v>
          </cell>
          <cell r="I300">
            <v>0</v>
          </cell>
          <cell r="J300">
            <v>12820.51282051282</v>
          </cell>
        </row>
        <row r="301">
          <cell r="G301">
            <v>0</v>
          </cell>
          <cell r="H301">
            <v>2</v>
          </cell>
          <cell r="I301">
            <v>0</v>
          </cell>
          <cell r="J301">
            <v>66666.666666666672</v>
          </cell>
        </row>
        <row r="302">
          <cell r="G302">
            <v>0</v>
          </cell>
          <cell r="H302">
            <v>16</v>
          </cell>
          <cell r="I302">
            <v>0</v>
          </cell>
          <cell r="J302">
            <v>53333.333333333336</v>
          </cell>
        </row>
        <row r="303">
          <cell r="G303">
            <v>18</v>
          </cell>
          <cell r="H303">
            <v>48</v>
          </cell>
          <cell r="I303">
            <v>111111.11111111111</v>
          </cell>
          <cell r="J303">
            <v>296296.29629629629</v>
          </cell>
        </row>
        <row r="304">
          <cell r="G304">
            <v>0</v>
          </cell>
          <cell r="H304">
            <v>2</v>
          </cell>
          <cell r="I304">
            <v>0</v>
          </cell>
          <cell r="J304">
            <v>33333.333333333336</v>
          </cell>
        </row>
        <row r="305">
          <cell r="G305">
            <v>3</v>
          </cell>
          <cell r="H305">
            <v>6</v>
          </cell>
          <cell r="I305">
            <v>16304.347826086956</v>
          </cell>
          <cell r="J305">
            <v>32608.695652173912</v>
          </cell>
        </row>
        <row r="306">
          <cell r="G306">
            <v>0</v>
          </cell>
          <cell r="H306">
            <v>1</v>
          </cell>
          <cell r="I306">
            <v>0</v>
          </cell>
          <cell r="J306">
            <v>4761.9047619047624</v>
          </cell>
        </row>
        <row r="307">
          <cell r="G307">
            <v>0</v>
          </cell>
          <cell r="H307">
            <v>7</v>
          </cell>
          <cell r="I307">
            <v>0</v>
          </cell>
          <cell r="J307">
            <v>36458.333333333336</v>
          </cell>
        </row>
        <row r="308">
          <cell r="G308">
            <v>0</v>
          </cell>
          <cell r="H308">
            <v>8</v>
          </cell>
          <cell r="I308">
            <v>0</v>
          </cell>
          <cell r="J308">
            <v>8333.3333333333339</v>
          </cell>
        </row>
        <row r="309">
          <cell r="G309">
            <v>0</v>
          </cell>
          <cell r="H309">
            <v>2</v>
          </cell>
          <cell r="I309">
            <v>0</v>
          </cell>
          <cell r="J309">
            <v>20000</v>
          </cell>
        </row>
        <row r="310">
          <cell r="G310">
            <v>0</v>
          </cell>
          <cell r="H310">
            <v>5</v>
          </cell>
          <cell r="I310">
            <v>0</v>
          </cell>
          <cell r="J310">
            <v>3571.4285714285711</v>
          </cell>
        </row>
        <row r="311">
          <cell r="G311">
            <v>0</v>
          </cell>
          <cell r="H311">
            <v>7</v>
          </cell>
          <cell r="I311">
            <v>0</v>
          </cell>
          <cell r="J311">
            <v>20467.83625730994</v>
          </cell>
        </row>
        <row r="312">
          <cell r="G312">
            <v>2</v>
          </cell>
          <cell r="H312">
            <v>15</v>
          </cell>
          <cell r="I312">
            <v>2739.7260273972602</v>
          </cell>
          <cell r="J312">
            <v>20547.945205479449</v>
          </cell>
        </row>
        <row r="313">
          <cell r="G313">
            <v>1</v>
          </cell>
          <cell r="H313">
            <v>5</v>
          </cell>
          <cell r="I313">
            <v>15384.615384615385</v>
          </cell>
          <cell r="J313">
            <v>76923.076923076922</v>
          </cell>
        </row>
        <row r="314">
          <cell r="G314">
            <v>0</v>
          </cell>
          <cell r="H314">
            <v>1</v>
          </cell>
          <cell r="I314">
            <v>0</v>
          </cell>
          <cell r="J314">
            <v>2564.102564102564</v>
          </cell>
        </row>
        <row r="315">
          <cell r="G315">
            <v>0</v>
          </cell>
          <cell r="H315">
            <v>4</v>
          </cell>
          <cell r="I315">
            <v>0</v>
          </cell>
          <cell r="J315">
            <v>40404.04040404041</v>
          </cell>
        </row>
        <row r="316">
          <cell r="G316">
            <v>15</v>
          </cell>
          <cell r="H316">
            <v>15</v>
          </cell>
          <cell r="I316">
            <v>22727.272727272728</v>
          </cell>
          <cell r="J316">
            <v>22727.272727272728</v>
          </cell>
        </row>
        <row r="317">
          <cell r="G317">
            <v>0</v>
          </cell>
          <cell r="H317">
            <v>1</v>
          </cell>
          <cell r="I317">
            <v>0</v>
          </cell>
          <cell r="J317">
            <v>2500</v>
          </cell>
        </row>
        <row r="318">
          <cell r="G318">
            <v>1</v>
          </cell>
          <cell r="H318">
            <v>3</v>
          </cell>
          <cell r="I318">
            <v>6250</v>
          </cell>
          <cell r="J318">
            <v>18750</v>
          </cell>
        </row>
        <row r="319">
          <cell r="G319">
            <v>4</v>
          </cell>
          <cell r="H319">
            <v>4</v>
          </cell>
          <cell r="I319">
            <v>40000</v>
          </cell>
          <cell r="J319">
            <v>40000</v>
          </cell>
        </row>
        <row r="320">
          <cell r="G320">
            <v>0</v>
          </cell>
          <cell r="H320">
            <v>1</v>
          </cell>
          <cell r="I320">
            <v>0</v>
          </cell>
          <cell r="J320">
            <v>9090.9090909090901</v>
          </cell>
        </row>
        <row r="321">
          <cell r="G321">
            <v>1</v>
          </cell>
          <cell r="H321">
            <v>1</v>
          </cell>
          <cell r="I321">
            <v>1440.9221902017291</v>
          </cell>
          <cell r="J321">
            <v>1440.9221902017291</v>
          </cell>
        </row>
        <row r="322">
          <cell r="G322">
            <v>2</v>
          </cell>
          <cell r="H322">
            <v>2</v>
          </cell>
          <cell r="I322">
            <v>3053.4351145038167</v>
          </cell>
          <cell r="J322">
            <v>3053.4351145038167</v>
          </cell>
        </row>
        <row r="323">
          <cell r="G323">
            <v>2</v>
          </cell>
          <cell r="H323">
            <v>3</v>
          </cell>
          <cell r="I323">
            <v>4000</v>
          </cell>
          <cell r="J323">
            <v>6000</v>
          </cell>
        </row>
        <row r="324">
          <cell r="G324">
            <v>1</v>
          </cell>
          <cell r="H324">
            <v>6</v>
          </cell>
          <cell r="I324">
            <v>93.747070404049865</v>
          </cell>
          <cell r="J324">
            <v>562.48242242429922</v>
          </cell>
        </row>
        <row r="325">
          <cell r="G325">
            <v>0</v>
          </cell>
          <cell r="H325">
            <v>1</v>
          </cell>
          <cell r="I325">
            <v>0</v>
          </cell>
          <cell r="J325">
            <v>141.12334180073384</v>
          </cell>
        </row>
        <row r="326">
          <cell r="G326">
            <v>0</v>
          </cell>
          <cell r="H326">
            <v>1</v>
          </cell>
          <cell r="I326">
            <v>0</v>
          </cell>
          <cell r="J326">
            <v>40000</v>
          </cell>
        </row>
        <row r="327">
          <cell r="G327">
            <v>1</v>
          </cell>
          <cell r="H327">
            <v>1</v>
          </cell>
          <cell r="I327">
            <v>18867.924528301886</v>
          </cell>
          <cell r="J327">
            <v>18867.924528301886</v>
          </cell>
        </row>
        <row r="328">
          <cell r="G328">
            <v>0</v>
          </cell>
          <cell r="H328">
            <v>2</v>
          </cell>
          <cell r="I328">
            <v>0</v>
          </cell>
          <cell r="J328">
            <v>15384.615384615385</v>
          </cell>
        </row>
        <row r="329">
          <cell r="G329">
            <v>0</v>
          </cell>
          <cell r="H329">
            <v>28</v>
          </cell>
          <cell r="I329">
            <v>0</v>
          </cell>
          <cell r="J329">
            <v>0</v>
          </cell>
        </row>
        <row r="330">
          <cell r="G330">
            <v>1</v>
          </cell>
          <cell r="H330">
            <v>3</v>
          </cell>
          <cell r="I330">
            <v>2898.550724637681</v>
          </cell>
          <cell r="J330">
            <v>8695.652173913044</v>
          </cell>
        </row>
        <row r="331">
          <cell r="G331">
            <v>0</v>
          </cell>
          <cell r="H331">
            <v>1</v>
          </cell>
          <cell r="I331">
            <v>0</v>
          </cell>
          <cell r="J331">
            <v>1886.7924528301887</v>
          </cell>
        </row>
        <row r="332">
          <cell r="G332">
            <v>0</v>
          </cell>
          <cell r="H332">
            <v>1</v>
          </cell>
          <cell r="I332">
            <v>0</v>
          </cell>
          <cell r="J332">
            <v>3322.2591362126245</v>
          </cell>
        </row>
        <row r="333">
          <cell r="G333">
            <v>1</v>
          </cell>
          <cell r="H333">
            <v>3</v>
          </cell>
          <cell r="I333">
            <v>1295.3367875647668</v>
          </cell>
          <cell r="J333">
            <v>3886.0103626943005</v>
          </cell>
        </row>
        <row r="334">
          <cell r="G334">
            <v>0</v>
          </cell>
          <cell r="H334">
            <v>2</v>
          </cell>
          <cell r="I334">
            <v>0</v>
          </cell>
          <cell r="J334">
            <v>16949.152542372882</v>
          </cell>
        </row>
        <row r="335">
          <cell r="G335">
            <v>0</v>
          </cell>
          <cell r="H335">
            <v>2</v>
          </cell>
          <cell r="I335">
            <v>0</v>
          </cell>
          <cell r="J335">
            <v>52631.57894736842</v>
          </cell>
        </row>
        <row r="336">
          <cell r="G336">
            <v>3</v>
          </cell>
          <cell r="H336">
            <v>3</v>
          </cell>
          <cell r="I336">
            <v>13333.333333333334</v>
          </cell>
          <cell r="J336">
            <v>13333.333333333334</v>
          </cell>
        </row>
        <row r="337">
          <cell r="G337">
            <v>2</v>
          </cell>
          <cell r="H337">
            <v>7</v>
          </cell>
          <cell r="I337">
            <v>2285.7142857142858</v>
          </cell>
          <cell r="J337">
            <v>8000</v>
          </cell>
        </row>
        <row r="338">
          <cell r="G338">
            <v>1</v>
          </cell>
          <cell r="H338">
            <v>4</v>
          </cell>
          <cell r="I338">
            <v>25000</v>
          </cell>
          <cell r="J338">
            <v>100000</v>
          </cell>
        </row>
        <row r="339">
          <cell r="G339">
            <v>1</v>
          </cell>
          <cell r="H339">
            <v>1</v>
          </cell>
          <cell r="I339">
            <v>50</v>
          </cell>
          <cell r="J339">
            <v>50</v>
          </cell>
        </row>
        <row r="340">
          <cell r="G340">
            <v>0</v>
          </cell>
          <cell r="H340">
            <v>2</v>
          </cell>
          <cell r="I340">
            <v>0</v>
          </cell>
          <cell r="J340">
            <v>23529.411764705881</v>
          </cell>
        </row>
        <row r="341">
          <cell r="G341">
            <v>1</v>
          </cell>
          <cell r="H341">
            <v>3</v>
          </cell>
          <cell r="I341">
            <v>3378.3783783783788</v>
          </cell>
          <cell r="J341">
            <v>10135.135135135135</v>
          </cell>
        </row>
        <row r="342">
          <cell r="G342">
            <v>1</v>
          </cell>
          <cell r="H342">
            <v>8</v>
          </cell>
          <cell r="I342">
            <v>1333.3333333333333</v>
          </cell>
          <cell r="J342">
            <v>10666.666666666666</v>
          </cell>
        </row>
        <row r="343">
          <cell r="G343">
            <v>0</v>
          </cell>
          <cell r="H343">
            <v>4</v>
          </cell>
          <cell r="I343">
            <v>0</v>
          </cell>
          <cell r="J343">
            <v>26666.666666666668</v>
          </cell>
        </row>
        <row r="344">
          <cell r="G344">
            <v>2</v>
          </cell>
          <cell r="H344">
            <v>20</v>
          </cell>
          <cell r="I344">
            <v>30769.23076923077</v>
          </cell>
          <cell r="J344">
            <v>307692.30769230769</v>
          </cell>
        </row>
        <row r="345">
          <cell r="G345">
            <v>14</v>
          </cell>
          <cell r="H345">
            <v>15</v>
          </cell>
          <cell r="I345">
            <v>55118.110236220469</v>
          </cell>
          <cell r="J345">
            <v>59055.118110236217</v>
          </cell>
        </row>
        <row r="346">
          <cell r="G346">
            <v>38</v>
          </cell>
          <cell r="H346">
            <v>38</v>
          </cell>
          <cell r="I346">
            <v>62602.965403624381</v>
          </cell>
          <cell r="J346">
            <v>62602.965403624381</v>
          </cell>
        </row>
        <row r="347">
          <cell r="G347">
            <v>2</v>
          </cell>
          <cell r="H347">
            <v>3</v>
          </cell>
          <cell r="I347">
            <v>4444.4444444444443</v>
          </cell>
          <cell r="J347">
            <v>6666.666666666667</v>
          </cell>
        </row>
        <row r="348">
          <cell r="G348">
            <v>1</v>
          </cell>
          <cell r="H348">
            <v>8</v>
          </cell>
          <cell r="I348">
            <v>555.55555555555554</v>
          </cell>
          <cell r="J348">
            <v>4444.4444444444443</v>
          </cell>
        </row>
        <row r="349">
          <cell r="G349">
            <v>0</v>
          </cell>
          <cell r="H349">
            <v>5</v>
          </cell>
          <cell r="I349">
            <v>0</v>
          </cell>
          <cell r="J349">
            <v>66666.666666666672</v>
          </cell>
        </row>
        <row r="350">
          <cell r="G350">
            <v>0</v>
          </cell>
          <cell r="H350">
            <v>26</v>
          </cell>
          <cell r="I350">
            <v>0</v>
          </cell>
          <cell r="J350">
            <v>195488.72180451127</v>
          </cell>
        </row>
        <row r="351">
          <cell r="G351">
            <v>1</v>
          </cell>
          <cell r="H351">
            <v>4</v>
          </cell>
          <cell r="I351">
            <v>12500</v>
          </cell>
          <cell r="J351">
            <v>50000</v>
          </cell>
        </row>
        <row r="352">
          <cell r="G352">
            <v>0</v>
          </cell>
          <cell r="H352">
            <v>1</v>
          </cell>
          <cell r="I352">
            <v>0</v>
          </cell>
          <cell r="J352">
            <v>3205.1282051282051</v>
          </cell>
        </row>
        <row r="353">
          <cell r="G353">
            <v>0</v>
          </cell>
          <cell r="H353">
            <v>1</v>
          </cell>
          <cell r="I353">
            <v>0</v>
          </cell>
          <cell r="J353">
            <v>199.48134849391582</v>
          </cell>
        </row>
        <row r="354">
          <cell r="G354">
            <v>0</v>
          </cell>
          <cell r="H354">
            <v>2</v>
          </cell>
          <cell r="I354">
            <v>0</v>
          </cell>
          <cell r="J354">
            <v>9523.8095238095248</v>
          </cell>
        </row>
        <row r="355">
          <cell r="G355">
            <v>3</v>
          </cell>
          <cell r="H355">
            <v>8</v>
          </cell>
          <cell r="I355">
            <v>50847.457627118645</v>
          </cell>
          <cell r="J355">
            <v>135593.22033898305</v>
          </cell>
        </row>
        <row r="356">
          <cell r="G356">
            <v>2</v>
          </cell>
          <cell r="H356">
            <v>3</v>
          </cell>
          <cell r="I356">
            <v>76923.076923076922</v>
          </cell>
          <cell r="J356">
            <v>115384.61538461539</v>
          </cell>
        </row>
        <row r="357">
          <cell r="G357">
            <v>0</v>
          </cell>
          <cell r="H357">
            <v>1</v>
          </cell>
          <cell r="I357">
            <v>0</v>
          </cell>
          <cell r="J357">
            <v>38461.538461538461</v>
          </cell>
        </row>
        <row r="358">
          <cell r="G358">
            <v>4</v>
          </cell>
          <cell r="H358">
            <v>6</v>
          </cell>
          <cell r="I358">
            <v>88888.888888888891</v>
          </cell>
          <cell r="J358">
            <v>133333.33333333334</v>
          </cell>
        </row>
        <row r="359">
          <cell r="G359">
            <v>2</v>
          </cell>
          <cell r="H359">
            <v>5</v>
          </cell>
          <cell r="I359">
            <v>43478.260869565216</v>
          </cell>
          <cell r="J359">
            <v>108695.65217391304</v>
          </cell>
        </row>
        <row r="360">
          <cell r="G360">
            <v>0</v>
          </cell>
          <cell r="H360">
            <v>2</v>
          </cell>
          <cell r="I360">
            <v>0</v>
          </cell>
          <cell r="J360">
            <v>66666.666666666672</v>
          </cell>
        </row>
        <row r="361">
          <cell r="G361">
            <v>1</v>
          </cell>
          <cell r="H361">
            <v>2</v>
          </cell>
          <cell r="I361">
            <v>40000</v>
          </cell>
          <cell r="J361">
            <v>80000</v>
          </cell>
        </row>
        <row r="362">
          <cell r="G362">
            <v>0</v>
          </cell>
          <cell r="H362">
            <v>13</v>
          </cell>
          <cell r="I362">
            <v>0</v>
          </cell>
          <cell r="J362">
            <v>249.62076844793489</v>
          </cell>
        </row>
        <row r="363">
          <cell r="G363">
            <v>0</v>
          </cell>
          <cell r="H363">
            <v>5</v>
          </cell>
          <cell r="I363">
            <v>0</v>
          </cell>
          <cell r="J363">
            <v>34722.222222222226</v>
          </cell>
        </row>
        <row r="364">
          <cell r="G364">
            <v>0</v>
          </cell>
          <cell r="H364">
            <v>8</v>
          </cell>
          <cell r="I364">
            <v>0</v>
          </cell>
          <cell r="J364">
            <v>55555.555555555555</v>
          </cell>
        </row>
        <row r="365">
          <cell r="G365">
            <v>1</v>
          </cell>
          <cell r="H365">
            <v>17</v>
          </cell>
          <cell r="I365">
            <v>5000</v>
          </cell>
          <cell r="J365">
            <v>85000</v>
          </cell>
        </row>
        <row r="366">
          <cell r="G366">
            <v>1</v>
          </cell>
          <cell r="H366">
            <v>7</v>
          </cell>
          <cell r="I366">
            <v>40000</v>
          </cell>
          <cell r="J366">
            <v>280000</v>
          </cell>
        </row>
        <row r="367">
          <cell r="G367">
            <v>0</v>
          </cell>
          <cell r="H367">
            <v>1</v>
          </cell>
          <cell r="I367">
            <v>0</v>
          </cell>
          <cell r="J367">
            <v>40000</v>
          </cell>
        </row>
        <row r="368">
          <cell r="G368">
            <v>1</v>
          </cell>
          <cell r="H368">
            <v>3</v>
          </cell>
          <cell r="I368">
            <v>40000</v>
          </cell>
          <cell r="J368">
            <v>120000</v>
          </cell>
        </row>
        <row r="369">
          <cell r="G369">
            <v>0</v>
          </cell>
          <cell r="H369">
            <v>56</v>
          </cell>
          <cell r="I369">
            <v>0</v>
          </cell>
          <cell r="J369">
            <v>666666.66666666663</v>
          </cell>
        </row>
        <row r="370">
          <cell r="G370">
            <v>0</v>
          </cell>
          <cell r="H370">
            <v>1</v>
          </cell>
          <cell r="I370">
            <v>0</v>
          </cell>
          <cell r="J370">
            <v>40000</v>
          </cell>
        </row>
        <row r="371">
          <cell r="G371">
            <v>0</v>
          </cell>
          <cell r="H371">
            <v>1</v>
          </cell>
          <cell r="I371">
            <v>0</v>
          </cell>
          <cell r="J371">
            <v>40000</v>
          </cell>
        </row>
        <row r="372">
          <cell r="G372">
            <v>0</v>
          </cell>
          <cell r="H372">
            <v>1</v>
          </cell>
          <cell r="I372">
            <v>0</v>
          </cell>
          <cell r="J372">
            <v>37037.037037037036</v>
          </cell>
        </row>
        <row r="373">
          <cell r="G373">
            <v>0</v>
          </cell>
          <cell r="H373">
            <v>1</v>
          </cell>
          <cell r="I373">
            <v>0</v>
          </cell>
          <cell r="J373">
            <v>40000</v>
          </cell>
        </row>
        <row r="374">
          <cell r="G374">
            <v>0</v>
          </cell>
          <cell r="H374">
            <v>13</v>
          </cell>
          <cell r="I374">
            <v>0</v>
          </cell>
          <cell r="J374">
            <v>481481.48148148146</v>
          </cell>
        </row>
        <row r="375">
          <cell r="G375">
            <v>0</v>
          </cell>
          <cell r="H375">
            <v>3</v>
          </cell>
          <cell r="I375">
            <v>0</v>
          </cell>
          <cell r="J375">
            <v>35294.117647058825</v>
          </cell>
        </row>
        <row r="376">
          <cell r="G376">
            <v>0</v>
          </cell>
          <cell r="H376">
            <v>1</v>
          </cell>
          <cell r="I376">
            <v>0</v>
          </cell>
          <cell r="J376">
            <v>40000</v>
          </cell>
        </row>
        <row r="377">
          <cell r="G377">
            <v>0</v>
          </cell>
          <cell r="H377">
            <v>11</v>
          </cell>
          <cell r="I377">
            <v>0</v>
          </cell>
          <cell r="J377">
            <v>289473.68421052635</v>
          </cell>
        </row>
        <row r="378">
          <cell r="G378">
            <v>0</v>
          </cell>
          <cell r="H378">
            <v>22</v>
          </cell>
          <cell r="I378">
            <v>0</v>
          </cell>
          <cell r="J378">
            <v>880000</v>
          </cell>
        </row>
        <row r="379">
          <cell r="G379">
            <v>3</v>
          </cell>
          <cell r="H379">
            <v>57</v>
          </cell>
          <cell r="I379">
            <v>11029.411764705883</v>
          </cell>
          <cell r="J379">
            <v>209558.82352941178</v>
          </cell>
        </row>
        <row r="380">
          <cell r="G380">
            <v>0</v>
          </cell>
          <cell r="H380">
            <v>1</v>
          </cell>
          <cell r="I380">
            <v>0</v>
          </cell>
          <cell r="J380">
            <v>7936.5079365079364</v>
          </cell>
        </row>
        <row r="381">
          <cell r="G381">
            <v>0</v>
          </cell>
          <cell r="H381">
            <v>1</v>
          </cell>
          <cell r="I381">
            <v>0</v>
          </cell>
          <cell r="J381">
            <v>13888.888888888889</v>
          </cell>
        </row>
        <row r="382">
          <cell r="G382">
            <v>0</v>
          </cell>
          <cell r="H382">
            <v>1</v>
          </cell>
          <cell r="I382">
            <v>0</v>
          </cell>
          <cell r="J382">
            <v>15384.615384615385</v>
          </cell>
        </row>
        <row r="383">
          <cell r="G383">
            <v>0</v>
          </cell>
          <cell r="H383">
            <v>1</v>
          </cell>
          <cell r="I383">
            <v>0</v>
          </cell>
          <cell r="J383">
            <v>20408.163265306121</v>
          </cell>
        </row>
        <row r="384">
          <cell r="G384">
            <v>0</v>
          </cell>
          <cell r="H384">
            <v>1</v>
          </cell>
          <cell r="I384">
            <v>0</v>
          </cell>
          <cell r="J384">
            <v>13333.333333333334</v>
          </cell>
        </row>
        <row r="385">
          <cell r="G385">
            <v>0</v>
          </cell>
          <cell r="H385">
            <v>20</v>
          </cell>
          <cell r="I385">
            <v>0</v>
          </cell>
          <cell r="J385">
            <v>1078.5159620362381</v>
          </cell>
        </row>
        <row r="386">
          <cell r="G386">
            <v>0</v>
          </cell>
          <cell r="H386">
            <v>1</v>
          </cell>
          <cell r="I386">
            <v>0</v>
          </cell>
          <cell r="J386">
            <v>2801.1204481792715</v>
          </cell>
        </row>
        <row r="387">
          <cell r="G387">
            <v>0</v>
          </cell>
          <cell r="H387">
            <v>5</v>
          </cell>
          <cell r="I387">
            <v>0</v>
          </cell>
          <cell r="J387">
            <v>200000</v>
          </cell>
        </row>
        <row r="388">
          <cell r="G388">
            <v>3</v>
          </cell>
          <cell r="H388">
            <v>8</v>
          </cell>
          <cell r="I388">
            <v>96774.193548387091</v>
          </cell>
          <cell r="J388">
            <v>258064.51612903224</v>
          </cell>
        </row>
        <row r="389">
          <cell r="G389">
            <v>0</v>
          </cell>
          <cell r="H389">
            <v>103</v>
          </cell>
          <cell r="I389">
            <v>0</v>
          </cell>
          <cell r="J389">
            <v>792307.69230769225</v>
          </cell>
        </row>
        <row r="390">
          <cell r="G390">
            <v>3</v>
          </cell>
          <cell r="H390">
            <v>94</v>
          </cell>
          <cell r="I390">
            <v>8571.4285714285725</v>
          </cell>
          <cell r="J390">
            <v>268571.42857142858</v>
          </cell>
        </row>
        <row r="391">
          <cell r="G391">
            <v>1</v>
          </cell>
          <cell r="H391">
            <v>6</v>
          </cell>
          <cell r="I391">
            <v>32258.06451612903</v>
          </cell>
          <cell r="J391">
            <v>193548.38709677418</v>
          </cell>
        </row>
        <row r="392">
          <cell r="G392">
            <v>1</v>
          </cell>
          <cell r="H392">
            <v>20</v>
          </cell>
          <cell r="I392">
            <v>146.19883040935673</v>
          </cell>
          <cell r="J392">
            <v>2923.9766081871344</v>
          </cell>
        </row>
        <row r="393">
          <cell r="G393">
            <v>0</v>
          </cell>
          <cell r="H393">
            <v>6</v>
          </cell>
          <cell r="I393">
            <v>0</v>
          </cell>
          <cell r="J393">
            <v>18750</v>
          </cell>
        </row>
        <row r="394">
          <cell r="G394">
            <v>0</v>
          </cell>
          <cell r="H394">
            <v>1</v>
          </cell>
          <cell r="I394">
            <v>0</v>
          </cell>
          <cell r="J394">
            <v>32258.06451612903</v>
          </cell>
        </row>
        <row r="395">
          <cell r="G395">
            <v>0</v>
          </cell>
          <cell r="H395">
            <v>4</v>
          </cell>
          <cell r="I395">
            <v>0</v>
          </cell>
          <cell r="J395">
            <v>105263.15789473684</v>
          </cell>
        </row>
        <row r="396">
          <cell r="G396">
            <v>0</v>
          </cell>
          <cell r="H396">
            <v>5</v>
          </cell>
          <cell r="I396">
            <v>0</v>
          </cell>
          <cell r="J396">
            <v>142857.14285714284</v>
          </cell>
        </row>
        <row r="397">
          <cell r="G397">
            <v>0</v>
          </cell>
          <cell r="H397">
            <v>7</v>
          </cell>
          <cell r="I397">
            <v>0</v>
          </cell>
          <cell r="J397">
            <v>30701.754385964912</v>
          </cell>
        </row>
        <row r="398">
          <cell r="G398">
            <v>2</v>
          </cell>
          <cell r="H398">
            <v>4</v>
          </cell>
          <cell r="I398">
            <v>1428.5714285714287</v>
          </cell>
          <cell r="J398">
            <v>2857.1428571428573</v>
          </cell>
        </row>
        <row r="399">
          <cell r="G399">
            <v>0</v>
          </cell>
          <cell r="H399">
            <v>1</v>
          </cell>
          <cell r="I399">
            <v>0</v>
          </cell>
          <cell r="J399">
            <v>40000</v>
          </cell>
        </row>
        <row r="400">
          <cell r="G400">
            <v>0</v>
          </cell>
          <cell r="H400">
            <v>1</v>
          </cell>
          <cell r="I400">
            <v>0</v>
          </cell>
          <cell r="J400">
            <v>40000</v>
          </cell>
        </row>
        <row r="401">
          <cell r="G401">
            <v>0</v>
          </cell>
          <cell r="H401">
            <v>1</v>
          </cell>
          <cell r="I401">
            <v>0</v>
          </cell>
          <cell r="J401">
            <v>40000</v>
          </cell>
        </row>
        <row r="402">
          <cell r="G402">
            <v>0</v>
          </cell>
          <cell r="H402">
            <v>1</v>
          </cell>
          <cell r="I402">
            <v>0</v>
          </cell>
          <cell r="J402">
            <v>40000</v>
          </cell>
        </row>
        <row r="403">
          <cell r="G403">
            <v>0</v>
          </cell>
          <cell r="H403">
            <v>1</v>
          </cell>
          <cell r="I403">
            <v>0</v>
          </cell>
          <cell r="J403">
            <v>19607.843137254902</v>
          </cell>
        </row>
        <row r="404">
          <cell r="G404">
            <v>0</v>
          </cell>
          <cell r="H404">
            <v>4</v>
          </cell>
          <cell r="I404">
            <v>0</v>
          </cell>
          <cell r="J404">
            <v>27397.260273972603</v>
          </cell>
        </row>
        <row r="405">
          <cell r="G405">
            <v>1</v>
          </cell>
          <cell r="H405">
            <v>1</v>
          </cell>
          <cell r="I405">
            <v>40000</v>
          </cell>
          <cell r="J405">
            <v>40000</v>
          </cell>
        </row>
        <row r="406">
          <cell r="G406">
            <v>0</v>
          </cell>
          <cell r="H406">
            <v>3</v>
          </cell>
          <cell r="I406">
            <v>0</v>
          </cell>
          <cell r="J406">
            <v>83333.333333333328</v>
          </cell>
        </row>
        <row r="407">
          <cell r="G407">
            <v>0</v>
          </cell>
          <cell r="H407">
            <v>2</v>
          </cell>
          <cell r="I407">
            <v>0</v>
          </cell>
          <cell r="J407">
            <v>80000</v>
          </cell>
        </row>
        <row r="408">
          <cell r="G408">
            <v>0</v>
          </cell>
          <cell r="H408">
            <v>23</v>
          </cell>
          <cell r="I408">
            <v>0</v>
          </cell>
          <cell r="J408">
            <v>294871.79487179487</v>
          </cell>
        </row>
        <row r="409">
          <cell r="G409">
            <v>1</v>
          </cell>
          <cell r="H409">
            <v>4</v>
          </cell>
          <cell r="I409">
            <v>30303.030303030304</v>
          </cell>
          <cell r="J409">
            <v>121212.12121212122</v>
          </cell>
        </row>
        <row r="410">
          <cell r="G410">
            <v>1</v>
          </cell>
          <cell r="H410">
            <v>10</v>
          </cell>
          <cell r="I410">
            <v>40000</v>
          </cell>
          <cell r="J410">
            <v>400000</v>
          </cell>
        </row>
        <row r="411">
          <cell r="G411">
            <v>0</v>
          </cell>
          <cell r="H411">
            <v>5</v>
          </cell>
          <cell r="I411">
            <v>0</v>
          </cell>
          <cell r="J411">
            <v>5263.1578947368416</v>
          </cell>
        </row>
        <row r="412">
          <cell r="G412">
            <v>0</v>
          </cell>
          <cell r="H412">
            <v>3</v>
          </cell>
          <cell r="I412">
            <v>0</v>
          </cell>
          <cell r="J412">
            <v>0</v>
          </cell>
        </row>
        <row r="413">
          <cell r="G413">
            <v>0</v>
          </cell>
          <cell r="H413">
            <v>16</v>
          </cell>
          <cell r="I413">
            <v>0</v>
          </cell>
          <cell r="J413">
            <v>139130.4347826087</v>
          </cell>
        </row>
        <row r="414">
          <cell r="G414">
            <v>1</v>
          </cell>
          <cell r="H414">
            <v>6</v>
          </cell>
          <cell r="I414">
            <v>10000</v>
          </cell>
          <cell r="J414">
            <v>60000</v>
          </cell>
        </row>
        <row r="415">
          <cell r="G415">
            <v>0</v>
          </cell>
          <cell r="H415">
            <v>2</v>
          </cell>
          <cell r="I415">
            <v>0</v>
          </cell>
          <cell r="J415">
            <v>66666.666666666672</v>
          </cell>
        </row>
        <row r="416">
          <cell r="G416">
            <v>0</v>
          </cell>
          <cell r="H416">
            <v>1</v>
          </cell>
          <cell r="I416">
            <v>0</v>
          </cell>
          <cell r="J416">
            <v>40000</v>
          </cell>
        </row>
        <row r="417">
          <cell r="G417">
            <v>0</v>
          </cell>
          <cell r="H417">
            <v>4</v>
          </cell>
          <cell r="I417">
            <v>0</v>
          </cell>
          <cell r="J417">
            <v>160000</v>
          </cell>
        </row>
        <row r="418">
          <cell r="G418">
            <v>0</v>
          </cell>
          <cell r="H418">
            <v>24</v>
          </cell>
          <cell r="I418">
            <v>0</v>
          </cell>
          <cell r="J418">
            <v>307692.30769230769</v>
          </cell>
        </row>
        <row r="419">
          <cell r="G419">
            <v>0</v>
          </cell>
          <cell r="H419">
            <v>8</v>
          </cell>
          <cell r="I419">
            <v>0</v>
          </cell>
          <cell r="J419">
            <v>320000</v>
          </cell>
        </row>
        <row r="420">
          <cell r="G420">
            <v>0</v>
          </cell>
          <cell r="H420">
            <v>6</v>
          </cell>
          <cell r="I420">
            <v>0</v>
          </cell>
          <cell r="J420">
            <v>240000</v>
          </cell>
        </row>
        <row r="421">
          <cell r="G421">
            <v>0</v>
          </cell>
          <cell r="H421">
            <v>2</v>
          </cell>
          <cell r="I421">
            <v>0</v>
          </cell>
          <cell r="J421">
            <v>80000</v>
          </cell>
        </row>
        <row r="422">
          <cell r="G422">
            <v>3</v>
          </cell>
          <cell r="H422">
            <v>10</v>
          </cell>
          <cell r="I422">
            <v>26086.956521739128</v>
          </cell>
          <cell r="J422">
            <v>86956.521739130432</v>
          </cell>
        </row>
        <row r="423">
          <cell r="G423">
            <v>2</v>
          </cell>
          <cell r="H423">
            <v>6</v>
          </cell>
          <cell r="I423">
            <v>66666.666666666672</v>
          </cell>
          <cell r="J423">
            <v>200000</v>
          </cell>
        </row>
        <row r="424">
          <cell r="G424">
            <v>0</v>
          </cell>
          <cell r="H424">
            <v>1</v>
          </cell>
          <cell r="I424">
            <v>0</v>
          </cell>
          <cell r="J424">
            <v>16666.666666666668</v>
          </cell>
        </row>
        <row r="425">
          <cell r="G425">
            <v>0</v>
          </cell>
          <cell r="H425">
            <v>1</v>
          </cell>
          <cell r="I425">
            <v>0</v>
          </cell>
          <cell r="J425">
            <v>2840.909090909091</v>
          </cell>
        </row>
        <row r="426">
          <cell r="G426">
            <v>0</v>
          </cell>
          <cell r="H426">
            <v>9</v>
          </cell>
          <cell r="I426">
            <v>0</v>
          </cell>
          <cell r="J426">
            <v>360000</v>
          </cell>
        </row>
        <row r="427">
          <cell r="G427">
            <v>1</v>
          </cell>
          <cell r="H427">
            <v>10</v>
          </cell>
          <cell r="I427">
            <v>40000</v>
          </cell>
          <cell r="J427">
            <v>400000</v>
          </cell>
        </row>
        <row r="428">
          <cell r="G428">
            <v>0</v>
          </cell>
          <cell r="H428">
            <v>7</v>
          </cell>
          <cell r="I428">
            <v>0</v>
          </cell>
          <cell r="J428">
            <v>280000</v>
          </cell>
        </row>
        <row r="429">
          <cell r="G429">
            <v>0</v>
          </cell>
          <cell r="H429">
            <v>8</v>
          </cell>
          <cell r="I429">
            <v>0</v>
          </cell>
          <cell r="J429">
            <v>320000</v>
          </cell>
        </row>
        <row r="430">
          <cell r="G430">
            <v>0</v>
          </cell>
          <cell r="H430">
            <v>4</v>
          </cell>
          <cell r="I430">
            <v>0</v>
          </cell>
          <cell r="J430">
            <v>100000</v>
          </cell>
        </row>
        <row r="431">
          <cell r="G431">
            <v>1</v>
          </cell>
          <cell r="H431">
            <v>6</v>
          </cell>
          <cell r="I431">
            <v>20000</v>
          </cell>
          <cell r="J431">
            <v>120000</v>
          </cell>
        </row>
        <row r="432">
          <cell r="G432">
            <v>0</v>
          </cell>
          <cell r="H432">
            <v>71</v>
          </cell>
          <cell r="I432">
            <v>0</v>
          </cell>
          <cell r="J432">
            <v>835294.1176470588</v>
          </cell>
        </row>
        <row r="433">
          <cell r="G433">
            <v>0</v>
          </cell>
          <cell r="H433">
            <v>1</v>
          </cell>
          <cell r="I433">
            <v>0</v>
          </cell>
          <cell r="J433">
            <v>5714.2857142857147</v>
          </cell>
        </row>
        <row r="434">
          <cell r="G434">
            <v>0</v>
          </cell>
          <cell r="H434">
            <v>3</v>
          </cell>
          <cell r="I434">
            <v>0</v>
          </cell>
          <cell r="J434">
            <v>79.124357114598439</v>
          </cell>
        </row>
        <row r="435">
          <cell r="G435">
            <v>0</v>
          </cell>
          <cell r="H435">
            <v>4</v>
          </cell>
          <cell r="I435">
            <v>0</v>
          </cell>
          <cell r="J435">
            <v>160000</v>
          </cell>
        </row>
        <row r="436">
          <cell r="G436">
            <v>2</v>
          </cell>
          <cell r="H436">
            <v>9</v>
          </cell>
          <cell r="I436">
            <v>47619.047619047618</v>
          </cell>
          <cell r="J436">
            <v>214285.71428571426</v>
          </cell>
        </row>
        <row r="437">
          <cell r="G437">
            <v>0</v>
          </cell>
          <cell r="H437">
            <v>7</v>
          </cell>
          <cell r="I437">
            <v>0</v>
          </cell>
          <cell r="J437">
            <v>58333.333333333336</v>
          </cell>
        </row>
        <row r="438">
          <cell r="G438">
            <v>0</v>
          </cell>
          <cell r="H438">
            <v>31</v>
          </cell>
          <cell r="I438">
            <v>0</v>
          </cell>
          <cell r="J438">
            <v>77889.447236180902</v>
          </cell>
        </row>
        <row r="439">
          <cell r="G439">
            <v>2</v>
          </cell>
          <cell r="H439">
            <v>6</v>
          </cell>
          <cell r="I439">
            <v>40000</v>
          </cell>
          <cell r="J439">
            <v>120000</v>
          </cell>
        </row>
        <row r="440">
          <cell r="G440">
            <v>1</v>
          </cell>
          <cell r="H440">
            <v>33</v>
          </cell>
          <cell r="I440">
            <v>10000</v>
          </cell>
          <cell r="J440">
            <v>330000</v>
          </cell>
        </row>
        <row r="441">
          <cell r="G441">
            <v>0</v>
          </cell>
          <cell r="H441">
            <v>5</v>
          </cell>
          <cell r="I441">
            <v>0</v>
          </cell>
          <cell r="J441">
            <v>66666.666666666672</v>
          </cell>
        </row>
        <row r="442">
          <cell r="G442">
            <v>3</v>
          </cell>
          <cell r="H442">
            <v>8</v>
          </cell>
          <cell r="I442">
            <v>10309.278350515464</v>
          </cell>
          <cell r="J442">
            <v>27491.408934707903</v>
          </cell>
        </row>
        <row r="443">
          <cell r="G443">
            <v>0</v>
          </cell>
          <cell r="H443">
            <v>56</v>
          </cell>
          <cell r="I443">
            <v>0</v>
          </cell>
          <cell r="J443">
            <v>21538.461538461539</v>
          </cell>
        </row>
        <row r="444">
          <cell r="G444">
            <v>0</v>
          </cell>
          <cell r="H444">
            <v>3</v>
          </cell>
          <cell r="I444">
            <v>0</v>
          </cell>
          <cell r="J444">
            <v>66666.666666666672</v>
          </cell>
        </row>
        <row r="445">
          <cell r="G445">
            <v>0</v>
          </cell>
          <cell r="H445">
            <v>2</v>
          </cell>
          <cell r="I445">
            <v>0</v>
          </cell>
          <cell r="J445">
            <v>80000</v>
          </cell>
        </row>
        <row r="446">
          <cell r="G446">
            <v>0</v>
          </cell>
          <cell r="H446">
            <v>1</v>
          </cell>
          <cell r="I446">
            <v>0</v>
          </cell>
          <cell r="J446">
            <v>40000</v>
          </cell>
        </row>
        <row r="447">
          <cell r="G447">
            <v>0</v>
          </cell>
          <cell r="H447">
            <v>21</v>
          </cell>
          <cell r="I447">
            <v>0</v>
          </cell>
          <cell r="J447">
            <v>840000</v>
          </cell>
        </row>
        <row r="448">
          <cell r="G448">
            <v>6</v>
          </cell>
          <cell r="H448">
            <v>14</v>
          </cell>
          <cell r="I448">
            <v>20833.333333333332</v>
          </cell>
          <cell r="J448">
            <v>48611.111111111109</v>
          </cell>
        </row>
        <row r="449">
          <cell r="G449">
            <v>0</v>
          </cell>
          <cell r="H449">
            <v>5</v>
          </cell>
          <cell r="I449">
            <v>0</v>
          </cell>
          <cell r="J449">
            <v>200000</v>
          </cell>
        </row>
        <row r="450">
          <cell r="G450">
            <v>0</v>
          </cell>
          <cell r="H450">
            <v>1</v>
          </cell>
          <cell r="I450">
            <v>0</v>
          </cell>
          <cell r="J450">
            <v>12345.679012345678</v>
          </cell>
        </row>
        <row r="451">
          <cell r="G451">
            <v>1</v>
          </cell>
          <cell r="H451">
            <v>1</v>
          </cell>
          <cell r="I451">
            <v>40000</v>
          </cell>
          <cell r="J451">
            <v>40000</v>
          </cell>
        </row>
        <row r="452">
          <cell r="G452">
            <v>2</v>
          </cell>
          <cell r="H452">
            <v>2</v>
          </cell>
          <cell r="I452">
            <v>4081.632653061225</v>
          </cell>
          <cell r="J452">
            <v>4081.632653061225</v>
          </cell>
        </row>
        <row r="453">
          <cell r="G453">
            <v>0</v>
          </cell>
          <cell r="H453">
            <v>1</v>
          </cell>
          <cell r="I453">
            <v>0</v>
          </cell>
          <cell r="J453">
            <v>166.66666666666666</v>
          </cell>
        </row>
        <row r="454">
          <cell r="G454">
            <v>1</v>
          </cell>
          <cell r="H454">
            <v>4</v>
          </cell>
          <cell r="I454">
            <v>33333.333333333336</v>
          </cell>
          <cell r="J454">
            <v>133333.33333333334</v>
          </cell>
        </row>
        <row r="455">
          <cell r="G455">
            <v>1</v>
          </cell>
          <cell r="H455">
            <v>1</v>
          </cell>
          <cell r="I455">
            <v>29411.764705882353</v>
          </cell>
          <cell r="J455">
            <v>29411.764705882353</v>
          </cell>
        </row>
        <row r="456">
          <cell r="G456">
            <v>0</v>
          </cell>
          <cell r="H456">
            <v>1</v>
          </cell>
          <cell r="I456">
            <v>0</v>
          </cell>
          <cell r="J456">
            <v>16666.666666666668</v>
          </cell>
        </row>
        <row r="457">
          <cell r="G457">
            <v>0</v>
          </cell>
          <cell r="H457">
            <v>14</v>
          </cell>
          <cell r="I457">
            <v>0</v>
          </cell>
          <cell r="J457">
            <v>1475.2370916754478</v>
          </cell>
        </row>
        <row r="458">
          <cell r="G458">
            <v>0</v>
          </cell>
          <cell r="H458">
            <v>2</v>
          </cell>
          <cell r="I458">
            <v>0</v>
          </cell>
          <cell r="J458">
            <v>20000</v>
          </cell>
        </row>
        <row r="459">
          <cell r="G459">
            <v>0</v>
          </cell>
          <cell r="H459">
            <v>1</v>
          </cell>
          <cell r="I459">
            <v>0</v>
          </cell>
          <cell r="J459">
            <v>40000</v>
          </cell>
        </row>
        <row r="460">
          <cell r="G460">
            <v>0</v>
          </cell>
          <cell r="H460">
            <v>3</v>
          </cell>
          <cell r="I460">
            <v>0</v>
          </cell>
          <cell r="J460">
            <v>25000</v>
          </cell>
        </row>
        <row r="461">
          <cell r="G461">
            <v>0</v>
          </cell>
          <cell r="H461">
            <v>1</v>
          </cell>
          <cell r="I461">
            <v>0</v>
          </cell>
          <cell r="J461">
            <v>14285.714285714284</v>
          </cell>
        </row>
        <row r="462">
          <cell r="G462">
            <v>0</v>
          </cell>
          <cell r="H462">
            <v>5</v>
          </cell>
          <cell r="I462">
            <v>0</v>
          </cell>
          <cell r="J462">
            <v>39682.539682539682</v>
          </cell>
        </row>
        <row r="463">
          <cell r="G463">
            <v>0</v>
          </cell>
          <cell r="H463">
            <v>1</v>
          </cell>
          <cell r="I463">
            <v>0</v>
          </cell>
          <cell r="J463">
            <v>3802.2813688212927</v>
          </cell>
        </row>
        <row r="464">
          <cell r="G464">
            <v>0</v>
          </cell>
          <cell r="H464">
            <v>1</v>
          </cell>
          <cell r="I464">
            <v>0</v>
          </cell>
          <cell r="J464">
            <v>511.77072671443193</v>
          </cell>
        </row>
        <row r="465">
          <cell r="G465">
            <v>0</v>
          </cell>
          <cell r="H465">
            <v>3</v>
          </cell>
          <cell r="I465">
            <v>0</v>
          </cell>
          <cell r="J465">
            <v>25000</v>
          </cell>
        </row>
        <row r="466">
          <cell r="G466">
            <v>0</v>
          </cell>
          <cell r="H466">
            <v>1</v>
          </cell>
          <cell r="I466">
            <v>0</v>
          </cell>
          <cell r="J466">
            <v>396.51070578905632</v>
          </cell>
        </row>
        <row r="467">
          <cell r="G467">
            <v>0</v>
          </cell>
          <cell r="H467">
            <v>1</v>
          </cell>
          <cell r="I467">
            <v>0</v>
          </cell>
          <cell r="J467">
            <v>471.47571900047149</v>
          </cell>
        </row>
        <row r="468">
          <cell r="G468">
            <v>0</v>
          </cell>
          <cell r="H468">
            <v>1</v>
          </cell>
          <cell r="I468">
            <v>0</v>
          </cell>
          <cell r="J468">
            <v>136.98630136986301</v>
          </cell>
        </row>
        <row r="469">
          <cell r="G469">
            <v>0</v>
          </cell>
          <cell r="H469">
            <v>1</v>
          </cell>
          <cell r="I469">
            <v>0</v>
          </cell>
          <cell r="J469">
            <v>116.90437222352116</v>
          </cell>
        </row>
        <row r="470">
          <cell r="G470">
            <v>0</v>
          </cell>
          <cell r="H470">
            <v>1</v>
          </cell>
          <cell r="I470">
            <v>0</v>
          </cell>
          <cell r="J470">
            <v>2754.8209366391184</v>
          </cell>
        </row>
        <row r="471">
          <cell r="G471">
            <v>0</v>
          </cell>
          <cell r="H471">
            <v>2</v>
          </cell>
          <cell r="I471">
            <v>0</v>
          </cell>
          <cell r="J471">
            <v>44444.444444444445</v>
          </cell>
        </row>
        <row r="472">
          <cell r="G472">
            <v>0</v>
          </cell>
          <cell r="H472">
            <v>7</v>
          </cell>
          <cell r="I472">
            <v>0</v>
          </cell>
          <cell r="J472">
            <v>280000</v>
          </cell>
        </row>
        <row r="473">
          <cell r="G473">
            <v>0</v>
          </cell>
          <cell r="H473">
            <v>2</v>
          </cell>
          <cell r="I473">
            <v>0</v>
          </cell>
          <cell r="J473">
            <v>80000</v>
          </cell>
        </row>
        <row r="474">
          <cell r="G474">
            <v>4</v>
          </cell>
          <cell r="H474">
            <v>5</v>
          </cell>
          <cell r="I474">
            <v>17316.017316017314</v>
          </cell>
          <cell r="J474">
            <v>21645.021645021643</v>
          </cell>
        </row>
        <row r="475">
          <cell r="G475">
            <v>0</v>
          </cell>
          <cell r="H475">
            <v>1</v>
          </cell>
          <cell r="I475">
            <v>0</v>
          </cell>
          <cell r="J475">
            <v>1250</v>
          </cell>
        </row>
        <row r="476">
          <cell r="G476">
            <v>0</v>
          </cell>
          <cell r="H476">
            <v>2</v>
          </cell>
          <cell r="I476">
            <v>0</v>
          </cell>
          <cell r="J476">
            <v>80000</v>
          </cell>
        </row>
        <row r="477">
          <cell r="G477">
            <v>0</v>
          </cell>
          <cell r="H477">
            <v>5</v>
          </cell>
          <cell r="I477">
            <v>0</v>
          </cell>
          <cell r="J477">
            <v>54347.82608695652</v>
          </cell>
        </row>
        <row r="478">
          <cell r="G478">
            <v>0</v>
          </cell>
          <cell r="H478">
            <v>2</v>
          </cell>
          <cell r="I478">
            <v>0</v>
          </cell>
          <cell r="J478">
            <v>40000</v>
          </cell>
        </row>
        <row r="479">
          <cell r="G479">
            <v>0</v>
          </cell>
          <cell r="H479">
            <v>2</v>
          </cell>
          <cell r="I479">
            <v>0</v>
          </cell>
          <cell r="J479">
            <v>80000</v>
          </cell>
        </row>
        <row r="480">
          <cell r="G480">
            <v>0</v>
          </cell>
          <cell r="H480">
            <v>2</v>
          </cell>
          <cell r="I480">
            <v>0</v>
          </cell>
          <cell r="J480">
            <v>80000</v>
          </cell>
        </row>
        <row r="481">
          <cell r="G481">
            <v>0</v>
          </cell>
          <cell r="H481">
            <v>3</v>
          </cell>
          <cell r="I481">
            <v>0</v>
          </cell>
          <cell r="J481">
            <v>120000</v>
          </cell>
        </row>
        <row r="482">
          <cell r="G482">
            <v>0</v>
          </cell>
          <cell r="H482">
            <v>3</v>
          </cell>
          <cell r="I482">
            <v>0</v>
          </cell>
          <cell r="J482">
            <v>4464.2857142857138</v>
          </cell>
        </row>
        <row r="483">
          <cell r="G483">
            <v>1</v>
          </cell>
          <cell r="H483">
            <v>2</v>
          </cell>
          <cell r="I483">
            <v>6666.666666666667</v>
          </cell>
          <cell r="J483">
            <v>13333.333333333334</v>
          </cell>
        </row>
        <row r="484">
          <cell r="G484">
            <v>3</v>
          </cell>
          <cell r="H484">
            <v>3</v>
          </cell>
          <cell r="I484">
            <v>31914.893617021273</v>
          </cell>
          <cell r="J484">
            <v>31914.893617021273</v>
          </cell>
        </row>
        <row r="485">
          <cell r="G485">
            <v>0</v>
          </cell>
          <cell r="H485">
            <v>23</v>
          </cell>
          <cell r="I485">
            <v>0</v>
          </cell>
          <cell r="J485">
            <v>370967.74193548388</v>
          </cell>
        </row>
        <row r="486">
          <cell r="G486">
            <v>0</v>
          </cell>
          <cell r="H486">
            <v>2</v>
          </cell>
          <cell r="I486">
            <v>0</v>
          </cell>
          <cell r="J486">
            <v>40000</v>
          </cell>
        </row>
        <row r="487">
          <cell r="G487">
            <v>0</v>
          </cell>
          <cell r="H487">
            <v>5</v>
          </cell>
          <cell r="I487">
            <v>0</v>
          </cell>
          <cell r="J487">
            <v>50000</v>
          </cell>
        </row>
        <row r="488">
          <cell r="G488">
            <v>0</v>
          </cell>
          <cell r="H488">
            <v>1</v>
          </cell>
          <cell r="I488">
            <v>0</v>
          </cell>
          <cell r="J488">
            <v>40000</v>
          </cell>
        </row>
        <row r="489">
          <cell r="G489">
            <v>0</v>
          </cell>
          <cell r="H489">
            <v>3</v>
          </cell>
          <cell r="I489">
            <v>0</v>
          </cell>
          <cell r="J489">
            <v>400</v>
          </cell>
        </row>
        <row r="490">
          <cell r="G490">
            <v>0</v>
          </cell>
          <cell r="H490">
            <v>6</v>
          </cell>
          <cell r="I490">
            <v>0</v>
          </cell>
          <cell r="J490">
            <v>240000</v>
          </cell>
        </row>
        <row r="491">
          <cell r="G491">
            <v>0</v>
          </cell>
          <cell r="H491">
            <v>1</v>
          </cell>
          <cell r="I491">
            <v>0</v>
          </cell>
          <cell r="J491">
            <v>7633.5877862595416</v>
          </cell>
        </row>
        <row r="492">
          <cell r="G492">
            <v>0</v>
          </cell>
          <cell r="H492">
            <v>2</v>
          </cell>
          <cell r="I492">
            <v>0</v>
          </cell>
          <cell r="J492">
            <v>615.76354679802955</v>
          </cell>
        </row>
        <row r="493">
          <cell r="G493">
            <v>0</v>
          </cell>
          <cell r="H493">
            <v>4</v>
          </cell>
          <cell r="I493">
            <v>0</v>
          </cell>
          <cell r="J493">
            <v>4901.9607843137255</v>
          </cell>
        </row>
        <row r="494">
          <cell r="G494">
            <v>0</v>
          </cell>
          <cell r="H494">
            <v>8</v>
          </cell>
          <cell r="I494">
            <v>0</v>
          </cell>
          <cell r="J494">
            <v>13179.571663920922</v>
          </cell>
        </row>
        <row r="495">
          <cell r="G495">
            <v>0</v>
          </cell>
          <cell r="H495">
            <v>4</v>
          </cell>
          <cell r="I495">
            <v>0</v>
          </cell>
          <cell r="J495">
            <v>160000</v>
          </cell>
        </row>
        <row r="496">
          <cell r="G496">
            <v>0</v>
          </cell>
          <cell r="H496">
            <v>12</v>
          </cell>
          <cell r="I496">
            <v>0</v>
          </cell>
          <cell r="J496">
            <v>480000</v>
          </cell>
        </row>
        <row r="497">
          <cell r="G497">
            <v>0</v>
          </cell>
          <cell r="H497">
            <v>4</v>
          </cell>
          <cell r="I497">
            <v>0</v>
          </cell>
          <cell r="J497">
            <v>160000</v>
          </cell>
        </row>
        <row r="498">
          <cell r="G498">
            <v>0</v>
          </cell>
          <cell r="H498">
            <v>3</v>
          </cell>
          <cell r="I498">
            <v>0</v>
          </cell>
          <cell r="J498">
            <v>120000</v>
          </cell>
        </row>
        <row r="499">
          <cell r="G499">
            <v>7</v>
          </cell>
          <cell r="H499">
            <v>12</v>
          </cell>
          <cell r="I499">
            <v>120689.6551724138</v>
          </cell>
          <cell r="J499">
            <v>206896.55172413794</v>
          </cell>
        </row>
        <row r="500">
          <cell r="G500">
            <v>2</v>
          </cell>
          <cell r="H500">
            <v>3</v>
          </cell>
          <cell r="I500">
            <v>15384.615384615385</v>
          </cell>
          <cell r="J500">
            <v>23076.923076923078</v>
          </cell>
        </row>
        <row r="501">
          <cell r="G501">
            <v>0</v>
          </cell>
          <cell r="H501">
            <v>2</v>
          </cell>
          <cell r="I501">
            <v>0</v>
          </cell>
          <cell r="J501">
            <v>80000</v>
          </cell>
        </row>
        <row r="502">
          <cell r="G502">
            <v>0</v>
          </cell>
          <cell r="H502">
            <v>3</v>
          </cell>
          <cell r="I502">
            <v>0</v>
          </cell>
          <cell r="J502">
            <v>120000</v>
          </cell>
        </row>
        <row r="503">
          <cell r="G503">
            <v>0</v>
          </cell>
          <cell r="H503">
            <v>1</v>
          </cell>
          <cell r="I503">
            <v>0</v>
          </cell>
          <cell r="J503">
            <v>16949.152542372882</v>
          </cell>
        </row>
        <row r="504">
          <cell r="G504">
            <v>0</v>
          </cell>
          <cell r="H504">
            <v>3</v>
          </cell>
          <cell r="I504">
            <v>0</v>
          </cell>
          <cell r="J504">
            <v>2000</v>
          </cell>
        </row>
        <row r="505">
          <cell r="G505">
            <v>0</v>
          </cell>
          <cell r="H505">
            <v>2</v>
          </cell>
          <cell r="I505">
            <v>0</v>
          </cell>
          <cell r="J505">
            <v>952.38095238095241</v>
          </cell>
        </row>
        <row r="506">
          <cell r="G506">
            <v>0</v>
          </cell>
          <cell r="H506">
            <v>3</v>
          </cell>
          <cell r="I506">
            <v>0</v>
          </cell>
          <cell r="J506">
            <v>85714.28571428571</v>
          </cell>
        </row>
        <row r="507">
          <cell r="G507">
            <v>0</v>
          </cell>
          <cell r="H507">
            <v>2</v>
          </cell>
          <cell r="I507">
            <v>0</v>
          </cell>
          <cell r="J507">
            <v>2574.002574002574</v>
          </cell>
        </row>
        <row r="508">
          <cell r="G508">
            <v>0</v>
          </cell>
          <cell r="H508">
            <v>12</v>
          </cell>
          <cell r="I508">
            <v>0</v>
          </cell>
          <cell r="J508">
            <v>716.58903618774627</v>
          </cell>
        </row>
        <row r="509">
          <cell r="G509">
            <v>0</v>
          </cell>
          <cell r="H509">
            <v>3</v>
          </cell>
          <cell r="I509">
            <v>0</v>
          </cell>
          <cell r="J509">
            <v>147.55065905961047</v>
          </cell>
        </row>
        <row r="510">
          <cell r="G510">
            <v>0</v>
          </cell>
          <cell r="H510">
            <v>4</v>
          </cell>
          <cell r="I510">
            <v>0</v>
          </cell>
          <cell r="J510">
            <v>8000</v>
          </cell>
        </row>
        <row r="511">
          <cell r="G511">
            <v>0</v>
          </cell>
          <cell r="H511">
            <v>1</v>
          </cell>
          <cell r="I511">
            <v>0</v>
          </cell>
          <cell r="J511">
            <v>1282.051282051282</v>
          </cell>
        </row>
        <row r="512">
          <cell r="G512">
            <v>0</v>
          </cell>
          <cell r="H512">
            <v>3</v>
          </cell>
          <cell r="I512">
            <v>0</v>
          </cell>
          <cell r="J512">
            <v>22727.272727272728</v>
          </cell>
        </row>
        <row r="513">
          <cell r="G513">
            <v>0</v>
          </cell>
          <cell r="H513">
            <v>2</v>
          </cell>
          <cell r="I513">
            <v>0</v>
          </cell>
          <cell r="J513">
            <v>7272.727272727273</v>
          </cell>
        </row>
        <row r="514">
          <cell r="G514">
            <v>1</v>
          </cell>
          <cell r="H514">
            <v>1</v>
          </cell>
          <cell r="I514">
            <v>13.111658887082394</v>
          </cell>
          <cell r="J514">
            <v>13.111658887082394</v>
          </cell>
        </row>
        <row r="515">
          <cell r="G515">
            <v>1</v>
          </cell>
          <cell r="H515">
            <v>1</v>
          </cell>
          <cell r="I515">
            <v>2673.79679144385</v>
          </cell>
          <cell r="J515">
            <v>2673.79679144385</v>
          </cell>
        </row>
        <row r="516">
          <cell r="G516">
            <v>0</v>
          </cell>
          <cell r="H516">
            <v>3</v>
          </cell>
          <cell r="I516">
            <v>0</v>
          </cell>
          <cell r="J516">
            <v>25000</v>
          </cell>
        </row>
        <row r="517">
          <cell r="G517">
            <v>3</v>
          </cell>
          <cell r="H517">
            <v>9</v>
          </cell>
          <cell r="I517">
            <v>100000</v>
          </cell>
          <cell r="J517">
            <v>300000</v>
          </cell>
        </row>
        <row r="518">
          <cell r="G518">
            <v>0</v>
          </cell>
          <cell r="H518">
            <v>2</v>
          </cell>
          <cell r="I518">
            <v>0</v>
          </cell>
          <cell r="J518">
            <v>5714.2857142857147</v>
          </cell>
        </row>
        <row r="519">
          <cell r="G519">
            <v>0</v>
          </cell>
          <cell r="H519">
            <v>4</v>
          </cell>
          <cell r="I519">
            <v>0</v>
          </cell>
          <cell r="J519">
            <v>160000</v>
          </cell>
        </row>
        <row r="520">
          <cell r="G520">
            <v>0</v>
          </cell>
          <cell r="H520">
            <v>2</v>
          </cell>
          <cell r="I520">
            <v>0</v>
          </cell>
          <cell r="J520">
            <v>164.54134101192923</v>
          </cell>
        </row>
        <row r="521">
          <cell r="G521">
            <v>0</v>
          </cell>
          <cell r="H521">
            <v>34</v>
          </cell>
          <cell r="I521">
            <v>0</v>
          </cell>
          <cell r="J521">
            <v>141.66666666666669</v>
          </cell>
        </row>
        <row r="522">
          <cell r="G522">
            <v>0</v>
          </cell>
          <cell r="H522">
            <v>2</v>
          </cell>
          <cell r="I522">
            <v>0</v>
          </cell>
          <cell r="J522">
            <v>13333.333333333334</v>
          </cell>
        </row>
        <row r="523">
          <cell r="G523">
            <v>0</v>
          </cell>
          <cell r="H523">
            <v>1</v>
          </cell>
          <cell r="I523">
            <v>0</v>
          </cell>
          <cell r="J523">
            <v>11.318747241055361</v>
          </cell>
        </row>
        <row r="524">
          <cell r="G524">
            <v>0</v>
          </cell>
          <cell r="H524">
            <v>1</v>
          </cell>
          <cell r="I524">
            <v>0</v>
          </cell>
          <cell r="J524">
            <v>2597.4025974025976</v>
          </cell>
        </row>
        <row r="525">
          <cell r="G525">
            <v>0</v>
          </cell>
          <cell r="H525">
            <v>1</v>
          </cell>
          <cell r="I525">
            <v>0</v>
          </cell>
          <cell r="J525">
            <v>11.627906976744185</v>
          </cell>
        </row>
        <row r="526">
          <cell r="G526">
            <v>1</v>
          </cell>
          <cell r="H526">
            <v>3</v>
          </cell>
          <cell r="I526">
            <v>41.39758238118894</v>
          </cell>
          <cell r="J526">
            <v>124.19274714356682</v>
          </cell>
        </row>
        <row r="527">
          <cell r="G527">
            <v>0</v>
          </cell>
          <cell r="H527">
            <v>2</v>
          </cell>
          <cell r="I527">
            <v>0</v>
          </cell>
          <cell r="J527">
            <v>13333.333333333334</v>
          </cell>
        </row>
        <row r="528">
          <cell r="G528">
            <v>0</v>
          </cell>
          <cell r="H528">
            <v>4</v>
          </cell>
          <cell r="I528">
            <v>0</v>
          </cell>
          <cell r="J528">
            <v>160000</v>
          </cell>
        </row>
        <row r="529">
          <cell r="G529">
            <v>0</v>
          </cell>
          <cell r="H529">
            <v>9</v>
          </cell>
          <cell r="I529">
            <v>0</v>
          </cell>
          <cell r="J529">
            <v>100000</v>
          </cell>
        </row>
        <row r="530">
          <cell r="G530">
            <v>0</v>
          </cell>
          <cell r="H530">
            <v>8</v>
          </cell>
          <cell r="I530">
            <v>0</v>
          </cell>
          <cell r="J530">
            <v>42328.042328042327</v>
          </cell>
        </row>
        <row r="531">
          <cell r="G531">
            <v>19</v>
          </cell>
          <cell r="H531">
            <v>36</v>
          </cell>
          <cell r="I531">
            <v>475000</v>
          </cell>
          <cell r="J531">
            <v>900000</v>
          </cell>
        </row>
        <row r="532">
          <cell r="G532">
            <v>0</v>
          </cell>
          <cell r="H532">
            <v>14</v>
          </cell>
          <cell r="I532">
            <v>0</v>
          </cell>
          <cell r="J532">
            <v>560000</v>
          </cell>
        </row>
        <row r="533">
          <cell r="G533">
            <v>0</v>
          </cell>
          <cell r="H533">
            <v>2</v>
          </cell>
          <cell r="I533">
            <v>0</v>
          </cell>
          <cell r="J533">
            <v>22222.222222222223</v>
          </cell>
        </row>
        <row r="534">
          <cell r="G534">
            <v>0</v>
          </cell>
          <cell r="H534">
            <v>2</v>
          </cell>
          <cell r="I534">
            <v>0</v>
          </cell>
          <cell r="J534">
            <v>80000</v>
          </cell>
        </row>
        <row r="535">
          <cell r="G535">
            <v>0</v>
          </cell>
          <cell r="H535">
            <v>2</v>
          </cell>
          <cell r="I535">
            <v>0</v>
          </cell>
          <cell r="J535">
            <v>55555.555555555555</v>
          </cell>
        </row>
        <row r="536">
          <cell r="G536">
            <v>0</v>
          </cell>
          <cell r="H536">
            <v>1</v>
          </cell>
          <cell r="I536">
            <v>0</v>
          </cell>
          <cell r="J536">
            <v>40000</v>
          </cell>
        </row>
        <row r="537">
          <cell r="G537">
            <v>0</v>
          </cell>
          <cell r="H537">
            <v>3</v>
          </cell>
          <cell r="I537">
            <v>0</v>
          </cell>
          <cell r="J537">
            <v>120000</v>
          </cell>
        </row>
        <row r="538">
          <cell r="G538">
            <v>0</v>
          </cell>
          <cell r="H538">
            <v>2</v>
          </cell>
          <cell r="I538">
            <v>0</v>
          </cell>
          <cell r="J538">
            <v>57142.857142857138</v>
          </cell>
        </row>
        <row r="539">
          <cell r="G539">
            <v>0</v>
          </cell>
          <cell r="H539">
            <v>2</v>
          </cell>
          <cell r="I539">
            <v>0</v>
          </cell>
          <cell r="J539">
            <v>80000</v>
          </cell>
        </row>
        <row r="540">
          <cell r="G540">
            <v>1</v>
          </cell>
          <cell r="H540">
            <v>1</v>
          </cell>
          <cell r="I540">
            <v>833.33333333333337</v>
          </cell>
          <cell r="J540">
            <v>833.33333333333337</v>
          </cell>
        </row>
        <row r="541">
          <cell r="G541">
            <v>0</v>
          </cell>
          <cell r="H541">
            <v>4</v>
          </cell>
          <cell r="I541">
            <v>0</v>
          </cell>
          <cell r="J541">
            <v>424.08821034775235</v>
          </cell>
        </row>
        <row r="542">
          <cell r="G542">
            <v>0</v>
          </cell>
          <cell r="H542">
            <v>2</v>
          </cell>
          <cell r="I542">
            <v>0</v>
          </cell>
          <cell r="J542">
            <v>826.10491532424624</v>
          </cell>
        </row>
        <row r="543">
          <cell r="G543">
            <v>0</v>
          </cell>
          <cell r="H543">
            <v>2</v>
          </cell>
          <cell r="I543">
            <v>0</v>
          </cell>
          <cell r="J543">
            <v>80000</v>
          </cell>
        </row>
        <row r="544">
          <cell r="G544">
            <v>0</v>
          </cell>
          <cell r="H544">
            <v>1</v>
          </cell>
          <cell r="I544">
            <v>0</v>
          </cell>
          <cell r="J544">
            <v>607.90273556231011</v>
          </cell>
        </row>
        <row r="545">
          <cell r="G545">
            <v>0</v>
          </cell>
          <cell r="H545">
            <v>2</v>
          </cell>
          <cell r="I545">
            <v>0</v>
          </cell>
          <cell r="J545">
            <v>80000</v>
          </cell>
        </row>
        <row r="546">
          <cell r="G546">
            <v>3</v>
          </cell>
          <cell r="H546">
            <v>14</v>
          </cell>
          <cell r="I546">
            <v>42857.142857142855</v>
          </cell>
          <cell r="J546">
            <v>200000</v>
          </cell>
        </row>
        <row r="547">
          <cell r="G547">
            <v>7</v>
          </cell>
          <cell r="H547">
            <v>8</v>
          </cell>
          <cell r="I547">
            <v>184210.52631578947</v>
          </cell>
          <cell r="J547">
            <v>210526.31578947368</v>
          </cell>
        </row>
        <row r="548">
          <cell r="G548">
            <v>0</v>
          </cell>
          <cell r="H548">
            <v>2</v>
          </cell>
          <cell r="I548">
            <v>0</v>
          </cell>
          <cell r="J548">
            <v>4444.4444444444443</v>
          </cell>
        </row>
        <row r="549">
          <cell r="G549">
            <v>0</v>
          </cell>
          <cell r="H549">
            <v>2</v>
          </cell>
          <cell r="I549">
            <v>0</v>
          </cell>
          <cell r="J549">
            <v>22222.222222222223</v>
          </cell>
        </row>
        <row r="550">
          <cell r="G550">
            <v>0</v>
          </cell>
          <cell r="H550">
            <v>4</v>
          </cell>
          <cell r="I550">
            <v>0</v>
          </cell>
          <cell r="J550">
            <v>111111.11111111111</v>
          </cell>
        </row>
        <row r="551">
          <cell r="G551">
            <v>0</v>
          </cell>
          <cell r="H551">
            <v>2</v>
          </cell>
          <cell r="I551">
            <v>0</v>
          </cell>
          <cell r="J551">
            <v>771.3073659853452</v>
          </cell>
        </row>
        <row r="552">
          <cell r="G552">
            <v>0</v>
          </cell>
          <cell r="H552">
            <v>4</v>
          </cell>
          <cell r="I552">
            <v>0</v>
          </cell>
          <cell r="J552">
            <v>3597.1223021582737</v>
          </cell>
        </row>
        <row r="553">
          <cell r="G553">
            <v>0</v>
          </cell>
          <cell r="H553">
            <v>2</v>
          </cell>
          <cell r="I553">
            <v>0</v>
          </cell>
          <cell r="J553">
            <v>15384.615384615385</v>
          </cell>
        </row>
        <row r="554">
          <cell r="G554">
            <v>0</v>
          </cell>
          <cell r="H554">
            <v>2</v>
          </cell>
          <cell r="I554">
            <v>0</v>
          </cell>
          <cell r="J554">
            <v>57142.857142857138</v>
          </cell>
        </row>
        <row r="555">
          <cell r="G555">
            <v>0</v>
          </cell>
          <cell r="H555">
            <v>2</v>
          </cell>
          <cell r="I555">
            <v>0</v>
          </cell>
          <cell r="J555">
            <v>80000</v>
          </cell>
        </row>
        <row r="556">
          <cell r="G556">
            <v>0</v>
          </cell>
          <cell r="H556">
            <v>2</v>
          </cell>
          <cell r="I556">
            <v>0</v>
          </cell>
          <cell r="J556">
            <v>5000</v>
          </cell>
        </row>
        <row r="557">
          <cell r="G557">
            <v>0</v>
          </cell>
          <cell r="H557">
            <v>2</v>
          </cell>
          <cell r="I557">
            <v>0</v>
          </cell>
          <cell r="J557">
            <v>27027.02702702703</v>
          </cell>
        </row>
        <row r="558">
          <cell r="G558">
            <v>0</v>
          </cell>
          <cell r="H558">
            <v>2</v>
          </cell>
          <cell r="I558">
            <v>0</v>
          </cell>
          <cell r="J558">
            <v>80000</v>
          </cell>
        </row>
        <row r="559">
          <cell r="G559">
            <v>1</v>
          </cell>
          <cell r="H559">
            <v>1</v>
          </cell>
          <cell r="I559">
            <v>40000</v>
          </cell>
          <cell r="J559">
            <v>40000</v>
          </cell>
        </row>
        <row r="560">
          <cell r="G560">
            <v>0</v>
          </cell>
          <cell r="H560">
            <v>2</v>
          </cell>
          <cell r="I560">
            <v>0</v>
          </cell>
          <cell r="J560">
            <v>80000</v>
          </cell>
        </row>
        <row r="561">
          <cell r="G561">
            <v>0</v>
          </cell>
          <cell r="H561">
            <v>2</v>
          </cell>
          <cell r="I561">
            <v>0</v>
          </cell>
          <cell r="J561">
            <v>80000</v>
          </cell>
        </row>
        <row r="562">
          <cell r="G562">
            <v>0</v>
          </cell>
          <cell r="H562">
            <v>1</v>
          </cell>
          <cell r="I562">
            <v>0</v>
          </cell>
          <cell r="J562">
            <v>17857.142857142855</v>
          </cell>
        </row>
        <row r="563">
          <cell r="G563">
            <v>0</v>
          </cell>
          <cell r="H563">
            <v>1</v>
          </cell>
          <cell r="I563">
            <v>0</v>
          </cell>
          <cell r="J563">
            <v>1022.4948875255625</v>
          </cell>
        </row>
        <row r="564">
          <cell r="G564">
            <v>0</v>
          </cell>
          <cell r="H564">
            <v>1</v>
          </cell>
          <cell r="I564">
            <v>0</v>
          </cell>
          <cell r="J564">
            <v>10101.010101010103</v>
          </cell>
        </row>
        <row r="565">
          <cell r="G565">
            <v>0</v>
          </cell>
          <cell r="H565">
            <v>1</v>
          </cell>
          <cell r="I565">
            <v>0</v>
          </cell>
          <cell r="J565">
            <v>22222.222222222223</v>
          </cell>
        </row>
        <row r="566">
          <cell r="G566">
            <v>0</v>
          </cell>
          <cell r="H566">
            <v>1</v>
          </cell>
          <cell r="I566">
            <v>0</v>
          </cell>
          <cell r="J566">
            <v>40000</v>
          </cell>
        </row>
        <row r="567">
          <cell r="G567">
            <v>6</v>
          </cell>
          <cell r="H567">
            <v>6</v>
          </cell>
          <cell r="I567">
            <v>120000</v>
          </cell>
          <cell r="J567">
            <v>120000</v>
          </cell>
        </row>
        <row r="568">
          <cell r="G568">
            <v>0</v>
          </cell>
          <cell r="H568">
            <v>4</v>
          </cell>
          <cell r="I568">
            <v>0</v>
          </cell>
          <cell r="J568">
            <v>160000</v>
          </cell>
        </row>
        <row r="569">
          <cell r="G569">
            <v>0</v>
          </cell>
          <cell r="H569">
            <v>1</v>
          </cell>
          <cell r="I569">
            <v>0</v>
          </cell>
          <cell r="J569">
            <v>40000</v>
          </cell>
        </row>
        <row r="570">
          <cell r="G570">
            <v>0</v>
          </cell>
          <cell r="H570">
            <v>2</v>
          </cell>
          <cell r="I570">
            <v>0</v>
          </cell>
          <cell r="J570">
            <v>80000</v>
          </cell>
        </row>
        <row r="571">
          <cell r="G571">
            <v>0</v>
          </cell>
          <cell r="H571">
            <v>2</v>
          </cell>
          <cell r="I571">
            <v>0</v>
          </cell>
          <cell r="J571">
            <v>80000</v>
          </cell>
        </row>
        <row r="572">
          <cell r="G572">
            <v>0</v>
          </cell>
          <cell r="H572">
            <v>1</v>
          </cell>
          <cell r="I572">
            <v>0</v>
          </cell>
          <cell r="J572">
            <v>3773.5849056603774</v>
          </cell>
        </row>
        <row r="573">
          <cell r="G573">
            <v>0</v>
          </cell>
          <cell r="H573">
            <v>1</v>
          </cell>
          <cell r="I573">
            <v>0</v>
          </cell>
          <cell r="J573">
            <v>4444.4444444444443</v>
          </cell>
        </row>
        <row r="574">
          <cell r="G574">
            <v>0</v>
          </cell>
          <cell r="H574">
            <v>1</v>
          </cell>
          <cell r="I574">
            <v>0</v>
          </cell>
          <cell r="J574">
            <v>3333.3333333333335</v>
          </cell>
        </row>
        <row r="575">
          <cell r="G575">
            <v>0</v>
          </cell>
          <cell r="H575">
            <v>4</v>
          </cell>
          <cell r="I575">
            <v>0</v>
          </cell>
          <cell r="J575">
            <v>54794.520547945205</v>
          </cell>
        </row>
        <row r="576">
          <cell r="G576">
            <v>0</v>
          </cell>
          <cell r="H576">
            <v>1</v>
          </cell>
          <cell r="I576">
            <v>0</v>
          </cell>
          <cell r="J576">
            <v>404.85829959514166</v>
          </cell>
        </row>
        <row r="577">
          <cell r="G577">
            <v>0</v>
          </cell>
          <cell r="H577">
            <v>2</v>
          </cell>
          <cell r="I577">
            <v>0</v>
          </cell>
          <cell r="J577">
            <v>29.068499920061626</v>
          </cell>
        </row>
        <row r="578">
          <cell r="G578">
            <v>0</v>
          </cell>
          <cell r="H578">
            <v>2</v>
          </cell>
          <cell r="I578">
            <v>0</v>
          </cell>
          <cell r="J578">
            <v>645.16129032258061</v>
          </cell>
        </row>
        <row r="579">
          <cell r="G579">
            <v>0</v>
          </cell>
          <cell r="H579">
            <v>1</v>
          </cell>
          <cell r="I579">
            <v>0</v>
          </cell>
          <cell r="J579">
            <v>22222.222222222223</v>
          </cell>
        </row>
        <row r="580">
          <cell r="G580">
            <v>1</v>
          </cell>
          <cell r="H580">
            <v>2</v>
          </cell>
          <cell r="I580">
            <v>9090.9090909090901</v>
          </cell>
          <cell r="J580">
            <v>18181.81818181818</v>
          </cell>
        </row>
        <row r="581">
          <cell r="G581">
            <v>0</v>
          </cell>
          <cell r="H581">
            <v>2</v>
          </cell>
          <cell r="I581">
            <v>0</v>
          </cell>
          <cell r="J581">
            <v>19801.980198019803</v>
          </cell>
        </row>
        <row r="582">
          <cell r="G582">
            <v>0</v>
          </cell>
          <cell r="H582">
            <v>1</v>
          </cell>
          <cell r="I582">
            <v>0</v>
          </cell>
          <cell r="J582">
            <v>3703.7037037037039</v>
          </cell>
        </row>
        <row r="583">
          <cell r="G583">
            <v>7</v>
          </cell>
          <cell r="H583">
            <v>7</v>
          </cell>
          <cell r="I583">
            <v>52631.57894736842</v>
          </cell>
          <cell r="J583">
            <v>52631.57894736842</v>
          </cell>
        </row>
        <row r="584">
          <cell r="G584">
            <v>9</v>
          </cell>
          <cell r="H584">
            <v>9</v>
          </cell>
          <cell r="I584">
            <v>75000</v>
          </cell>
          <cell r="J584">
            <v>75000</v>
          </cell>
        </row>
        <row r="585">
          <cell r="G585">
            <v>0</v>
          </cell>
          <cell r="H585">
            <v>2</v>
          </cell>
          <cell r="I585">
            <v>0</v>
          </cell>
          <cell r="J585">
            <v>684.93150684931504</v>
          </cell>
        </row>
        <row r="586">
          <cell r="G586">
            <v>0</v>
          </cell>
          <cell r="H586">
            <v>1</v>
          </cell>
          <cell r="I586">
            <v>0</v>
          </cell>
          <cell r="J586">
            <v>1923.0769230769231</v>
          </cell>
        </row>
        <row r="587">
          <cell r="G587">
            <v>0</v>
          </cell>
          <cell r="H587">
            <v>2</v>
          </cell>
          <cell r="I587">
            <v>0</v>
          </cell>
          <cell r="J587">
            <v>3496.5034965034965</v>
          </cell>
        </row>
        <row r="588">
          <cell r="G588">
            <v>0</v>
          </cell>
          <cell r="H588">
            <v>2</v>
          </cell>
          <cell r="I588">
            <v>0</v>
          </cell>
          <cell r="J588">
            <v>13333.333333333334</v>
          </cell>
        </row>
        <row r="589">
          <cell r="G589">
            <v>0</v>
          </cell>
          <cell r="H589">
            <v>2</v>
          </cell>
          <cell r="I589">
            <v>0</v>
          </cell>
          <cell r="J589">
            <v>64516.129032258061</v>
          </cell>
        </row>
        <row r="590">
          <cell r="G590">
            <v>9</v>
          </cell>
          <cell r="H590">
            <v>9</v>
          </cell>
          <cell r="I590">
            <v>2526.6704098820887</v>
          </cell>
          <cell r="J590">
            <v>2526.6704098820887</v>
          </cell>
        </row>
        <row r="591">
          <cell r="G591">
            <v>0</v>
          </cell>
          <cell r="H591">
            <v>1</v>
          </cell>
          <cell r="I591">
            <v>0</v>
          </cell>
          <cell r="J591">
            <v>3086.4197530864194</v>
          </cell>
        </row>
        <row r="592">
          <cell r="G592">
            <v>0</v>
          </cell>
          <cell r="H592">
            <v>1</v>
          </cell>
          <cell r="I592">
            <v>0</v>
          </cell>
          <cell r="J592">
            <v>8333.3333333333339</v>
          </cell>
        </row>
        <row r="593">
          <cell r="G593">
            <v>0</v>
          </cell>
          <cell r="H593">
            <v>3</v>
          </cell>
          <cell r="I593">
            <v>0</v>
          </cell>
          <cell r="J593">
            <v>46153.846153846156</v>
          </cell>
        </row>
        <row r="594">
          <cell r="G594">
            <v>0</v>
          </cell>
          <cell r="H594">
            <v>1</v>
          </cell>
          <cell r="I594">
            <v>0</v>
          </cell>
          <cell r="J594">
            <v>2808.9887640449438</v>
          </cell>
        </row>
        <row r="595">
          <cell r="G595">
            <v>0</v>
          </cell>
          <cell r="H595">
            <v>1</v>
          </cell>
          <cell r="I595">
            <v>0</v>
          </cell>
          <cell r="J595">
            <v>17543.859649122805</v>
          </cell>
        </row>
        <row r="596">
          <cell r="G596">
            <v>3</v>
          </cell>
          <cell r="H596">
            <v>6</v>
          </cell>
          <cell r="I596">
            <v>238.83448770002389</v>
          </cell>
          <cell r="J596">
            <v>477.66897540004777</v>
          </cell>
        </row>
        <row r="597">
          <cell r="G597">
            <v>0</v>
          </cell>
          <cell r="H597">
            <v>3</v>
          </cell>
          <cell r="I597">
            <v>0</v>
          </cell>
          <cell r="J597">
            <v>45454.545454545456</v>
          </cell>
        </row>
        <row r="598">
          <cell r="G598">
            <v>0</v>
          </cell>
          <cell r="H598">
            <v>4</v>
          </cell>
          <cell r="I598">
            <v>0</v>
          </cell>
          <cell r="J598">
            <v>1061.0079575596817</v>
          </cell>
        </row>
        <row r="599">
          <cell r="G599">
            <v>0</v>
          </cell>
          <cell r="H599">
            <v>2</v>
          </cell>
          <cell r="I599">
            <v>0</v>
          </cell>
          <cell r="J599">
            <v>40000</v>
          </cell>
        </row>
        <row r="600">
          <cell r="G600">
            <v>0</v>
          </cell>
          <cell r="H600">
            <v>1</v>
          </cell>
          <cell r="I600">
            <v>0</v>
          </cell>
          <cell r="J600">
            <v>13.770121590173641</v>
          </cell>
        </row>
        <row r="601">
          <cell r="G601">
            <v>2</v>
          </cell>
          <cell r="H601">
            <v>8</v>
          </cell>
          <cell r="I601">
            <v>3053.4351145038167</v>
          </cell>
          <cell r="J601">
            <v>12213.740458015267</v>
          </cell>
        </row>
        <row r="602">
          <cell r="G602">
            <v>2</v>
          </cell>
          <cell r="H602">
            <v>5</v>
          </cell>
          <cell r="I602">
            <v>407.3319755600815</v>
          </cell>
          <cell r="J602">
            <v>1018.3299389002036</v>
          </cell>
        </row>
        <row r="603">
          <cell r="G603">
            <v>0</v>
          </cell>
          <cell r="H603">
            <v>1</v>
          </cell>
          <cell r="I603">
            <v>0</v>
          </cell>
          <cell r="J603">
            <v>6329.1139240506327</v>
          </cell>
        </row>
        <row r="604">
          <cell r="G604">
            <v>0</v>
          </cell>
          <cell r="H604">
            <v>6</v>
          </cell>
          <cell r="I604">
            <v>0</v>
          </cell>
          <cell r="J604">
            <v>1500</v>
          </cell>
        </row>
        <row r="605">
          <cell r="G605">
            <v>0</v>
          </cell>
          <cell r="H605">
            <v>2</v>
          </cell>
          <cell r="I605">
            <v>0</v>
          </cell>
          <cell r="J605">
            <v>68965.517241379304</v>
          </cell>
        </row>
        <row r="606">
          <cell r="G606">
            <v>0</v>
          </cell>
          <cell r="H606">
            <v>1</v>
          </cell>
          <cell r="I606">
            <v>0</v>
          </cell>
          <cell r="J606">
            <v>3367.0033670033667</v>
          </cell>
        </row>
        <row r="607">
          <cell r="G607">
            <v>0</v>
          </cell>
          <cell r="H607">
            <v>2</v>
          </cell>
          <cell r="I607">
            <v>0</v>
          </cell>
          <cell r="J607">
            <v>7692.3076923076924</v>
          </cell>
        </row>
        <row r="608">
          <cell r="G608">
            <v>0</v>
          </cell>
          <cell r="H608">
            <v>1</v>
          </cell>
          <cell r="I608">
            <v>0</v>
          </cell>
          <cell r="J608">
            <v>25000</v>
          </cell>
        </row>
        <row r="609">
          <cell r="G609">
            <v>4</v>
          </cell>
          <cell r="H609">
            <v>5</v>
          </cell>
          <cell r="I609">
            <v>320.46146450889279</v>
          </cell>
          <cell r="J609">
            <v>400.57683063611603</v>
          </cell>
        </row>
        <row r="610">
          <cell r="G610">
            <v>0</v>
          </cell>
          <cell r="H610">
            <v>1</v>
          </cell>
          <cell r="I610">
            <v>0</v>
          </cell>
          <cell r="J610">
            <v>9090.9090909090901</v>
          </cell>
        </row>
        <row r="611">
          <cell r="G611">
            <v>0</v>
          </cell>
          <cell r="H611">
            <v>1</v>
          </cell>
          <cell r="I611">
            <v>0</v>
          </cell>
          <cell r="J611">
            <v>12820.51282051282</v>
          </cell>
        </row>
        <row r="612">
          <cell r="G612">
            <v>0</v>
          </cell>
          <cell r="H612">
            <v>2</v>
          </cell>
          <cell r="I612">
            <v>0</v>
          </cell>
          <cell r="J612">
            <v>2000</v>
          </cell>
        </row>
        <row r="613">
          <cell r="G613">
            <v>0</v>
          </cell>
          <cell r="H613">
            <v>3</v>
          </cell>
          <cell r="I613">
            <v>0</v>
          </cell>
          <cell r="J613">
            <v>149.514079242462</v>
          </cell>
        </row>
        <row r="614">
          <cell r="G614">
            <v>0</v>
          </cell>
          <cell r="H614">
            <v>1</v>
          </cell>
          <cell r="I614">
            <v>0</v>
          </cell>
          <cell r="J614">
            <v>283.92958546280522</v>
          </cell>
        </row>
        <row r="615">
          <cell r="G615">
            <v>0</v>
          </cell>
          <cell r="H615">
            <v>2</v>
          </cell>
          <cell r="I615">
            <v>0</v>
          </cell>
          <cell r="J615">
            <v>11428.571428571429</v>
          </cell>
        </row>
        <row r="616">
          <cell r="G616">
            <v>5</v>
          </cell>
          <cell r="H616">
            <v>5</v>
          </cell>
          <cell r="I616">
            <v>50000</v>
          </cell>
          <cell r="J616">
            <v>50000</v>
          </cell>
        </row>
        <row r="617">
          <cell r="G617">
            <v>0</v>
          </cell>
          <cell r="H617">
            <v>1</v>
          </cell>
          <cell r="I617">
            <v>0</v>
          </cell>
          <cell r="J617">
            <v>2577.319587628866</v>
          </cell>
        </row>
        <row r="618">
          <cell r="G618">
            <v>0</v>
          </cell>
          <cell r="H618">
            <v>1</v>
          </cell>
          <cell r="I618">
            <v>0</v>
          </cell>
          <cell r="J618">
            <v>32258.06451612903</v>
          </cell>
        </row>
        <row r="619">
          <cell r="G619">
            <v>0</v>
          </cell>
          <cell r="H619">
            <v>1</v>
          </cell>
          <cell r="I619">
            <v>0</v>
          </cell>
          <cell r="J619">
            <v>16666.666666666668</v>
          </cell>
        </row>
        <row r="620">
          <cell r="G620">
            <v>2</v>
          </cell>
          <cell r="H620">
            <v>2</v>
          </cell>
          <cell r="I620">
            <v>2617.8010471204188</v>
          </cell>
          <cell r="J620">
            <v>2617.8010471204188</v>
          </cell>
        </row>
        <row r="621">
          <cell r="G621">
            <v>0</v>
          </cell>
          <cell r="H621">
            <v>1</v>
          </cell>
          <cell r="I621">
            <v>0</v>
          </cell>
          <cell r="J621">
            <v>296.73590504451039</v>
          </cell>
        </row>
        <row r="622">
          <cell r="G622">
            <v>0</v>
          </cell>
          <cell r="H622">
            <v>4</v>
          </cell>
          <cell r="I622">
            <v>0</v>
          </cell>
          <cell r="J622">
            <v>133333.33333333334</v>
          </cell>
        </row>
        <row r="623">
          <cell r="G623">
            <v>3</v>
          </cell>
          <cell r="H623">
            <v>5</v>
          </cell>
          <cell r="I623">
            <v>45454.545454545456</v>
          </cell>
          <cell r="J623">
            <v>75757.57575757576</v>
          </cell>
        </row>
        <row r="624">
          <cell r="G624">
            <v>0</v>
          </cell>
          <cell r="H624">
            <v>2</v>
          </cell>
          <cell r="I624">
            <v>0</v>
          </cell>
          <cell r="J624">
            <v>8733.6244541484721</v>
          </cell>
        </row>
        <row r="625">
          <cell r="G625">
            <v>0</v>
          </cell>
          <cell r="H625">
            <v>1</v>
          </cell>
          <cell r="I625">
            <v>0</v>
          </cell>
          <cell r="J625">
            <v>931.09869646182494</v>
          </cell>
        </row>
        <row r="626">
          <cell r="G626">
            <v>0</v>
          </cell>
          <cell r="H626">
            <v>1</v>
          </cell>
          <cell r="I626">
            <v>0</v>
          </cell>
          <cell r="J626">
            <v>8928.5714285714275</v>
          </cell>
        </row>
        <row r="627">
          <cell r="G627">
            <v>0</v>
          </cell>
          <cell r="H627">
            <v>7</v>
          </cell>
          <cell r="I627">
            <v>0</v>
          </cell>
          <cell r="J627">
            <v>23178.807947019868</v>
          </cell>
        </row>
        <row r="628">
          <cell r="G628">
            <v>0</v>
          </cell>
          <cell r="H628">
            <v>2</v>
          </cell>
          <cell r="I628">
            <v>0</v>
          </cell>
          <cell r="J628">
            <v>2844.9502133712663</v>
          </cell>
        </row>
        <row r="629">
          <cell r="G629">
            <v>0</v>
          </cell>
          <cell r="H629">
            <v>1</v>
          </cell>
          <cell r="I629">
            <v>0</v>
          </cell>
          <cell r="J629">
            <v>23255.81395348837</v>
          </cell>
        </row>
        <row r="630">
          <cell r="G630">
            <v>0</v>
          </cell>
          <cell r="H630">
            <v>1</v>
          </cell>
          <cell r="I630">
            <v>0</v>
          </cell>
          <cell r="J630">
            <v>2500</v>
          </cell>
        </row>
        <row r="631">
          <cell r="G631">
            <v>0</v>
          </cell>
          <cell r="H631">
            <v>1</v>
          </cell>
          <cell r="I631">
            <v>0</v>
          </cell>
          <cell r="J631">
            <v>1937.984496124031</v>
          </cell>
        </row>
        <row r="632">
          <cell r="G632">
            <v>2</v>
          </cell>
          <cell r="H632">
            <v>17</v>
          </cell>
          <cell r="I632">
            <v>5000</v>
          </cell>
          <cell r="J632">
            <v>42500</v>
          </cell>
        </row>
        <row r="633">
          <cell r="G633">
            <v>2</v>
          </cell>
          <cell r="H633">
            <v>8</v>
          </cell>
          <cell r="I633">
            <v>16528.92561983471</v>
          </cell>
          <cell r="J633">
            <v>66115.702479338841</v>
          </cell>
        </row>
        <row r="634">
          <cell r="G634">
            <v>1</v>
          </cell>
          <cell r="H634">
            <v>4</v>
          </cell>
          <cell r="I634">
            <v>19230.76923076923</v>
          </cell>
          <cell r="J634">
            <v>76923.076923076922</v>
          </cell>
        </row>
        <row r="635">
          <cell r="G635">
            <v>0</v>
          </cell>
          <cell r="H635">
            <v>2</v>
          </cell>
          <cell r="I635">
            <v>0</v>
          </cell>
          <cell r="J635">
            <v>76923.076923076922</v>
          </cell>
        </row>
        <row r="636">
          <cell r="G636">
            <v>0</v>
          </cell>
          <cell r="H636">
            <v>1</v>
          </cell>
          <cell r="I636">
            <v>0</v>
          </cell>
          <cell r="J636">
            <v>16666.666666666668</v>
          </cell>
        </row>
        <row r="637">
          <cell r="G637">
            <v>0</v>
          </cell>
          <cell r="H637">
            <v>1</v>
          </cell>
          <cell r="I637">
            <v>0</v>
          </cell>
          <cell r="J637">
            <v>11111.111111111111</v>
          </cell>
        </row>
        <row r="638">
          <cell r="G638">
            <v>0</v>
          </cell>
          <cell r="H638">
            <v>2</v>
          </cell>
          <cell r="I638">
            <v>0</v>
          </cell>
          <cell r="J638">
            <v>14285.714285714284</v>
          </cell>
        </row>
        <row r="639">
          <cell r="G639">
            <v>0</v>
          </cell>
          <cell r="H639">
            <v>1</v>
          </cell>
          <cell r="I639">
            <v>0</v>
          </cell>
          <cell r="J639">
            <v>23809.523809523809</v>
          </cell>
        </row>
        <row r="640">
          <cell r="G640">
            <v>0</v>
          </cell>
          <cell r="H640">
            <v>2</v>
          </cell>
          <cell r="I640">
            <v>0</v>
          </cell>
          <cell r="J640">
            <v>11363.636363636364</v>
          </cell>
        </row>
        <row r="641">
          <cell r="G641">
            <v>0</v>
          </cell>
          <cell r="H641">
            <v>5</v>
          </cell>
          <cell r="I641">
            <v>0</v>
          </cell>
          <cell r="J641">
            <v>128205.12820512819</v>
          </cell>
        </row>
        <row r="642">
          <cell r="G642">
            <v>0</v>
          </cell>
          <cell r="H642">
            <v>1</v>
          </cell>
          <cell r="I642">
            <v>0</v>
          </cell>
          <cell r="J642">
            <v>4000</v>
          </cell>
        </row>
        <row r="643">
          <cell r="G643">
            <v>2</v>
          </cell>
          <cell r="H643">
            <v>6</v>
          </cell>
          <cell r="I643">
            <v>66666.666666666672</v>
          </cell>
          <cell r="J643">
            <v>200000</v>
          </cell>
        </row>
        <row r="644">
          <cell r="G644">
            <v>0</v>
          </cell>
          <cell r="H644">
            <v>7</v>
          </cell>
          <cell r="I644">
            <v>0</v>
          </cell>
          <cell r="J644">
            <v>4971.590909090909</v>
          </cell>
        </row>
        <row r="645">
          <cell r="G645">
            <v>0</v>
          </cell>
          <cell r="H645">
            <v>2</v>
          </cell>
          <cell r="I645">
            <v>0</v>
          </cell>
          <cell r="J645">
            <v>36363.63636363636</v>
          </cell>
        </row>
        <row r="646">
          <cell r="G646">
            <v>0</v>
          </cell>
          <cell r="H646">
            <v>1</v>
          </cell>
          <cell r="I646">
            <v>0</v>
          </cell>
          <cell r="J646">
            <v>5747.1264367816093</v>
          </cell>
        </row>
        <row r="647">
          <cell r="G647">
            <v>0</v>
          </cell>
          <cell r="H647">
            <v>1</v>
          </cell>
          <cell r="I647">
            <v>0</v>
          </cell>
          <cell r="J647">
            <v>9523.8095238095248</v>
          </cell>
        </row>
        <row r="648">
          <cell r="G648">
            <v>2</v>
          </cell>
          <cell r="H648">
            <v>5</v>
          </cell>
          <cell r="I648">
            <v>15384.615384615385</v>
          </cell>
          <cell r="J648">
            <v>38461.538461538461</v>
          </cell>
        </row>
        <row r="649">
          <cell r="G649">
            <v>0</v>
          </cell>
          <cell r="H649">
            <v>2</v>
          </cell>
          <cell r="I649">
            <v>0</v>
          </cell>
          <cell r="J649">
            <v>26666.666666666668</v>
          </cell>
        </row>
        <row r="650">
          <cell r="G650">
            <v>0</v>
          </cell>
          <cell r="H650">
            <v>3</v>
          </cell>
          <cell r="I650">
            <v>0</v>
          </cell>
          <cell r="J650">
            <v>120000</v>
          </cell>
        </row>
        <row r="651">
          <cell r="G651">
            <v>0</v>
          </cell>
          <cell r="H651">
            <v>1</v>
          </cell>
          <cell r="I651">
            <v>0</v>
          </cell>
          <cell r="J651">
            <v>11764.705882352941</v>
          </cell>
        </row>
        <row r="652">
          <cell r="G652">
            <v>0</v>
          </cell>
          <cell r="H652">
            <v>2</v>
          </cell>
          <cell r="I652">
            <v>0</v>
          </cell>
          <cell r="J652">
            <v>33333.333333333336</v>
          </cell>
        </row>
        <row r="653">
          <cell r="G653">
            <v>0</v>
          </cell>
          <cell r="H653">
            <v>1</v>
          </cell>
          <cell r="I653">
            <v>0</v>
          </cell>
          <cell r="J653">
            <v>10000</v>
          </cell>
        </row>
        <row r="654">
          <cell r="G654">
            <v>0</v>
          </cell>
          <cell r="H654">
            <v>3</v>
          </cell>
          <cell r="I654">
            <v>0</v>
          </cell>
          <cell r="J654">
            <v>75000</v>
          </cell>
        </row>
        <row r="655">
          <cell r="G655">
            <v>3</v>
          </cell>
          <cell r="H655">
            <v>10</v>
          </cell>
          <cell r="I655">
            <v>35294.117647058825</v>
          </cell>
          <cell r="J655">
            <v>117647.05882352941</v>
          </cell>
        </row>
        <row r="656">
          <cell r="G656">
            <v>0</v>
          </cell>
          <cell r="H656">
            <v>1</v>
          </cell>
          <cell r="I656">
            <v>0</v>
          </cell>
          <cell r="J656">
            <v>40000</v>
          </cell>
        </row>
        <row r="657">
          <cell r="G657">
            <v>1</v>
          </cell>
          <cell r="H657">
            <v>1</v>
          </cell>
          <cell r="I657">
            <v>398.72408293460927</v>
          </cell>
          <cell r="J657">
            <v>398.72408293460927</v>
          </cell>
        </row>
        <row r="658">
          <cell r="G658">
            <v>0</v>
          </cell>
          <cell r="H658">
            <v>1</v>
          </cell>
          <cell r="I658">
            <v>0</v>
          </cell>
          <cell r="J658">
            <v>40000</v>
          </cell>
        </row>
        <row r="659">
          <cell r="G659">
            <v>0</v>
          </cell>
          <cell r="H659">
            <v>203</v>
          </cell>
          <cell r="I659">
            <v>0</v>
          </cell>
          <cell r="J659">
            <v>11651.93433589714</v>
          </cell>
        </row>
        <row r="660">
          <cell r="G660">
            <v>0</v>
          </cell>
          <cell r="H660">
            <v>3</v>
          </cell>
          <cell r="I660">
            <v>0</v>
          </cell>
          <cell r="J660">
            <v>42857.142857142855</v>
          </cell>
        </row>
        <row r="661">
          <cell r="G661">
            <v>0</v>
          </cell>
          <cell r="H661">
            <v>2</v>
          </cell>
          <cell r="I661">
            <v>0</v>
          </cell>
          <cell r="J661">
            <v>8000</v>
          </cell>
        </row>
        <row r="662">
          <cell r="G662">
            <v>1</v>
          </cell>
          <cell r="H662">
            <v>1</v>
          </cell>
          <cell r="I662">
            <v>1818.1818181818182</v>
          </cell>
          <cell r="J662">
            <v>1818.1818181818182</v>
          </cell>
        </row>
        <row r="663">
          <cell r="G663">
            <v>2</v>
          </cell>
          <cell r="H663">
            <v>2</v>
          </cell>
          <cell r="I663">
            <v>21052.631578947367</v>
          </cell>
          <cell r="J663">
            <v>21052.631578947367</v>
          </cell>
        </row>
        <row r="664">
          <cell r="G664">
            <v>1</v>
          </cell>
          <cell r="H664">
            <v>16</v>
          </cell>
          <cell r="I664">
            <v>11764.705882352941</v>
          </cell>
          <cell r="J664">
            <v>188235.29411764705</v>
          </cell>
        </row>
        <row r="665">
          <cell r="G665">
            <v>1</v>
          </cell>
          <cell r="H665">
            <v>4</v>
          </cell>
          <cell r="I665">
            <v>29411.764705882353</v>
          </cell>
          <cell r="J665">
            <v>117647.05882352941</v>
          </cell>
        </row>
        <row r="666">
          <cell r="G666">
            <v>0</v>
          </cell>
          <cell r="H666">
            <v>1</v>
          </cell>
          <cell r="I666">
            <v>0</v>
          </cell>
          <cell r="J666">
            <v>5000</v>
          </cell>
        </row>
        <row r="667">
          <cell r="G667">
            <v>1</v>
          </cell>
          <cell r="H667">
            <v>4</v>
          </cell>
          <cell r="I667">
            <v>20000</v>
          </cell>
          <cell r="J667">
            <v>80000</v>
          </cell>
        </row>
        <row r="668">
          <cell r="G668">
            <v>1</v>
          </cell>
          <cell r="H668">
            <v>4</v>
          </cell>
          <cell r="I668">
            <v>40000</v>
          </cell>
          <cell r="J668">
            <v>160000</v>
          </cell>
        </row>
        <row r="669">
          <cell r="G669">
            <v>0</v>
          </cell>
          <cell r="H669">
            <v>3</v>
          </cell>
          <cell r="I669">
            <v>0</v>
          </cell>
          <cell r="J669">
            <v>85714.28571428571</v>
          </cell>
        </row>
        <row r="670">
          <cell r="G670">
            <v>20</v>
          </cell>
          <cell r="H670">
            <v>33</v>
          </cell>
          <cell r="I670">
            <v>62500</v>
          </cell>
          <cell r="J670">
            <v>103125</v>
          </cell>
        </row>
        <row r="671">
          <cell r="G671">
            <v>0</v>
          </cell>
          <cell r="H671">
            <v>1</v>
          </cell>
          <cell r="I671">
            <v>0</v>
          </cell>
          <cell r="J671">
            <v>40000</v>
          </cell>
        </row>
        <row r="672">
          <cell r="G672">
            <v>0</v>
          </cell>
          <cell r="H672">
            <v>2</v>
          </cell>
          <cell r="I672">
            <v>0</v>
          </cell>
          <cell r="J672">
            <v>80000</v>
          </cell>
        </row>
        <row r="673">
          <cell r="G673">
            <v>1</v>
          </cell>
          <cell r="H673">
            <v>2</v>
          </cell>
          <cell r="I673">
            <v>40000</v>
          </cell>
          <cell r="J673">
            <v>80000</v>
          </cell>
        </row>
        <row r="674">
          <cell r="G674">
            <v>1</v>
          </cell>
          <cell r="H674">
            <v>1</v>
          </cell>
          <cell r="I674">
            <v>22727.272727272728</v>
          </cell>
          <cell r="J674">
            <v>22727.272727272728</v>
          </cell>
        </row>
        <row r="675">
          <cell r="G675">
            <v>0</v>
          </cell>
          <cell r="H675">
            <v>1</v>
          </cell>
          <cell r="I675">
            <v>0</v>
          </cell>
          <cell r="J675">
            <v>25000</v>
          </cell>
        </row>
        <row r="676">
          <cell r="G676">
            <v>0</v>
          </cell>
          <cell r="H676">
            <v>2</v>
          </cell>
          <cell r="I676">
            <v>0</v>
          </cell>
          <cell r="J676">
            <v>20000</v>
          </cell>
        </row>
        <row r="677">
          <cell r="G677">
            <v>0</v>
          </cell>
          <cell r="H677">
            <v>2</v>
          </cell>
          <cell r="I677">
            <v>0</v>
          </cell>
          <cell r="J677">
            <v>10000</v>
          </cell>
        </row>
        <row r="678">
          <cell r="G678">
            <v>2</v>
          </cell>
          <cell r="H678">
            <v>2</v>
          </cell>
          <cell r="I678">
            <v>33333.333333333336</v>
          </cell>
          <cell r="J678">
            <v>33333.333333333336</v>
          </cell>
        </row>
        <row r="679">
          <cell r="G679">
            <v>1</v>
          </cell>
          <cell r="H679">
            <v>1</v>
          </cell>
          <cell r="I679">
            <v>40000</v>
          </cell>
          <cell r="J679">
            <v>40000</v>
          </cell>
        </row>
        <row r="680">
          <cell r="G680">
            <v>6</v>
          </cell>
          <cell r="H680">
            <v>8</v>
          </cell>
          <cell r="I680">
            <v>69767.441860465115</v>
          </cell>
          <cell r="J680">
            <v>93023.255813953481</v>
          </cell>
        </row>
        <row r="681">
          <cell r="G681">
            <v>2</v>
          </cell>
          <cell r="H681">
            <v>3</v>
          </cell>
          <cell r="I681">
            <v>80000</v>
          </cell>
          <cell r="J681">
            <v>120000</v>
          </cell>
        </row>
        <row r="682">
          <cell r="G682">
            <v>0</v>
          </cell>
          <cell r="H682">
            <v>3</v>
          </cell>
          <cell r="I682">
            <v>0</v>
          </cell>
          <cell r="J682">
            <v>75000</v>
          </cell>
        </row>
        <row r="683">
          <cell r="G683">
            <v>0</v>
          </cell>
          <cell r="H683">
            <v>1</v>
          </cell>
          <cell r="I683">
            <v>0</v>
          </cell>
          <cell r="J683">
            <v>38461.538461538461</v>
          </cell>
        </row>
        <row r="684">
          <cell r="G684">
            <v>2</v>
          </cell>
          <cell r="H684">
            <v>11</v>
          </cell>
          <cell r="I684">
            <v>6666.666666666667</v>
          </cell>
          <cell r="J684">
            <v>36666.666666666664</v>
          </cell>
        </row>
        <row r="685">
          <cell r="G685">
            <v>0</v>
          </cell>
          <cell r="H685">
            <v>2</v>
          </cell>
          <cell r="I685">
            <v>0</v>
          </cell>
          <cell r="J685">
            <v>80000</v>
          </cell>
        </row>
        <row r="686">
          <cell r="G686">
            <v>0</v>
          </cell>
          <cell r="H686">
            <v>1</v>
          </cell>
          <cell r="I686">
            <v>0</v>
          </cell>
          <cell r="J686">
            <v>28571.428571428569</v>
          </cell>
        </row>
        <row r="687">
          <cell r="G687">
            <v>0</v>
          </cell>
          <cell r="H687">
            <v>7</v>
          </cell>
          <cell r="I687">
            <v>0</v>
          </cell>
          <cell r="J687">
            <v>116666.66666666667</v>
          </cell>
        </row>
        <row r="688">
          <cell r="G688">
            <v>0</v>
          </cell>
          <cell r="H688">
            <v>1</v>
          </cell>
          <cell r="I688">
            <v>0</v>
          </cell>
          <cell r="J688">
            <v>7142.8571428571422</v>
          </cell>
        </row>
        <row r="689">
          <cell r="G689">
            <v>0</v>
          </cell>
          <cell r="H689">
            <v>5</v>
          </cell>
          <cell r="I689">
            <v>0</v>
          </cell>
          <cell r="J689">
            <v>66666.666666666672</v>
          </cell>
        </row>
        <row r="690">
          <cell r="G690">
            <v>0</v>
          </cell>
          <cell r="H690">
            <v>1</v>
          </cell>
          <cell r="I690">
            <v>0</v>
          </cell>
          <cell r="J690">
            <v>6666.666666666667</v>
          </cell>
        </row>
        <row r="691">
          <cell r="G691">
            <v>0</v>
          </cell>
          <cell r="H691">
            <v>6</v>
          </cell>
          <cell r="I691">
            <v>0</v>
          </cell>
          <cell r="J691">
            <v>107142.85714285713</v>
          </cell>
        </row>
        <row r="692">
          <cell r="G692">
            <v>1</v>
          </cell>
          <cell r="H692">
            <v>4</v>
          </cell>
          <cell r="I692">
            <v>5714.2857142857147</v>
          </cell>
          <cell r="J692">
            <v>22857.142857142859</v>
          </cell>
        </row>
        <row r="693">
          <cell r="G693">
            <v>0</v>
          </cell>
          <cell r="H693">
            <v>1</v>
          </cell>
          <cell r="I693">
            <v>0</v>
          </cell>
          <cell r="J693">
            <v>32258.06451612903</v>
          </cell>
        </row>
        <row r="694">
          <cell r="G694">
            <v>0</v>
          </cell>
          <cell r="H694">
            <v>1</v>
          </cell>
          <cell r="I694">
            <v>0</v>
          </cell>
          <cell r="J694">
            <v>40000</v>
          </cell>
        </row>
        <row r="695">
          <cell r="G695">
            <v>0</v>
          </cell>
          <cell r="H695">
            <v>20</v>
          </cell>
          <cell r="I695">
            <v>0</v>
          </cell>
          <cell r="J695">
            <v>227272.72727272726</v>
          </cell>
        </row>
        <row r="696">
          <cell r="G696">
            <v>0</v>
          </cell>
          <cell r="H696">
            <v>2</v>
          </cell>
          <cell r="I696">
            <v>0</v>
          </cell>
          <cell r="J696">
            <v>40000</v>
          </cell>
        </row>
        <row r="697">
          <cell r="G697">
            <v>0</v>
          </cell>
          <cell r="H697">
            <v>2</v>
          </cell>
          <cell r="I697">
            <v>0</v>
          </cell>
          <cell r="J697">
            <v>8.7416408059792818</v>
          </cell>
        </row>
        <row r="698">
          <cell r="G698">
            <v>0</v>
          </cell>
          <cell r="H698">
            <v>2</v>
          </cell>
          <cell r="I698">
            <v>0</v>
          </cell>
          <cell r="J698">
            <v>8000</v>
          </cell>
        </row>
        <row r="699">
          <cell r="G699">
            <v>1</v>
          </cell>
          <cell r="H699">
            <v>3</v>
          </cell>
          <cell r="I699">
            <v>20000</v>
          </cell>
          <cell r="J699">
            <v>60000</v>
          </cell>
        </row>
        <row r="700">
          <cell r="G700">
            <v>0</v>
          </cell>
          <cell r="H700">
            <v>2</v>
          </cell>
          <cell r="I700">
            <v>0</v>
          </cell>
          <cell r="J700">
            <v>7407.4074074074078</v>
          </cell>
        </row>
        <row r="701">
          <cell r="G701">
            <v>0</v>
          </cell>
          <cell r="H701">
            <v>3</v>
          </cell>
          <cell r="I701">
            <v>0</v>
          </cell>
          <cell r="J701">
            <v>30000</v>
          </cell>
        </row>
        <row r="702">
          <cell r="G702">
            <v>0</v>
          </cell>
          <cell r="H702">
            <v>2</v>
          </cell>
          <cell r="I702">
            <v>0</v>
          </cell>
          <cell r="J702">
            <v>3333.3333333333335</v>
          </cell>
        </row>
        <row r="703">
          <cell r="G703">
            <v>0</v>
          </cell>
          <cell r="H703">
            <v>2</v>
          </cell>
          <cell r="I703">
            <v>0</v>
          </cell>
          <cell r="J703">
            <v>80000</v>
          </cell>
        </row>
        <row r="704">
          <cell r="G704">
            <v>0</v>
          </cell>
          <cell r="H704">
            <v>3</v>
          </cell>
          <cell r="I704">
            <v>0</v>
          </cell>
          <cell r="J704">
            <v>120000</v>
          </cell>
        </row>
        <row r="705">
          <cell r="G705">
            <v>3</v>
          </cell>
          <cell r="H705">
            <v>7</v>
          </cell>
          <cell r="I705">
            <v>33707.865168539327</v>
          </cell>
          <cell r="J705">
            <v>78651.68539325842</v>
          </cell>
        </row>
        <row r="706">
          <cell r="G706">
            <v>0</v>
          </cell>
          <cell r="H706">
            <v>2</v>
          </cell>
          <cell r="I706">
            <v>0</v>
          </cell>
          <cell r="J706">
            <v>20000</v>
          </cell>
        </row>
        <row r="707">
          <cell r="G707">
            <v>1</v>
          </cell>
          <cell r="H707">
            <v>1</v>
          </cell>
          <cell r="I707">
            <v>6250</v>
          </cell>
          <cell r="J707">
            <v>6250</v>
          </cell>
        </row>
        <row r="708">
          <cell r="G708">
            <v>2</v>
          </cell>
          <cell r="H708">
            <v>3</v>
          </cell>
          <cell r="I708">
            <v>142.85714285714286</v>
          </cell>
          <cell r="J708">
            <v>214.28571428571428</v>
          </cell>
        </row>
        <row r="709">
          <cell r="G709">
            <v>1</v>
          </cell>
          <cell r="H709">
            <v>9</v>
          </cell>
          <cell r="I709">
            <v>4000</v>
          </cell>
          <cell r="J709">
            <v>36000</v>
          </cell>
        </row>
        <row r="710">
          <cell r="G710">
            <v>0</v>
          </cell>
          <cell r="H710">
            <v>1</v>
          </cell>
          <cell r="I710">
            <v>0</v>
          </cell>
          <cell r="J710">
            <v>11111.111111111111</v>
          </cell>
        </row>
        <row r="711">
          <cell r="G711">
            <v>0</v>
          </cell>
          <cell r="H711">
            <v>13</v>
          </cell>
          <cell r="I711">
            <v>0</v>
          </cell>
          <cell r="J711">
            <v>162500</v>
          </cell>
        </row>
        <row r="712">
          <cell r="G712">
            <v>0</v>
          </cell>
          <cell r="H712">
            <v>1</v>
          </cell>
          <cell r="I712">
            <v>0</v>
          </cell>
          <cell r="J712">
            <v>5000</v>
          </cell>
        </row>
        <row r="713">
          <cell r="G713">
            <v>2</v>
          </cell>
          <cell r="H713">
            <v>20</v>
          </cell>
          <cell r="I713">
            <v>27777.777777777777</v>
          </cell>
          <cell r="J713">
            <v>277777.77777777781</v>
          </cell>
        </row>
        <row r="714">
          <cell r="G714">
            <v>0</v>
          </cell>
          <cell r="H714">
            <v>1</v>
          </cell>
          <cell r="I714">
            <v>0</v>
          </cell>
          <cell r="J714">
            <v>20000</v>
          </cell>
        </row>
        <row r="715">
          <cell r="G715">
            <v>0</v>
          </cell>
          <cell r="H715">
            <v>1</v>
          </cell>
          <cell r="I715">
            <v>0</v>
          </cell>
          <cell r="J715">
            <v>8000</v>
          </cell>
        </row>
        <row r="716">
          <cell r="G716">
            <v>0</v>
          </cell>
          <cell r="H716">
            <v>3</v>
          </cell>
          <cell r="I716">
            <v>0</v>
          </cell>
          <cell r="J716">
            <v>30000</v>
          </cell>
        </row>
        <row r="717">
          <cell r="G717">
            <v>0</v>
          </cell>
          <cell r="H717">
            <v>3</v>
          </cell>
          <cell r="I717">
            <v>0</v>
          </cell>
          <cell r="J717">
            <v>15000</v>
          </cell>
        </row>
        <row r="718">
          <cell r="G718">
            <v>2</v>
          </cell>
          <cell r="H718">
            <v>5</v>
          </cell>
          <cell r="I718">
            <v>80000</v>
          </cell>
          <cell r="J718">
            <v>200000</v>
          </cell>
        </row>
        <row r="719">
          <cell r="G719">
            <v>0</v>
          </cell>
          <cell r="H719">
            <v>7</v>
          </cell>
          <cell r="I719">
            <v>0</v>
          </cell>
          <cell r="J719">
            <v>116666.66666666667</v>
          </cell>
        </row>
        <row r="720">
          <cell r="G720">
            <v>0</v>
          </cell>
          <cell r="H720">
            <v>2</v>
          </cell>
          <cell r="I720">
            <v>0</v>
          </cell>
          <cell r="J720">
            <v>13333.333333333334</v>
          </cell>
        </row>
        <row r="721">
          <cell r="G721">
            <v>0</v>
          </cell>
          <cell r="H721">
            <v>1</v>
          </cell>
          <cell r="I721">
            <v>0</v>
          </cell>
          <cell r="J721">
            <v>40000</v>
          </cell>
        </row>
        <row r="722">
          <cell r="G722">
            <v>0</v>
          </cell>
          <cell r="H722">
            <v>1</v>
          </cell>
          <cell r="I722">
            <v>0</v>
          </cell>
          <cell r="J722">
            <v>243.90243902439025</v>
          </cell>
        </row>
        <row r="723">
          <cell r="G723">
            <v>0</v>
          </cell>
          <cell r="H723">
            <v>1</v>
          </cell>
          <cell r="I723">
            <v>0</v>
          </cell>
          <cell r="J723">
            <v>2500</v>
          </cell>
        </row>
        <row r="724">
          <cell r="G724">
            <v>0</v>
          </cell>
          <cell r="H724">
            <v>1</v>
          </cell>
          <cell r="I724">
            <v>0</v>
          </cell>
          <cell r="J724">
            <v>18181.81818181818</v>
          </cell>
        </row>
        <row r="725">
          <cell r="G725">
            <v>0</v>
          </cell>
          <cell r="H725">
            <v>2</v>
          </cell>
          <cell r="I725">
            <v>0</v>
          </cell>
          <cell r="J725">
            <v>40000</v>
          </cell>
        </row>
        <row r="726">
          <cell r="G726">
            <v>0</v>
          </cell>
          <cell r="H726">
            <v>2</v>
          </cell>
          <cell r="I726">
            <v>0</v>
          </cell>
          <cell r="J726">
            <v>12903.225806451614</v>
          </cell>
        </row>
        <row r="727">
          <cell r="G727">
            <v>1</v>
          </cell>
          <cell r="H727">
            <v>3</v>
          </cell>
          <cell r="I727">
            <v>3333.3333333333335</v>
          </cell>
          <cell r="J727">
            <v>10000</v>
          </cell>
        </row>
        <row r="728">
          <cell r="G728">
            <v>0</v>
          </cell>
          <cell r="H728">
            <v>1</v>
          </cell>
          <cell r="I728">
            <v>0</v>
          </cell>
          <cell r="J728">
            <v>2000</v>
          </cell>
        </row>
        <row r="729">
          <cell r="G729">
            <v>0</v>
          </cell>
          <cell r="H729">
            <v>1</v>
          </cell>
          <cell r="I729">
            <v>0</v>
          </cell>
          <cell r="J729">
            <v>40000</v>
          </cell>
        </row>
        <row r="730">
          <cell r="G730">
            <v>0</v>
          </cell>
          <cell r="H730">
            <v>1</v>
          </cell>
          <cell r="I730">
            <v>0</v>
          </cell>
          <cell r="J730">
            <v>40000</v>
          </cell>
        </row>
        <row r="731">
          <cell r="G731">
            <v>0</v>
          </cell>
          <cell r="H731">
            <v>12</v>
          </cell>
          <cell r="I731">
            <v>0</v>
          </cell>
          <cell r="J731">
            <v>352941.17647058825</v>
          </cell>
        </row>
        <row r="732">
          <cell r="G732">
            <v>1</v>
          </cell>
          <cell r="H732">
            <v>1</v>
          </cell>
          <cell r="I732">
            <v>454.54545454545456</v>
          </cell>
          <cell r="J732">
            <v>454.54545454545456</v>
          </cell>
        </row>
        <row r="733">
          <cell r="G733">
            <v>0</v>
          </cell>
          <cell r="H733">
            <v>1</v>
          </cell>
          <cell r="I733">
            <v>0</v>
          </cell>
          <cell r="J733">
            <v>40000</v>
          </cell>
        </row>
        <row r="734">
          <cell r="G734">
            <v>0</v>
          </cell>
          <cell r="H734">
            <v>2</v>
          </cell>
          <cell r="I734">
            <v>0</v>
          </cell>
          <cell r="J734">
            <v>80000</v>
          </cell>
        </row>
        <row r="735">
          <cell r="G735">
            <v>1</v>
          </cell>
          <cell r="H735">
            <v>1</v>
          </cell>
          <cell r="I735">
            <v>15384.615384615385</v>
          </cell>
          <cell r="J735">
            <v>15384.615384615385</v>
          </cell>
        </row>
        <row r="736">
          <cell r="G736">
            <v>1</v>
          </cell>
          <cell r="H736">
            <v>1</v>
          </cell>
          <cell r="I736">
            <v>25000</v>
          </cell>
          <cell r="J736">
            <v>25000</v>
          </cell>
        </row>
        <row r="737">
          <cell r="G737">
            <v>1</v>
          </cell>
          <cell r="H737">
            <v>1</v>
          </cell>
          <cell r="I737">
            <v>33333.333333333336</v>
          </cell>
          <cell r="J737">
            <v>33333.333333333336</v>
          </cell>
        </row>
        <row r="738">
          <cell r="G738">
            <v>1</v>
          </cell>
          <cell r="H738">
            <v>1</v>
          </cell>
          <cell r="I738">
            <v>3984.0637450199201</v>
          </cell>
          <cell r="J738">
            <v>3984.0637450199201</v>
          </cell>
        </row>
        <row r="739">
          <cell r="G739">
            <v>2</v>
          </cell>
          <cell r="H739">
            <v>2</v>
          </cell>
          <cell r="I739">
            <v>2919.7080291970801</v>
          </cell>
          <cell r="J739">
            <v>2919.7080291970801</v>
          </cell>
        </row>
        <row r="740">
          <cell r="G740">
            <v>0</v>
          </cell>
          <cell r="H740">
            <v>1</v>
          </cell>
          <cell r="I740">
            <v>0</v>
          </cell>
          <cell r="J740">
            <v>8333.3333333333339</v>
          </cell>
        </row>
        <row r="741">
          <cell r="G741">
            <v>0</v>
          </cell>
          <cell r="H741">
            <v>3</v>
          </cell>
          <cell r="I741">
            <v>0</v>
          </cell>
          <cell r="J741">
            <v>100000</v>
          </cell>
        </row>
        <row r="742">
          <cell r="G742">
            <v>0</v>
          </cell>
          <cell r="H742">
            <v>3</v>
          </cell>
          <cell r="I742">
            <v>0</v>
          </cell>
          <cell r="J742">
            <v>10000</v>
          </cell>
        </row>
        <row r="743">
          <cell r="G743">
            <v>1</v>
          </cell>
          <cell r="H743">
            <v>1</v>
          </cell>
          <cell r="I743">
            <v>1175.0881316098707</v>
          </cell>
          <cell r="J743">
            <v>1175.0881316098707</v>
          </cell>
        </row>
        <row r="744">
          <cell r="G744">
            <v>0</v>
          </cell>
          <cell r="H744">
            <v>3</v>
          </cell>
          <cell r="I744">
            <v>0</v>
          </cell>
          <cell r="J744">
            <v>2785.515320334262</v>
          </cell>
        </row>
        <row r="745">
          <cell r="G745">
            <v>0</v>
          </cell>
          <cell r="H745">
            <v>1</v>
          </cell>
          <cell r="I745">
            <v>0</v>
          </cell>
          <cell r="J745">
            <v>25000</v>
          </cell>
        </row>
        <row r="746">
          <cell r="G746">
            <v>3</v>
          </cell>
          <cell r="H746">
            <v>6</v>
          </cell>
          <cell r="I746">
            <v>120000</v>
          </cell>
          <cell r="J746">
            <v>240000</v>
          </cell>
        </row>
        <row r="747">
          <cell r="G747">
            <v>0</v>
          </cell>
          <cell r="H747">
            <v>4</v>
          </cell>
          <cell r="I747">
            <v>0</v>
          </cell>
          <cell r="J747">
            <v>3542.9583702391496</v>
          </cell>
        </row>
        <row r="748">
          <cell r="G748">
            <v>0</v>
          </cell>
          <cell r="H748">
            <v>1</v>
          </cell>
          <cell r="I748">
            <v>0</v>
          </cell>
          <cell r="J748">
            <v>6756.7567567567576</v>
          </cell>
        </row>
        <row r="749">
          <cell r="G749">
            <v>1</v>
          </cell>
          <cell r="H749">
            <v>3</v>
          </cell>
          <cell r="I749">
            <v>2114.1649048625795</v>
          </cell>
          <cell r="J749">
            <v>6342.4947145877377</v>
          </cell>
        </row>
        <row r="750">
          <cell r="G750">
            <v>0</v>
          </cell>
          <cell r="H750">
            <v>1</v>
          </cell>
          <cell r="I750">
            <v>0</v>
          </cell>
          <cell r="J750">
            <v>3787.878787878788</v>
          </cell>
        </row>
        <row r="751">
          <cell r="G751">
            <v>0</v>
          </cell>
          <cell r="H751">
            <v>5</v>
          </cell>
          <cell r="I751">
            <v>0</v>
          </cell>
          <cell r="J751">
            <v>142857.14285714284</v>
          </cell>
        </row>
        <row r="752">
          <cell r="G752">
            <v>0</v>
          </cell>
          <cell r="H752">
            <v>10</v>
          </cell>
          <cell r="I752">
            <v>0</v>
          </cell>
          <cell r="J752">
            <v>13698.630136986301</v>
          </cell>
        </row>
        <row r="753">
          <cell r="G753">
            <v>0</v>
          </cell>
          <cell r="H753">
            <v>1</v>
          </cell>
          <cell r="I753">
            <v>0</v>
          </cell>
          <cell r="J753">
            <v>2770.0831024930749</v>
          </cell>
        </row>
        <row r="754">
          <cell r="G754">
            <v>0</v>
          </cell>
          <cell r="H754">
            <v>1</v>
          </cell>
          <cell r="I754">
            <v>0</v>
          </cell>
          <cell r="J754">
            <v>10000</v>
          </cell>
        </row>
        <row r="755">
          <cell r="G755">
            <v>0</v>
          </cell>
          <cell r="H755">
            <v>6</v>
          </cell>
          <cell r="I755">
            <v>0</v>
          </cell>
          <cell r="J755">
            <v>92307.692307692312</v>
          </cell>
        </row>
        <row r="756">
          <cell r="G756">
            <v>0</v>
          </cell>
          <cell r="H756">
            <v>1</v>
          </cell>
          <cell r="I756">
            <v>0</v>
          </cell>
          <cell r="J756">
            <v>11111.111111111111</v>
          </cell>
        </row>
        <row r="757">
          <cell r="G757">
            <v>0</v>
          </cell>
          <cell r="H757">
            <v>1</v>
          </cell>
          <cell r="I757">
            <v>0</v>
          </cell>
          <cell r="J757">
            <v>20000</v>
          </cell>
        </row>
        <row r="758">
          <cell r="G758">
            <v>0</v>
          </cell>
          <cell r="H758">
            <v>1</v>
          </cell>
          <cell r="I758">
            <v>0</v>
          </cell>
          <cell r="J758">
            <v>40000</v>
          </cell>
        </row>
        <row r="759">
          <cell r="G759">
            <v>2</v>
          </cell>
          <cell r="H759">
            <v>2</v>
          </cell>
          <cell r="I759">
            <v>40000</v>
          </cell>
          <cell r="J759">
            <v>40000</v>
          </cell>
        </row>
        <row r="760">
          <cell r="G760">
            <v>0</v>
          </cell>
          <cell r="H760">
            <v>6</v>
          </cell>
          <cell r="I760">
            <v>0</v>
          </cell>
          <cell r="J760">
            <v>6493.5064935064938</v>
          </cell>
        </row>
        <row r="761">
          <cell r="G761">
            <v>0</v>
          </cell>
          <cell r="H761">
            <v>2</v>
          </cell>
          <cell r="I761">
            <v>0</v>
          </cell>
          <cell r="J761">
            <v>5747.1264367816093</v>
          </cell>
        </row>
        <row r="762">
          <cell r="G762">
            <v>0</v>
          </cell>
          <cell r="H762">
            <v>1</v>
          </cell>
          <cell r="I762">
            <v>0</v>
          </cell>
          <cell r="J762">
            <v>1000</v>
          </cell>
        </row>
        <row r="763">
          <cell r="G763">
            <v>22</v>
          </cell>
          <cell r="H763">
            <v>22</v>
          </cell>
          <cell r="I763">
            <v>29062.087186261557</v>
          </cell>
          <cell r="J763">
            <v>29062.087186261557</v>
          </cell>
        </row>
        <row r="764">
          <cell r="G764">
            <v>0</v>
          </cell>
          <cell r="H764">
            <v>1</v>
          </cell>
          <cell r="I764">
            <v>0</v>
          </cell>
          <cell r="J764">
            <v>12500</v>
          </cell>
        </row>
        <row r="765">
          <cell r="G765">
            <v>1</v>
          </cell>
          <cell r="H765">
            <v>5</v>
          </cell>
          <cell r="I765">
            <v>270.27027027027026</v>
          </cell>
          <cell r="J765">
            <v>1351.3513513513515</v>
          </cell>
        </row>
        <row r="766">
          <cell r="G766">
            <v>0</v>
          </cell>
          <cell r="H766">
            <v>2</v>
          </cell>
          <cell r="I766">
            <v>0</v>
          </cell>
          <cell r="J766">
            <v>1734.6053772766695</v>
          </cell>
        </row>
        <row r="767">
          <cell r="G767">
            <v>0</v>
          </cell>
          <cell r="H767">
            <v>2</v>
          </cell>
          <cell r="I767">
            <v>0</v>
          </cell>
          <cell r="J767">
            <v>174.73353136466886</v>
          </cell>
        </row>
        <row r="768">
          <cell r="G768">
            <v>1</v>
          </cell>
          <cell r="H768">
            <v>5</v>
          </cell>
          <cell r="I768">
            <v>27.027027027027028</v>
          </cell>
          <cell r="J768">
            <v>135.13513513513513</v>
          </cell>
        </row>
        <row r="769">
          <cell r="G769">
            <v>0</v>
          </cell>
          <cell r="H769">
            <v>1</v>
          </cell>
          <cell r="I769">
            <v>0</v>
          </cell>
          <cell r="J769">
            <v>50.372758412250654</v>
          </cell>
        </row>
        <row r="770">
          <cell r="G770">
            <v>0</v>
          </cell>
          <cell r="H770">
            <v>1</v>
          </cell>
          <cell r="I770">
            <v>0</v>
          </cell>
          <cell r="J770">
            <v>71.520526391074242</v>
          </cell>
        </row>
        <row r="771">
          <cell r="G771">
            <v>0</v>
          </cell>
          <cell r="H771">
            <v>2</v>
          </cell>
          <cell r="I771">
            <v>0</v>
          </cell>
          <cell r="J771">
            <v>48.202063048298463</v>
          </cell>
        </row>
        <row r="772">
          <cell r="G772">
            <v>0</v>
          </cell>
          <cell r="H772">
            <v>1</v>
          </cell>
          <cell r="I772">
            <v>0</v>
          </cell>
          <cell r="J772">
            <v>149.88009592326139</v>
          </cell>
        </row>
        <row r="773">
          <cell r="G773">
            <v>0</v>
          </cell>
          <cell r="H773">
            <v>3</v>
          </cell>
          <cell r="I773">
            <v>0</v>
          </cell>
          <cell r="J773">
            <v>1090.909090909091</v>
          </cell>
        </row>
        <row r="774">
          <cell r="G774">
            <v>0</v>
          </cell>
          <cell r="H774">
            <v>5</v>
          </cell>
          <cell r="I774">
            <v>0</v>
          </cell>
          <cell r="J774">
            <v>19011.406844106463</v>
          </cell>
        </row>
        <row r="775">
          <cell r="G775">
            <v>0</v>
          </cell>
          <cell r="H775">
            <v>4</v>
          </cell>
          <cell r="I775">
            <v>0</v>
          </cell>
          <cell r="J775">
            <v>5873.7151248164464</v>
          </cell>
        </row>
        <row r="776">
          <cell r="G776">
            <v>0</v>
          </cell>
          <cell r="H776">
            <v>1</v>
          </cell>
          <cell r="I776">
            <v>0</v>
          </cell>
          <cell r="J776">
            <v>11111.111111111111</v>
          </cell>
        </row>
        <row r="777">
          <cell r="G777">
            <v>1</v>
          </cell>
          <cell r="H777">
            <v>5</v>
          </cell>
          <cell r="I777">
            <v>433.65134431916738</v>
          </cell>
          <cell r="J777">
            <v>2168.256721595837</v>
          </cell>
        </row>
        <row r="778">
          <cell r="G778">
            <v>0</v>
          </cell>
          <cell r="H778">
            <v>2</v>
          </cell>
          <cell r="I778">
            <v>0</v>
          </cell>
          <cell r="J778">
            <v>583.94160583941607</v>
          </cell>
        </row>
        <row r="779">
          <cell r="G779">
            <v>0</v>
          </cell>
          <cell r="H779">
            <v>8</v>
          </cell>
          <cell r="I779">
            <v>0</v>
          </cell>
          <cell r="J779">
            <v>11428.571428571429</v>
          </cell>
        </row>
        <row r="780">
          <cell r="G780">
            <v>14</v>
          </cell>
          <cell r="H780">
            <v>24</v>
          </cell>
          <cell r="I780">
            <v>83832.335329341309</v>
          </cell>
          <cell r="J780">
            <v>143712.5748502994</v>
          </cell>
        </row>
        <row r="781">
          <cell r="G781">
            <v>2</v>
          </cell>
          <cell r="H781">
            <v>10</v>
          </cell>
          <cell r="I781">
            <v>40000</v>
          </cell>
          <cell r="J781">
            <v>200000</v>
          </cell>
        </row>
        <row r="782">
          <cell r="G782">
            <v>0</v>
          </cell>
          <cell r="H782">
            <v>1</v>
          </cell>
          <cell r="I782">
            <v>0</v>
          </cell>
          <cell r="J782">
            <v>1023.5414534288639</v>
          </cell>
        </row>
        <row r="783">
          <cell r="G783">
            <v>0</v>
          </cell>
          <cell r="H783">
            <v>1</v>
          </cell>
          <cell r="I783">
            <v>0</v>
          </cell>
          <cell r="J783">
            <v>903.34236675700083</v>
          </cell>
        </row>
        <row r="784">
          <cell r="G784">
            <v>0</v>
          </cell>
          <cell r="H784">
            <v>5</v>
          </cell>
          <cell r="I784">
            <v>0</v>
          </cell>
          <cell r="J784">
            <v>28571.428571428569</v>
          </cell>
        </row>
        <row r="785">
          <cell r="G785">
            <v>5</v>
          </cell>
          <cell r="H785">
            <v>12</v>
          </cell>
          <cell r="I785">
            <v>26315.78947368421</v>
          </cell>
          <cell r="J785">
            <v>63157.894736842107</v>
          </cell>
        </row>
        <row r="786">
          <cell r="G786">
            <v>1</v>
          </cell>
          <cell r="H786">
            <v>13</v>
          </cell>
          <cell r="I786">
            <v>32258.06451612903</v>
          </cell>
          <cell r="J786">
            <v>419354.83870967745</v>
          </cell>
        </row>
        <row r="787">
          <cell r="G787">
            <v>0</v>
          </cell>
          <cell r="H787">
            <v>1</v>
          </cell>
          <cell r="I787">
            <v>0</v>
          </cell>
          <cell r="J787">
            <v>707.21357850070729</v>
          </cell>
        </row>
        <row r="788">
          <cell r="G788">
            <v>0</v>
          </cell>
          <cell r="H788">
            <v>2</v>
          </cell>
          <cell r="I788">
            <v>0</v>
          </cell>
          <cell r="J788">
            <v>9756.0975609756097</v>
          </cell>
        </row>
        <row r="789">
          <cell r="G789">
            <v>0</v>
          </cell>
          <cell r="H789">
            <v>1</v>
          </cell>
          <cell r="I789">
            <v>0</v>
          </cell>
          <cell r="J789">
            <v>2044.989775051125</v>
          </cell>
        </row>
        <row r="790">
          <cell r="G790">
            <v>1</v>
          </cell>
          <cell r="H790">
            <v>1</v>
          </cell>
          <cell r="I790">
            <v>290.52876234747237</v>
          </cell>
          <cell r="J790">
            <v>290.52876234747237</v>
          </cell>
        </row>
        <row r="791">
          <cell r="G791">
            <v>0</v>
          </cell>
          <cell r="H791">
            <v>4</v>
          </cell>
          <cell r="I791">
            <v>0</v>
          </cell>
          <cell r="J791">
            <v>57142.857142857138</v>
          </cell>
        </row>
        <row r="792">
          <cell r="G792">
            <v>0</v>
          </cell>
          <cell r="H792">
            <v>2</v>
          </cell>
          <cell r="I792">
            <v>0</v>
          </cell>
          <cell r="J792">
            <v>3539.8230088495575</v>
          </cell>
        </row>
        <row r="793">
          <cell r="G793">
            <v>0</v>
          </cell>
          <cell r="H793">
            <v>1</v>
          </cell>
          <cell r="I793">
            <v>0</v>
          </cell>
          <cell r="J793">
            <v>4347.826086956522</v>
          </cell>
        </row>
        <row r="794">
          <cell r="G794">
            <v>1</v>
          </cell>
          <cell r="H794">
            <v>2</v>
          </cell>
          <cell r="I794">
            <v>263.78264310208391</v>
          </cell>
          <cell r="J794">
            <v>527.56528620416782</v>
          </cell>
        </row>
        <row r="795">
          <cell r="G795">
            <v>0</v>
          </cell>
          <cell r="H795">
            <v>1</v>
          </cell>
          <cell r="I795">
            <v>0</v>
          </cell>
          <cell r="J795">
            <v>1103.7527593818984</v>
          </cell>
        </row>
        <row r="796">
          <cell r="G796">
            <v>0</v>
          </cell>
          <cell r="H796">
            <v>1</v>
          </cell>
          <cell r="I796">
            <v>0</v>
          </cell>
          <cell r="J796">
            <v>229.35779816513764</v>
          </cell>
        </row>
        <row r="797">
          <cell r="G797">
            <v>0</v>
          </cell>
          <cell r="H797">
            <v>1</v>
          </cell>
          <cell r="I797">
            <v>0</v>
          </cell>
          <cell r="J797">
            <v>133.40448239060834</v>
          </cell>
        </row>
        <row r="798">
          <cell r="G798">
            <v>0</v>
          </cell>
          <cell r="H798">
            <v>3</v>
          </cell>
          <cell r="I798">
            <v>0</v>
          </cell>
          <cell r="J798">
            <v>120000</v>
          </cell>
        </row>
        <row r="799">
          <cell r="G799">
            <v>0</v>
          </cell>
          <cell r="H799">
            <v>3</v>
          </cell>
          <cell r="I799">
            <v>0</v>
          </cell>
          <cell r="J799">
            <v>4032.2580645161288</v>
          </cell>
        </row>
        <row r="800">
          <cell r="G800">
            <v>0</v>
          </cell>
          <cell r="H800">
            <v>2</v>
          </cell>
          <cell r="I800">
            <v>0</v>
          </cell>
          <cell r="J800">
            <v>80000</v>
          </cell>
        </row>
        <row r="801">
          <cell r="G801">
            <v>0</v>
          </cell>
          <cell r="H801">
            <v>1</v>
          </cell>
          <cell r="I801">
            <v>0</v>
          </cell>
          <cell r="J801">
            <v>2000</v>
          </cell>
        </row>
        <row r="802">
          <cell r="G802">
            <v>0</v>
          </cell>
          <cell r="H802">
            <v>2</v>
          </cell>
          <cell r="I802">
            <v>0</v>
          </cell>
          <cell r="J802">
            <v>20000</v>
          </cell>
        </row>
        <row r="803">
          <cell r="G803">
            <v>0</v>
          </cell>
          <cell r="H803">
            <v>3</v>
          </cell>
          <cell r="I803">
            <v>0</v>
          </cell>
          <cell r="J803">
            <v>111111.11111111111</v>
          </cell>
        </row>
        <row r="804">
          <cell r="G804">
            <v>0</v>
          </cell>
          <cell r="H804">
            <v>3</v>
          </cell>
          <cell r="I804">
            <v>0</v>
          </cell>
          <cell r="J804">
            <v>50000</v>
          </cell>
        </row>
        <row r="805">
          <cell r="G805">
            <v>0</v>
          </cell>
          <cell r="H805">
            <v>1</v>
          </cell>
          <cell r="I805">
            <v>0</v>
          </cell>
          <cell r="J805">
            <v>20000</v>
          </cell>
        </row>
        <row r="806">
          <cell r="G806">
            <v>0</v>
          </cell>
          <cell r="H806">
            <v>1</v>
          </cell>
          <cell r="I806">
            <v>0</v>
          </cell>
          <cell r="J806">
            <v>10309.278350515464</v>
          </cell>
        </row>
        <row r="807">
          <cell r="G807">
            <v>0</v>
          </cell>
          <cell r="H807">
            <v>3</v>
          </cell>
          <cell r="I807">
            <v>0</v>
          </cell>
          <cell r="J807">
            <v>40000</v>
          </cell>
        </row>
        <row r="808">
          <cell r="G808">
            <v>0</v>
          </cell>
          <cell r="H808">
            <v>2</v>
          </cell>
          <cell r="I808">
            <v>0</v>
          </cell>
          <cell r="J808">
            <v>80000</v>
          </cell>
        </row>
        <row r="809">
          <cell r="G809">
            <v>1</v>
          </cell>
          <cell r="H809">
            <v>3</v>
          </cell>
          <cell r="I809">
            <v>40000</v>
          </cell>
          <cell r="J809">
            <v>120000</v>
          </cell>
        </row>
        <row r="810">
          <cell r="G810">
            <v>0</v>
          </cell>
          <cell r="H810">
            <v>2</v>
          </cell>
          <cell r="I810">
            <v>0</v>
          </cell>
          <cell r="J810">
            <v>13333.333333333334</v>
          </cell>
        </row>
        <row r="811">
          <cell r="G811">
            <v>0</v>
          </cell>
          <cell r="H811">
            <v>3</v>
          </cell>
          <cell r="I811">
            <v>0</v>
          </cell>
          <cell r="J811">
            <v>40000</v>
          </cell>
        </row>
        <row r="812">
          <cell r="G812">
            <v>0</v>
          </cell>
          <cell r="H812">
            <v>48</v>
          </cell>
          <cell r="I812">
            <v>0</v>
          </cell>
          <cell r="J812">
            <v>192000</v>
          </cell>
        </row>
        <row r="813">
          <cell r="G813">
            <v>0</v>
          </cell>
          <cell r="H813">
            <v>1</v>
          </cell>
          <cell r="I813">
            <v>0</v>
          </cell>
          <cell r="J813">
            <v>20000</v>
          </cell>
        </row>
        <row r="814">
          <cell r="G814">
            <v>0</v>
          </cell>
          <cell r="H814">
            <v>1</v>
          </cell>
          <cell r="I814">
            <v>0</v>
          </cell>
          <cell r="J814">
            <v>16666.666666666668</v>
          </cell>
        </row>
        <row r="815">
          <cell r="G815">
            <v>0</v>
          </cell>
          <cell r="H815">
            <v>2</v>
          </cell>
          <cell r="I815">
            <v>0</v>
          </cell>
          <cell r="J815">
            <v>13333.333333333334</v>
          </cell>
        </row>
        <row r="816">
          <cell r="G816">
            <v>0</v>
          </cell>
          <cell r="H816">
            <v>3</v>
          </cell>
          <cell r="I816">
            <v>0</v>
          </cell>
          <cell r="J816">
            <v>6000</v>
          </cell>
        </row>
        <row r="817">
          <cell r="G817">
            <v>0</v>
          </cell>
          <cell r="H817">
            <v>1</v>
          </cell>
          <cell r="I817">
            <v>0</v>
          </cell>
          <cell r="J817">
            <v>10000</v>
          </cell>
        </row>
        <row r="818">
          <cell r="G818">
            <v>0</v>
          </cell>
          <cell r="H818">
            <v>2</v>
          </cell>
          <cell r="I818">
            <v>0</v>
          </cell>
          <cell r="J818">
            <v>80000</v>
          </cell>
        </row>
        <row r="819">
          <cell r="G819">
            <v>0</v>
          </cell>
          <cell r="H819">
            <v>1</v>
          </cell>
          <cell r="I819">
            <v>0</v>
          </cell>
          <cell r="J819">
            <v>10000</v>
          </cell>
        </row>
        <row r="820">
          <cell r="G820">
            <v>0</v>
          </cell>
          <cell r="H820">
            <v>1</v>
          </cell>
          <cell r="I820">
            <v>0</v>
          </cell>
          <cell r="J820">
            <v>5000</v>
          </cell>
        </row>
        <row r="821">
          <cell r="G821">
            <v>0</v>
          </cell>
          <cell r="H821">
            <v>1</v>
          </cell>
          <cell r="I821">
            <v>0</v>
          </cell>
          <cell r="J821">
            <v>5000</v>
          </cell>
        </row>
        <row r="822">
          <cell r="G822">
            <v>0</v>
          </cell>
          <cell r="H822">
            <v>2</v>
          </cell>
          <cell r="I822">
            <v>0</v>
          </cell>
          <cell r="J822">
            <v>5714.2857142857147</v>
          </cell>
        </row>
        <row r="823">
          <cell r="G823">
            <v>0</v>
          </cell>
          <cell r="H823">
            <v>3</v>
          </cell>
          <cell r="I823">
            <v>0</v>
          </cell>
          <cell r="J823">
            <v>12000</v>
          </cell>
        </row>
        <row r="824">
          <cell r="G824">
            <v>0</v>
          </cell>
          <cell r="H824">
            <v>1</v>
          </cell>
          <cell r="I824">
            <v>0</v>
          </cell>
          <cell r="J824">
            <v>40000</v>
          </cell>
        </row>
        <row r="825">
          <cell r="G825">
            <v>0</v>
          </cell>
          <cell r="H825">
            <v>2</v>
          </cell>
          <cell r="I825">
            <v>0</v>
          </cell>
          <cell r="J825">
            <v>80000</v>
          </cell>
        </row>
        <row r="826">
          <cell r="G826">
            <v>0</v>
          </cell>
          <cell r="H826">
            <v>3</v>
          </cell>
          <cell r="I826">
            <v>0</v>
          </cell>
          <cell r="J826">
            <v>30000</v>
          </cell>
        </row>
        <row r="827">
          <cell r="G827">
            <v>0</v>
          </cell>
          <cell r="H827">
            <v>1</v>
          </cell>
          <cell r="I827">
            <v>0</v>
          </cell>
          <cell r="J827">
            <v>40000</v>
          </cell>
        </row>
        <row r="828">
          <cell r="G828">
            <v>0</v>
          </cell>
          <cell r="H828">
            <v>1</v>
          </cell>
          <cell r="I828">
            <v>0</v>
          </cell>
          <cell r="J828">
            <v>40000</v>
          </cell>
        </row>
        <row r="829">
          <cell r="G829">
            <v>0</v>
          </cell>
          <cell r="H829">
            <v>1</v>
          </cell>
          <cell r="I829">
            <v>0</v>
          </cell>
          <cell r="J829">
            <v>20000</v>
          </cell>
        </row>
        <row r="830">
          <cell r="G830">
            <v>0</v>
          </cell>
          <cell r="H830">
            <v>2</v>
          </cell>
          <cell r="I830">
            <v>0</v>
          </cell>
          <cell r="J830">
            <v>26666.666666666668</v>
          </cell>
        </row>
        <row r="831">
          <cell r="G831">
            <v>0</v>
          </cell>
          <cell r="H831">
            <v>2</v>
          </cell>
          <cell r="I831">
            <v>0</v>
          </cell>
          <cell r="J831">
            <v>40000</v>
          </cell>
        </row>
        <row r="832">
          <cell r="G832">
            <v>0</v>
          </cell>
          <cell r="H832">
            <v>1</v>
          </cell>
          <cell r="I832">
            <v>0</v>
          </cell>
          <cell r="J832">
            <v>20000</v>
          </cell>
        </row>
        <row r="833">
          <cell r="G833">
            <v>0</v>
          </cell>
          <cell r="H833">
            <v>1</v>
          </cell>
          <cell r="I833">
            <v>0</v>
          </cell>
          <cell r="J833">
            <v>10000</v>
          </cell>
        </row>
        <row r="834">
          <cell r="G834">
            <v>0</v>
          </cell>
          <cell r="H834">
            <v>1</v>
          </cell>
          <cell r="I834">
            <v>0</v>
          </cell>
          <cell r="J834">
            <v>40000</v>
          </cell>
        </row>
        <row r="835">
          <cell r="G835">
            <v>0</v>
          </cell>
          <cell r="H835">
            <v>3</v>
          </cell>
          <cell r="I835">
            <v>0</v>
          </cell>
          <cell r="J835">
            <v>75000</v>
          </cell>
        </row>
        <row r="836">
          <cell r="G836">
            <v>0</v>
          </cell>
          <cell r="H836">
            <v>1</v>
          </cell>
          <cell r="I836">
            <v>0</v>
          </cell>
          <cell r="J836">
            <v>40000</v>
          </cell>
        </row>
        <row r="837">
          <cell r="G837">
            <v>0</v>
          </cell>
          <cell r="H837">
            <v>3</v>
          </cell>
          <cell r="I837">
            <v>0</v>
          </cell>
          <cell r="J837">
            <v>120000</v>
          </cell>
        </row>
        <row r="838">
          <cell r="G838">
            <v>0</v>
          </cell>
          <cell r="H838">
            <v>3</v>
          </cell>
          <cell r="I838">
            <v>0</v>
          </cell>
          <cell r="J838">
            <v>20000</v>
          </cell>
        </row>
        <row r="839">
          <cell r="G839">
            <v>0</v>
          </cell>
          <cell r="H839">
            <v>2</v>
          </cell>
          <cell r="I839">
            <v>0</v>
          </cell>
          <cell r="J839">
            <v>40000</v>
          </cell>
        </row>
        <row r="840">
          <cell r="G840">
            <v>0</v>
          </cell>
          <cell r="H840">
            <v>3</v>
          </cell>
          <cell r="I840">
            <v>0</v>
          </cell>
          <cell r="J840">
            <v>60000</v>
          </cell>
        </row>
        <row r="841">
          <cell r="G841">
            <v>0</v>
          </cell>
          <cell r="H841">
            <v>2</v>
          </cell>
          <cell r="I841">
            <v>0</v>
          </cell>
          <cell r="J841">
            <v>7220.2166064981948</v>
          </cell>
        </row>
        <row r="842">
          <cell r="G842">
            <v>0</v>
          </cell>
          <cell r="H842">
            <v>45</v>
          </cell>
          <cell r="I842">
            <v>0</v>
          </cell>
          <cell r="J842">
            <v>225000</v>
          </cell>
        </row>
        <row r="843">
          <cell r="G843">
            <v>0</v>
          </cell>
          <cell r="H843">
            <v>2</v>
          </cell>
          <cell r="I843">
            <v>0</v>
          </cell>
          <cell r="J843">
            <v>9523.8095238095248</v>
          </cell>
        </row>
        <row r="844">
          <cell r="G844">
            <v>0</v>
          </cell>
          <cell r="H844">
            <v>2</v>
          </cell>
          <cell r="I844">
            <v>0</v>
          </cell>
          <cell r="J844">
            <v>66666.666666666672</v>
          </cell>
        </row>
        <row r="845">
          <cell r="G845">
            <v>0</v>
          </cell>
          <cell r="H845">
            <v>1</v>
          </cell>
          <cell r="I845">
            <v>0</v>
          </cell>
          <cell r="J845">
            <v>9345.7943925233631</v>
          </cell>
        </row>
        <row r="846">
          <cell r="G846">
            <v>0</v>
          </cell>
          <cell r="H846">
            <v>2</v>
          </cell>
          <cell r="I846">
            <v>0</v>
          </cell>
          <cell r="J846">
            <v>20000</v>
          </cell>
        </row>
        <row r="847">
          <cell r="G847">
            <v>0</v>
          </cell>
          <cell r="H847">
            <v>1</v>
          </cell>
          <cell r="I847">
            <v>0</v>
          </cell>
          <cell r="J847">
            <v>10000</v>
          </cell>
        </row>
        <row r="848">
          <cell r="G848">
            <v>0</v>
          </cell>
          <cell r="H848">
            <v>3</v>
          </cell>
          <cell r="I848">
            <v>0</v>
          </cell>
          <cell r="J848">
            <v>40000</v>
          </cell>
        </row>
        <row r="849">
          <cell r="G849">
            <v>0</v>
          </cell>
          <cell r="H849">
            <v>1</v>
          </cell>
          <cell r="I849">
            <v>0</v>
          </cell>
          <cell r="J849">
            <v>13333.333333333334</v>
          </cell>
        </row>
        <row r="850">
          <cell r="G850">
            <v>0</v>
          </cell>
          <cell r="H850">
            <v>1</v>
          </cell>
          <cell r="I850">
            <v>0</v>
          </cell>
          <cell r="J850">
            <v>4000</v>
          </cell>
        </row>
        <row r="851">
          <cell r="G851">
            <v>0</v>
          </cell>
          <cell r="H851">
            <v>1</v>
          </cell>
          <cell r="I851">
            <v>0</v>
          </cell>
          <cell r="J851">
            <v>40000</v>
          </cell>
        </row>
        <row r="852">
          <cell r="G852">
            <v>0</v>
          </cell>
          <cell r="H852">
            <v>3</v>
          </cell>
          <cell r="I852">
            <v>0</v>
          </cell>
          <cell r="J852">
            <v>12000</v>
          </cell>
        </row>
        <row r="853">
          <cell r="G853">
            <v>0</v>
          </cell>
          <cell r="H853">
            <v>3</v>
          </cell>
          <cell r="I853">
            <v>0</v>
          </cell>
          <cell r="J853">
            <v>120000</v>
          </cell>
        </row>
        <row r="854">
          <cell r="G854">
            <v>1</v>
          </cell>
          <cell r="H854">
            <v>3</v>
          </cell>
          <cell r="I854">
            <v>6666.666666666667</v>
          </cell>
          <cell r="J854">
            <v>20000</v>
          </cell>
        </row>
        <row r="855">
          <cell r="G855">
            <v>0</v>
          </cell>
          <cell r="H855">
            <v>3</v>
          </cell>
          <cell r="I855">
            <v>0</v>
          </cell>
          <cell r="J855">
            <v>120000</v>
          </cell>
        </row>
        <row r="856">
          <cell r="G856">
            <v>0</v>
          </cell>
          <cell r="H856">
            <v>2</v>
          </cell>
          <cell r="I856">
            <v>0</v>
          </cell>
          <cell r="J856">
            <v>50000</v>
          </cell>
        </row>
        <row r="857">
          <cell r="G857">
            <v>0</v>
          </cell>
          <cell r="H857">
            <v>1</v>
          </cell>
          <cell r="I857">
            <v>0</v>
          </cell>
          <cell r="J857">
            <v>3333.3333333333335</v>
          </cell>
        </row>
        <row r="858">
          <cell r="G858">
            <v>0</v>
          </cell>
          <cell r="H858">
            <v>1</v>
          </cell>
          <cell r="I858">
            <v>0</v>
          </cell>
          <cell r="J858">
            <v>40000</v>
          </cell>
        </row>
        <row r="859">
          <cell r="G859">
            <v>0</v>
          </cell>
          <cell r="H859">
            <v>3</v>
          </cell>
          <cell r="I859">
            <v>0</v>
          </cell>
          <cell r="J859">
            <v>120000</v>
          </cell>
        </row>
        <row r="860">
          <cell r="G860">
            <v>0</v>
          </cell>
          <cell r="H860">
            <v>3</v>
          </cell>
          <cell r="I860">
            <v>0</v>
          </cell>
          <cell r="J860">
            <v>15000</v>
          </cell>
        </row>
        <row r="861">
          <cell r="G861">
            <v>0</v>
          </cell>
          <cell r="H861">
            <v>3</v>
          </cell>
          <cell r="I861">
            <v>0</v>
          </cell>
          <cell r="J861">
            <v>7500</v>
          </cell>
        </row>
        <row r="862">
          <cell r="G862">
            <v>0</v>
          </cell>
          <cell r="H862">
            <v>2</v>
          </cell>
          <cell r="I862">
            <v>0</v>
          </cell>
          <cell r="J862">
            <v>10000</v>
          </cell>
        </row>
        <row r="863">
          <cell r="G863">
            <v>0</v>
          </cell>
          <cell r="H863">
            <v>3</v>
          </cell>
          <cell r="I863">
            <v>0</v>
          </cell>
          <cell r="J863">
            <v>15000</v>
          </cell>
        </row>
        <row r="864">
          <cell r="G864">
            <v>0</v>
          </cell>
          <cell r="H864">
            <v>3</v>
          </cell>
          <cell r="I864">
            <v>0</v>
          </cell>
          <cell r="J864">
            <v>12000</v>
          </cell>
        </row>
        <row r="865">
          <cell r="G865">
            <v>0</v>
          </cell>
          <cell r="H865">
            <v>2</v>
          </cell>
          <cell r="I865">
            <v>0</v>
          </cell>
          <cell r="J865">
            <v>18181.81818181818</v>
          </cell>
        </row>
        <row r="866">
          <cell r="G866">
            <v>0</v>
          </cell>
          <cell r="H866">
            <v>21</v>
          </cell>
          <cell r="I866">
            <v>0</v>
          </cell>
          <cell r="J866">
            <v>233333.33333333334</v>
          </cell>
        </row>
        <row r="867">
          <cell r="G867">
            <v>0</v>
          </cell>
          <cell r="H867">
            <v>3</v>
          </cell>
          <cell r="I867">
            <v>0</v>
          </cell>
          <cell r="J867">
            <v>60000</v>
          </cell>
        </row>
        <row r="868">
          <cell r="G868">
            <v>0</v>
          </cell>
          <cell r="H868">
            <v>1</v>
          </cell>
          <cell r="I868">
            <v>0</v>
          </cell>
          <cell r="J868">
            <v>40000</v>
          </cell>
        </row>
        <row r="869">
          <cell r="G869">
            <v>0</v>
          </cell>
          <cell r="H869">
            <v>1</v>
          </cell>
          <cell r="I869">
            <v>0</v>
          </cell>
          <cell r="J869">
            <v>40000</v>
          </cell>
        </row>
        <row r="870">
          <cell r="G870">
            <v>0</v>
          </cell>
          <cell r="H870">
            <v>2</v>
          </cell>
          <cell r="I870">
            <v>0</v>
          </cell>
          <cell r="J870">
            <v>80000</v>
          </cell>
        </row>
        <row r="871">
          <cell r="G871">
            <v>0</v>
          </cell>
          <cell r="H871">
            <v>1</v>
          </cell>
          <cell r="I871">
            <v>0</v>
          </cell>
          <cell r="J871">
            <v>40000</v>
          </cell>
        </row>
        <row r="872">
          <cell r="G872">
            <v>0</v>
          </cell>
          <cell r="H872">
            <v>3</v>
          </cell>
          <cell r="I872">
            <v>0</v>
          </cell>
          <cell r="J872">
            <v>120000</v>
          </cell>
        </row>
        <row r="873">
          <cell r="G873">
            <v>0</v>
          </cell>
          <cell r="H873">
            <v>3</v>
          </cell>
          <cell r="I873">
            <v>0</v>
          </cell>
          <cell r="J873">
            <v>120000</v>
          </cell>
        </row>
        <row r="874">
          <cell r="G874">
            <v>0</v>
          </cell>
          <cell r="H874">
            <v>1</v>
          </cell>
          <cell r="I874">
            <v>0</v>
          </cell>
          <cell r="J874">
            <v>10000</v>
          </cell>
        </row>
        <row r="875">
          <cell r="G875">
            <v>0</v>
          </cell>
          <cell r="H875">
            <v>1</v>
          </cell>
          <cell r="I875">
            <v>0</v>
          </cell>
          <cell r="J875">
            <v>10000</v>
          </cell>
        </row>
        <row r="876">
          <cell r="G876">
            <v>1</v>
          </cell>
          <cell r="H876">
            <v>3</v>
          </cell>
          <cell r="I876">
            <v>10000</v>
          </cell>
          <cell r="J876">
            <v>30000</v>
          </cell>
        </row>
        <row r="877">
          <cell r="G877">
            <v>0</v>
          </cell>
          <cell r="H877">
            <v>2</v>
          </cell>
          <cell r="I877">
            <v>0</v>
          </cell>
          <cell r="J877">
            <v>13333.333333333334</v>
          </cell>
        </row>
        <row r="878">
          <cell r="G878">
            <v>0</v>
          </cell>
          <cell r="H878">
            <v>1</v>
          </cell>
          <cell r="I878">
            <v>0</v>
          </cell>
          <cell r="J878">
            <v>22727.272727272728</v>
          </cell>
        </row>
        <row r="879">
          <cell r="G879">
            <v>0</v>
          </cell>
          <cell r="H879">
            <v>1</v>
          </cell>
          <cell r="I879">
            <v>0</v>
          </cell>
          <cell r="J879">
            <v>4000</v>
          </cell>
        </row>
        <row r="880">
          <cell r="G880">
            <v>1</v>
          </cell>
          <cell r="H880">
            <v>1</v>
          </cell>
          <cell r="I880">
            <v>5000</v>
          </cell>
          <cell r="J880">
            <v>5000</v>
          </cell>
        </row>
        <row r="881">
          <cell r="G881">
            <v>0</v>
          </cell>
          <cell r="H881">
            <v>1</v>
          </cell>
          <cell r="I881">
            <v>0</v>
          </cell>
          <cell r="J881">
            <v>7692.3076923076924</v>
          </cell>
        </row>
        <row r="882">
          <cell r="G882">
            <v>0</v>
          </cell>
          <cell r="H882">
            <v>1</v>
          </cell>
          <cell r="I882">
            <v>0</v>
          </cell>
          <cell r="J882">
            <v>33333.333333333336</v>
          </cell>
        </row>
        <row r="883">
          <cell r="G883">
            <v>0</v>
          </cell>
          <cell r="H883">
            <v>1</v>
          </cell>
          <cell r="I883">
            <v>0</v>
          </cell>
          <cell r="J883">
            <v>10000</v>
          </cell>
        </row>
        <row r="884">
          <cell r="G884">
            <v>0</v>
          </cell>
          <cell r="H884">
            <v>1</v>
          </cell>
          <cell r="I884">
            <v>0</v>
          </cell>
          <cell r="J884">
            <v>40000</v>
          </cell>
        </row>
        <row r="885">
          <cell r="G885">
            <v>0</v>
          </cell>
          <cell r="H885">
            <v>1</v>
          </cell>
          <cell r="I885">
            <v>0</v>
          </cell>
          <cell r="J885">
            <v>40000</v>
          </cell>
        </row>
        <row r="886">
          <cell r="G886">
            <v>2</v>
          </cell>
          <cell r="H886">
            <v>2</v>
          </cell>
          <cell r="I886">
            <v>6666.666666666667</v>
          </cell>
          <cell r="J886">
            <v>6666.666666666667</v>
          </cell>
        </row>
        <row r="887">
          <cell r="G887">
            <v>1</v>
          </cell>
          <cell r="H887">
            <v>4</v>
          </cell>
          <cell r="I887">
            <v>5000</v>
          </cell>
          <cell r="J887">
            <v>20000</v>
          </cell>
        </row>
        <row r="888">
          <cell r="G888">
            <v>0</v>
          </cell>
          <cell r="H888">
            <v>3</v>
          </cell>
          <cell r="I888">
            <v>0</v>
          </cell>
          <cell r="J888">
            <v>120000</v>
          </cell>
        </row>
        <row r="889">
          <cell r="G889">
            <v>0</v>
          </cell>
          <cell r="H889">
            <v>3</v>
          </cell>
          <cell r="I889">
            <v>0</v>
          </cell>
          <cell r="J889">
            <v>120000</v>
          </cell>
        </row>
        <row r="890">
          <cell r="G890">
            <v>0</v>
          </cell>
          <cell r="H890">
            <v>11</v>
          </cell>
          <cell r="I890">
            <v>0</v>
          </cell>
          <cell r="J890">
            <v>31428.571428571431</v>
          </cell>
        </row>
        <row r="891">
          <cell r="G891">
            <v>0</v>
          </cell>
          <cell r="H891">
            <v>1</v>
          </cell>
          <cell r="I891">
            <v>0</v>
          </cell>
          <cell r="J891">
            <v>5000</v>
          </cell>
        </row>
        <row r="892">
          <cell r="G892">
            <v>0</v>
          </cell>
          <cell r="H892">
            <v>1</v>
          </cell>
          <cell r="I892">
            <v>0</v>
          </cell>
          <cell r="J892">
            <v>1666.6666666666667</v>
          </cell>
        </row>
        <row r="893">
          <cell r="G893">
            <v>0</v>
          </cell>
          <cell r="H893">
            <v>27</v>
          </cell>
          <cell r="I893">
            <v>0</v>
          </cell>
          <cell r="J893">
            <v>22500</v>
          </cell>
        </row>
        <row r="894">
          <cell r="G894">
            <v>0</v>
          </cell>
          <cell r="H894">
            <v>1</v>
          </cell>
          <cell r="I894">
            <v>0</v>
          </cell>
          <cell r="J894">
            <v>40000</v>
          </cell>
        </row>
        <row r="895">
          <cell r="G895">
            <v>0</v>
          </cell>
          <cell r="H895">
            <v>1</v>
          </cell>
          <cell r="I895">
            <v>0</v>
          </cell>
          <cell r="J895">
            <v>12500</v>
          </cell>
        </row>
        <row r="896">
          <cell r="G896">
            <v>0</v>
          </cell>
          <cell r="H896">
            <v>1</v>
          </cell>
          <cell r="I896">
            <v>0</v>
          </cell>
          <cell r="J896">
            <v>40000</v>
          </cell>
        </row>
        <row r="897">
          <cell r="G897">
            <v>0</v>
          </cell>
          <cell r="H897">
            <v>1</v>
          </cell>
          <cell r="I897">
            <v>0</v>
          </cell>
          <cell r="J897">
            <v>13333.333333333334</v>
          </cell>
        </row>
        <row r="898">
          <cell r="G898">
            <v>0</v>
          </cell>
          <cell r="H898">
            <v>1</v>
          </cell>
          <cell r="I898">
            <v>0</v>
          </cell>
          <cell r="J898">
            <v>10000</v>
          </cell>
        </row>
        <row r="899">
          <cell r="G899">
            <v>0</v>
          </cell>
          <cell r="H899">
            <v>3</v>
          </cell>
          <cell r="I899">
            <v>0</v>
          </cell>
          <cell r="J899">
            <v>1200</v>
          </cell>
        </row>
        <row r="900">
          <cell r="G900">
            <v>0</v>
          </cell>
          <cell r="H900">
            <v>3</v>
          </cell>
          <cell r="I900">
            <v>0</v>
          </cell>
          <cell r="J900">
            <v>15000</v>
          </cell>
        </row>
        <row r="901">
          <cell r="G901">
            <v>0</v>
          </cell>
          <cell r="H901">
            <v>9</v>
          </cell>
          <cell r="I901">
            <v>0</v>
          </cell>
          <cell r="J901">
            <v>90000</v>
          </cell>
        </row>
        <row r="902">
          <cell r="G902">
            <v>0</v>
          </cell>
          <cell r="H902">
            <v>2</v>
          </cell>
          <cell r="I902">
            <v>0</v>
          </cell>
          <cell r="J902">
            <v>13333.333333333334</v>
          </cell>
        </row>
        <row r="903">
          <cell r="G903">
            <v>0</v>
          </cell>
          <cell r="H903">
            <v>2</v>
          </cell>
          <cell r="I903">
            <v>0</v>
          </cell>
          <cell r="J903">
            <v>2500</v>
          </cell>
        </row>
        <row r="904">
          <cell r="G904">
            <v>0</v>
          </cell>
          <cell r="H904">
            <v>3</v>
          </cell>
          <cell r="I904">
            <v>0</v>
          </cell>
          <cell r="J904">
            <v>12500</v>
          </cell>
        </row>
        <row r="905">
          <cell r="G905">
            <v>0</v>
          </cell>
          <cell r="H905">
            <v>1</v>
          </cell>
          <cell r="I905">
            <v>0</v>
          </cell>
          <cell r="J905">
            <v>1111.1111111111111</v>
          </cell>
        </row>
        <row r="906">
          <cell r="G906">
            <v>0</v>
          </cell>
          <cell r="H906">
            <v>1</v>
          </cell>
          <cell r="I906">
            <v>0</v>
          </cell>
          <cell r="J906">
            <v>25000</v>
          </cell>
        </row>
        <row r="907">
          <cell r="G907">
            <v>1</v>
          </cell>
          <cell r="H907">
            <v>2</v>
          </cell>
          <cell r="I907">
            <v>6896.5517241379312</v>
          </cell>
          <cell r="J907">
            <v>13793.103448275862</v>
          </cell>
        </row>
        <row r="908">
          <cell r="G908">
            <v>0</v>
          </cell>
          <cell r="H908">
            <v>1</v>
          </cell>
          <cell r="I908">
            <v>0</v>
          </cell>
          <cell r="J908">
            <v>20000</v>
          </cell>
        </row>
        <row r="909">
          <cell r="G909">
            <v>0</v>
          </cell>
          <cell r="H909">
            <v>2</v>
          </cell>
          <cell r="I909">
            <v>0</v>
          </cell>
          <cell r="J909">
            <v>40000</v>
          </cell>
        </row>
        <row r="910">
          <cell r="G910">
            <v>0</v>
          </cell>
          <cell r="H910">
            <v>1</v>
          </cell>
          <cell r="I910">
            <v>0</v>
          </cell>
          <cell r="J910">
            <v>20000</v>
          </cell>
        </row>
        <row r="911">
          <cell r="G911">
            <v>0</v>
          </cell>
          <cell r="H911">
            <v>1</v>
          </cell>
          <cell r="I911">
            <v>0</v>
          </cell>
          <cell r="J911">
            <v>40000</v>
          </cell>
        </row>
        <row r="912">
          <cell r="G912">
            <v>0</v>
          </cell>
          <cell r="H912">
            <v>2</v>
          </cell>
          <cell r="I912">
            <v>0</v>
          </cell>
          <cell r="J912">
            <v>20000</v>
          </cell>
        </row>
        <row r="913">
          <cell r="G913">
            <v>0</v>
          </cell>
          <cell r="H913">
            <v>11</v>
          </cell>
          <cell r="I913">
            <v>0</v>
          </cell>
          <cell r="J913">
            <v>440000</v>
          </cell>
        </row>
        <row r="914">
          <cell r="G914">
            <v>0</v>
          </cell>
          <cell r="H914">
            <v>2</v>
          </cell>
          <cell r="I914">
            <v>0</v>
          </cell>
          <cell r="J914">
            <v>8000</v>
          </cell>
        </row>
        <row r="915">
          <cell r="G915">
            <v>0</v>
          </cell>
          <cell r="H915">
            <v>2</v>
          </cell>
          <cell r="I915">
            <v>0</v>
          </cell>
          <cell r="J915">
            <v>6666.666666666667</v>
          </cell>
        </row>
        <row r="916">
          <cell r="G916">
            <v>0</v>
          </cell>
          <cell r="H916">
            <v>1</v>
          </cell>
          <cell r="I916">
            <v>0</v>
          </cell>
          <cell r="J916">
            <v>13333.333333333334</v>
          </cell>
        </row>
        <row r="917">
          <cell r="G917">
            <v>0</v>
          </cell>
          <cell r="H917">
            <v>1</v>
          </cell>
          <cell r="I917">
            <v>0</v>
          </cell>
          <cell r="J917">
            <v>37037.037037037036</v>
          </cell>
        </row>
        <row r="918">
          <cell r="G918">
            <v>1</v>
          </cell>
          <cell r="H918">
            <v>1</v>
          </cell>
          <cell r="I918">
            <v>6666.666666666667</v>
          </cell>
          <cell r="J918">
            <v>6666.666666666667</v>
          </cell>
        </row>
        <row r="919">
          <cell r="G919">
            <v>0</v>
          </cell>
          <cell r="H919">
            <v>1</v>
          </cell>
          <cell r="I919">
            <v>0</v>
          </cell>
          <cell r="J919">
            <v>40000</v>
          </cell>
        </row>
        <row r="920">
          <cell r="G920">
            <v>0</v>
          </cell>
          <cell r="H920">
            <v>2</v>
          </cell>
          <cell r="I920">
            <v>0</v>
          </cell>
          <cell r="J920">
            <v>11111.111111111111</v>
          </cell>
        </row>
        <row r="921">
          <cell r="G921">
            <v>0</v>
          </cell>
          <cell r="H921">
            <v>3</v>
          </cell>
          <cell r="I921">
            <v>0</v>
          </cell>
          <cell r="J921">
            <v>60000</v>
          </cell>
        </row>
        <row r="922">
          <cell r="G922">
            <v>0</v>
          </cell>
          <cell r="H922">
            <v>1</v>
          </cell>
          <cell r="I922">
            <v>0</v>
          </cell>
          <cell r="J922">
            <v>10000</v>
          </cell>
        </row>
        <row r="923">
          <cell r="G923">
            <v>0</v>
          </cell>
          <cell r="H923">
            <v>1</v>
          </cell>
          <cell r="I923">
            <v>0</v>
          </cell>
          <cell r="J923">
            <v>5555.5555555555557</v>
          </cell>
        </row>
        <row r="924">
          <cell r="G924">
            <v>0</v>
          </cell>
          <cell r="H924">
            <v>3</v>
          </cell>
          <cell r="I924">
            <v>0</v>
          </cell>
          <cell r="J924">
            <v>60000</v>
          </cell>
        </row>
        <row r="925">
          <cell r="G925">
            <v>0</v>
          </cell>
          <cell r="H925">
            <v>2</v>
          </cell>
          <cell r="I925">
            <v>0</v>
          </cell>
          <cell r="J925">
            <v>1904.7619047619048</v>
          </cell>
        </row>
        <row r="926">
          <cell r="G926">
            <v>0</v>
          </cell>
          <cell r="H926">
            <v>1</v>
          </cell>
          <cell r="I926">
            <v>0</v>
          </cell>
          <cell r="J926">
            <v>40000</v>
          </cell>
        </row>
        <row r="927">
          <cell r="G927">
            <v>0</v>
          </cell>
          <cell r="H927">
            <v>2</v>
          </cell>
          <cell r="I927">
            <v>0</v>
          </cell>
          <cell r="J927">
            <v>20000</v>
          </cell>
        </row>
        <row r="928">
          <cell r="G928">
            <v>0</v>
          </cell>
          <cell r="H928">
            <v>1</v>
          </cell>
          <cell r="I928">
            <v>0</v>
          </cell>
          <cell r="J928">
            <v>25000</v>
          </cell>
        </row>
        <row r="929">
          <cell r="G929">
            <v>0</v>
          </cell>
          <cell r="H929">
            <v>3</v>
          </cell>
          <cell r="I929">
            <v>0</v>
          </cell>
          <cell r="J929">
            <v>75000</v>
          </cell>
        </row>
        <row r="930">
          <cell r="G930">
            <v>0</v>
          </cell>
          <cell r="H930">
            <v>1</v>
          </cell>
          <cell r="I930">
            <v>0</v>
          </cell>
          <cell r="J930">
            <v>5000</v>
          </cell>
        </row>
        <row r="931">
          <cell r="G931">
            <v>0</v>
          </cell>
          <cell r="H931">
            <v>4</v>
          </cell>
          <cell r="I931">
            <v>0</v>
          </cell>
          <cell r="J931">
            <v>100000</v>
          </cell>
        </row>
        <row r="932">
          <cell r="G932">
            <v>0</v>
          </cell>
          <cell r="H932">
            <v>3</v>
          </cell>
          <cell r="I932">
            <v>0</v>
          </cell>
          <cell r="J932">
            <v>120000</v>
          </cell>
        </row>
        <row r="933">
          <cell r="G933">
            <v>0</v>
          </cell>
          <cell r="H933">
            <v>3</v>
          </cell>
          <cell r="I933">
            <v>0</v>
          </cell>
          <cell r="J933">
            <v>120000</v>
          </cell>
        </row>
        <row r="934">
          <cell r="G934">
            <v>0</v>
          </cell>
          <cell r="H934">
            <v>3</v>
          </cell>
          <cell r="I934">
            <v>0</v>
          </cell>
          <cell r="J934">
            <v>78947.368421052626</v>
          </cell>
        </row>
        <row r="935">
          <cell r="G935">
            <v>0</v>
          </cell>
          <cell r="H935">
            <v>3</v>
          </cell>
          <cell r="I935">
            <v>0</v>
          </cell>
          <cell r="J935">
            <v>23076.923076923078</v>
          </cell>
        </row>
        <row r="936">
          <cell r="G936">
            <v>0</v>
          </cell>
          <cell r="H936">
            <v>2</v>
          </cell>
          <cell r="I936">
            <v>0</v>
          </cell>
          <cell r="J936">
            <v>4000</v>
          </cell>
        </row>
        <row r="937">
          <cell r="G937">
            <v>0</v>
          </cell>
          <cell r="H937">
            <v>23</v>
          </cell>
          <cell r="I937">
            <v>0</v>
          </cell>
          <cell r="J937">
            <v>333333.33333333331</v>
          </cell>
        </row>
        <row r="938">
          <cell r="G938">
            <v>0</v>
          </cell>
          <cell r="H938">
            <v>2</v>
          </cell>
          <cell r="I938">
            <v>0</v>
          </cell>
          <cell r="J938">
            <v>20000</v>
          </cell>
        </row>
        <row r="939">
          <cell r="G939">
            <v>0</v>
          </cell>
          <cell r="H939">
            <v>1</v>
          </cell>
          <cell r="I939">
            <v>0</v>
          </cell>
          <cell r="J939">
            <v>22727.272727272728</v>
          </cell>
        </row>
        <row r="940">
          <cell r="G940">
            <v>0</v>
          </cell>
          <cell r="H940">
            <v>1</v>
          </cell>
          <cell r="I940">
            <v>0</v>
          </cell>
          <cell r="J940">
            <v>2500</v>
          </cell>
        </row>
        <row r="941">
          <cell r="G941">
            <v>0</v>
          </cell>
          <cell r="H941">
            <v>1</v>
          </cell>
          <cell r="I941">
            <v>0</v>
          </cell>
          <cell r="J941">
            <v>40000</v>
          </cell>
        </row>
        <row r="942">
          <cell r="G942">
            <v>0</v>
          </cell>
          <cell r="H942">
            <v>2</v>
          </cell>
          <cell r="I942">
            <v>0</v>
          </cell>
          <cell r="J942">
            <v>2666.6666666666665</v>
          </cell>
        </row>
        <row r="943">
          <cell r="G943">
            <v>0</v>
          </cell>
          <cell r="H943">
            <v>3</v>
          </cell>
          <cell r="I943">
            <v>0</v>
          </cell>
          <cell r="J943">
            <v>15000</v>
          </cell>
        </row>
        <row r="944">
          <cell r="G944">
            <v>0</v>
          </cell>
          <cell r="H944">
            <v>3</v>
          </cell>
          <cell r="I944">
            <v>0</v>
          </cell>
          <cell r="J944">
            <v>13636.363636363636</v>
          </cell>
        </row>
        <row r="945">
          <cell r="G945">
            <v>0</v>
          </cell>
          <cell r="H945">
            <v>11</v>
          </cell>
          <cell r="I945">
            <v>0</v>
          </cell>
          <cell r="J945">
            <v>55000</v>
          </cell>
        </row>
        <row r="946">
          <cell r="G946">
            <v>0</v>
          </cell>
          <cell r="H946">
            <v>1</v>
          </cell>
          <cell r="I946">
            <v>0</v>
          </cell>
          <cell r="J946">
            <v>40000</v>
          </cell>
        </row>
        <row r="947">
          <cell r="G947">
            <v>0</v>
          </cell>
          <cell r="H947">
            <v>3</v>
          </cell>
          <cell r="I947">
            <v>0</v>
          </cell>
          <cell r="J947">
            <v>120000</v>
          </cell>
        </row>
        <row r="948">
          <cell r="G948">
            <v>0</v>
          </cell>
          <cell r="H948">
            <v>3</v>
          </cell>
          <cell r="I948">
            <v>0</v>
          </cell>
          <cell r="J948">
            <v>40000</v>
          </cell>
        </row>
        <row r="949">
          <cell r="G949">
            <v>0</v>
          </cell>
          <cell r="H949">
            <v>3</v>
          </cell>
          <cell r="I949">
            <v>0</v>
          </cell>
          <cell r="J949">
            <v>30000</v>
          </cell>
        </row>
        <row r="950">
          <cell r="G950">
            <v>0</v>
          </cell>
          <cell r="H950">
            <v>3</v>
          </cell>
          <cell r="I950">
            <v>0</v>
          </cell>
          <cell r="J950">
            <v>120000</v>
          </cell>
        </row>
        <row r="951">
          <cell r="G951">
            <v>0</v>
          </cell>
          <cell r="H951">
            <v>187</v>
          </cell>
          <cell r="I951">
            <v>0</v>
          </cell>
          <cell r="J951">
            <v>550000</v>
          </cell>
        </row>
        <row r="952">
          <cell r="G952">
            <v>0</v>
          </cell>
          <cell r="H952">
            <v>1</v>
          </cell>
          <cell r="I952">
            <v>0</v>
          </cell>
          <cell r="J952">
            <v>12500</v>
          </cell>
        </row>
        <row r="953">
          <cell r="G953">
            <v>0</v>
          </cell>
          <cell r="H953">
            <v>1</v>
          </cell>
          <cell r="I953">
            <v>0</v>
          </cell>
          <cell r="J953">
            <v>10000</v>
          </cell>
        </row>
        <row r="954">
          <cell r="G954">
            <v>0</v>
          </cell>
          <cell r="H954">
            <v>3</v>
          </cell>
          <cell r="I954">
            <v>0</v>
          </cell>
          <cell r="J954">
            <v>30000</v>
          </cell>
        </row>
        <row r="955">
          <cell r="G955">
            <v>0</v>
          </cell>
          <cell r="H955">
            <v>1</v>
          </cell>
          <cell r="I955">
            <v>0</v>
          </cell>
          <cell r="J955">
            <v>40000</v>
          </cell>
        </row>
        <row r="956">
          <cell r="G956">
            <v>0</v>
          </cell>
          <cell r="H956">
            <v>2</v>
          </cell>
          <cell r="I956">
            <v>0</v>
          </cell>
          <cell r="J956">
            <v>2666.6666666666665</v>
          </cell>
        </row>
        <row r="957">
          <cell r="G957">
            <v>0</v>
          </cell>
          <cell r="H957">
            <v>2</v>
          </cell>
          <cell r="I957">
            <v>0</v>
          </cell>
          <cell r="J957">
            <v>13333.333333333334</v>
          </cell>
        </row>
        <row r="958">
          <cell r="G958">
            <v>0</v>
          </cell>
          <cell r="H958">
            <v>2</v>
          </cell>
          <cell r="I958">
            <v>0</v>
          </cell>
          <cell r="J958">
            <v>13333.333333333334</v>
          </cell>
        </row>
        <row r="959">
          <cell r="G959">
            <v>1</v>
          </cell>
          <cell r="H959">
            <v>1</v>
          </cell>
          <cell r="I959">
            <v>1041.6666666666667</v>
          </cell>
          <cell r="J959">
            <v>1041.6666666666667</v>
          </cell>
        </row>
        <row r="960">
          <cell r="G960">
            <v>0</v>
          </cell>
          <cell r="H960">
            <v>1</v>
          </cell>
          <cell r="I960">
            <v>0</v>
          </cell>
          <cell r="J960">
            <v>40000</v>
          </cell>
        </row>
        <row r="961">
          <cell r="G961">
            <v>0</v>
          </cell>
          <cell r="H961">
            <v>3</v>
          </cell>
          <cell r="I961">
            <v>0</v>
          </cell>
          <cell r="J961">
            <v>60000</v>
          </cell>
        </row>
        <row r="962">
          <cell r="G962">
            <v>0</v>
          </cell>
          <cell r="H962">
            <v>3</v>
          </cell>
          <cell r="I962">
            <v>0</v>
          </cell>
          <cell r="J962">
            <v>120000</v>
          </cell>
        </row>
        <row r="963">
          <cell r="G963">
            <v>0</v>
          </cell>
          <cell r="H963">
            <v>3</v>
          </cell>
          <cell r="I963">
            <v>0</v>
          </cell>
          <cell r="J963">
            <v>120000</v>
          </cell>
        </row>
        <row r="964">
          <cell r="G964">
            <v>0</v>
          </cell>
          <cell r="H964">
            <v>1</v>
          </cell>
          <cell r="I964">
            <v>0</v>
          </cell>
          <cell r="J964">
            <v>10000</v>
          </cell>
        </row>
        <row r="965">
          <cell r="G965">
            <v>0</v>
          </cell>
          <cell r="H965">
            <v>1</v>
          </cell>
          <cell r="I965">
            <v>0</v>
          </cell>
          <cell r="J965">
            <v>10000</v>
          </cell>
        </row>
        <row r="966">
          <cell r="G966">
            <v>0</v>
          </cell>
          <cell r="H966">
            <v>1</v>
          </cell>
          <cell r="I966">
            <v>0</v>
          </cell>
          <cell r="J966">
            <v>10000</v>
          </cell>
        </row>
        <row r="967">
          <cell r="G967">
            <v>1</v>
          </cell>
          <cell r="H967">
            <v>3</v>
          </cell>
          <cell r="I967">
            <v>10000</v>
          </cell>
          <cell r="J967">
            <v>30000</v>
          </cell>
        </row>
        <row r="968">
          <cell r="G968">
            <v>0</v>
          </cell>
          <cell r="H968">
            <v>2</v>
          </cell>
          <cell r="I968">
            <v>0</v>
          </cell>
          <cell r="J968">
            <v>20000</v>
          </cell>
        </row>
        <row r="969">
          <cell r="G969">
            <v>0</v>
          </cell>
          <cell r="H969">
            <v>2</v>
          </cell>
          <cell r="I969">
            <v>0</v>
          </cell>
          <cell r="J969">
            <v>10000</v>
          </cell>
        </row>
        <row r="970">
          <cell r="G970">
            <v>1</v>
          </cell>
          <cell r="H970">
            <v>6</v>
          </cell>
          <cell r="I970">
            <v>33333.333333333336</v>
          </cell>
          <cell r="J970">
            <v>200000</v>
          </cell>
        </row>
        <row r="971">
          <cell r="G971">
            <v>0</v>
          </cell>
          <cell r="H971">
            <v>3</v>
          </cell>
          <cell r="I971">
            <v>0</v>
          </cell>
          <cell r="J971">
            <v>30000</v>
          </cell>
        </row>
        <row r="972">
          <cell r="G972">
            <v>1</v>
          </cell>
          <cell r="H972">
            <v>2</v>
          </cell>
          <cell r="I972">
            <v>40000</v>
          </cell>
          <cell r="J972">
            <v>80000</v>
          </cell>
        </row>
        <row r="973">
          <cell r="G973">
            <v>0</v>
          </cell>
          <cell r="H973">
            <v>46</v>
          </cell>
          <cell r="I973">
            <v>0</v>
          </cell>
          <cell r="J973">
            <v>184000</v>
          </cell>
        </row>
        <row r="974">
          <cell r="G974">
            <v>0</v>
          </cell>
          <cell r="H974">
            <v>4</v>
          </cell>
          <cell r="I974">
            <v>0</v>
          </cell>
          <cell r="J974">
            <v>16000</v>
          </cell>
        </row>
        <row r="975">
          <cell r="G975">
            <v>0</v>
          </cell>
          <cell r="H975">
            <v>2</v>
          </cell>
          <cell r="I975">
            <v>0</v>
          </cell>
          <cell r="J975">
            <v>13333.333333333334</v>
          </cell>
        </row>
        <row r="976">
          <cell r="G976">
            <v>0</v>
          </cell>
          <cell r="H976">
            <v>3</v>
          </cell>
          <cell r="I976">
            <v>0</v>
          </cell>
          <cell r="J976">
            <v>12000</v>
          </cell>
        </row>
        <row r="977">
          <cell r="G977">
            <v>0</v>
          </cell>
          <cell r="H977">
            <v>3</v>
          </cell>
          <cell r="I977">
            <v>0</v>
          </cell>
          <cell r="J977">
            <v>120000</v>
          </cell>
        </row>
        <row r="978">
          <cell r="G978">
            <v>0</v>
          </cell>
          <cell r="H978">
            <v>3</v>
          </cell>
          <cell r="I978">
            <v>0</v>
          </cell>
          <cell r="J978">
            <v>12000</v>
          </cell>
        </row>
        <row r="979">
          <cell r="G979">
            <v>0</v>
          </cell>
          <cell r="H979">
            <v>1</v>
          </cell>
          <cell r="I979">
            <v>0</v>
          </cell>
          <cell r="J979">
            <v>16666.666666666668</v>
          </cell>
        </row>
        <row r="980">
          <cell r="G980">
            <v>0</v>
          </cell>
          <cell r="H980">
            <v>1</v>
          </cell>
          <cell r="I980">
            <v>0</v>
          </cell>
          <cell r="J980">
            <v>13333.333333333334</v>
          </cell>
        </row>
        <row r="981">
          <cell r="G981">
            <v>0</v>
          </cell>
          <cell r="H981">
            <v>1</v>
          </cell>
          <cell r="I981">
            <v>0</v>
          </cell>
          <cell r="J981">
            <v>33333.333333333336</v>
          </cell>
        </row>
        <row r="982">
          <cell r="G982">
            <v>1</v>
          </cell>
          <cell r="H982">
            <v>3</v>
          </cell>
          <cell r="I982">
            <v>40000</v>
          </cell>
          <cell r="J982">
            <v>120000</v>
          </cell>
        </row>
        <row r="983">
          <cell r="G983">
            <v>0</v>
          </cell>
          <cell r="H983">
            <v>2</v>
          </cell>
          <cell r="I983">
            <v>0</v>
          </cell>
          <cell r="J983">
            <v>20000</v>
          </cell>
        </row>
        <row r="984">
          <cell r="G984">
            <v>0</v>
          </cell>
          <cell r="H984">
            <v>1</v>
          </cell>
          <cell r="I984">
            <v>0</v>
          </cell>
          <cell r="J984">
            <v>40000</v>
          </cell>
        </row>
        <row r="985">
          <cell r="G985">
            <v>0</v>
          </cell>
          <cell r="H985">
            <v>3</v>
          </cell>
          <cell r="I985">
            <v>0</v>
          </cell>
          <cell r="J985">
            <v>66666.666666666672</v>
          </cell>
        </row>
        <row r="986">
          <cell r="G986">
            <v>0</v>
          </cell>
          <cell r="H986">
            <v>1</v>
          </cell>
          <cell r="I986">
            <v>0</v>
          </cell>
          <cell r="J986">
            <v>40000</v>
          </cell>
        </row>
        <row r="987">
          <cell r="G987">
            <v>0</v>
          </cell>
          <cell r="H987">
            <v>3</v>
          </cell>
          <cell r="I987">
            <v>0</v>
          </cell>
          <cell r="J987">
            <v>7692.3076923076924</v>
          </cell>
        </row>
        <row r="988">
          <cell r="G988">
            <v>0</v>
          </cell>
          <cell r="H988">
            <v>1</v>
          </cell>
          <cell r="I988">
            <v>0</v>
          </cell>
          <cell r="J988">
            <v>10000</v>
          </cell>
        </row>
        <row r="989">
          <cell r="G989">
            <v>0</v>
          </cell>
          <cell r="H989">
            <v>5</v>
          </cell>
          <cell r="I989">
            <v>0</v>
          </cell>
          <cell r="J989">
            <v>32258.06451612903</v>
          </cell>
        </row>
        <row r="990">
          <cell r="G990">
            <v>0</v>
          </cell>
          <cell r="H990">
            <v>2</v>
          </cell>
          <cell r="I990">
            <v>0</v>
          </cell>
          <cell r="J990">
            <v>10000</v>
          </cell>
        </row>
        <row r="991">
          <cell r="G991">
            <v>0</v>
          </cell>
          <cell r="H991">
            <v>3</v>
          </cell>
          <cell r="I991">
            <v>0</v>
          </cell>
          <cell r="J991">
            <v>20000</v>
          </cell>
        </row>
        <row r="992">
          <cell r="G992">
            <v>0</v>
          </cell>
          <cell r="H992">
            <v>2</v>
          </cell>
          <cell r="I992">
            <v>0</v>
          </cell>
          <cell r="J992">
            <v>20000</v>
          </cell>
        </row>
        <row r="993">
          <cell r="G993">
            <v>0</v>
          </cell>
          <cell r="H993">
            <v>1</v>
          </cell>
          <cell r="I993">
            <v>0</v>
          </cell>
          <cell r="J993">
            <v>10000</v>
          </cell>
        </row>
        <row r="994">
          <cell r="G994">
            <v>0</v>
          </cell>
          <cell r="H994">
            <v>2</v>
          </cell>
          <cell r="I994">
            <v>0</v>
          </cell>
          <cell r="J994">
            <v>20000</v>
          </cell>
        </row>
        <row r="995">
          <cell r="G995">
            <v>0</v>
          </cell>
          <cell r="H995">
            <v>1</v>
          </cell>
          <cell r="I995">
            <v>0</v>
          </cell>
          <cell r="J995">
            <v>20000</v>
          </cell>
        </row>
        <row r="996">
          <cell r="G996">
            <v>0</v>
          </cell>
          <cell r="H996">
            <v>1</v>
          </cell>
          <cell r="I996">
            <v>0</v>
          </cell>
          <cell r="J996">
            <v>20000</v>
          </cell>
        </row>
        <row r="997">
          <cell r="G997">
            <v>0</v>
          </cell>
          <cell r="H997">
            <v>1</v>
          </cell>
          <cell r="I997">
            <v>0</v>
          </cell>
          <cell r="J997">
            <v>3597.1223021582737</v>
          </cell>
        </row>
        <row r="998">
          <cell r="G998">
            <v>0</v>
          </cell>
          <cell r="H998">
            <v>1</v>
          </cell>
          <cell r="I998">
            <v>0</v>
          </cell>
          <cell r="J998">
            <v>2941.1764705882351</v>
          </cell>
        </row>
        <row r="999">
          <cell r="G999">
            <v>0</v>
          </cell>
          <cell r="H999">
            <v>3</v>
          </cell>
          <cell r="I999">
            <v>0</v>
          </cell>
          <cell r="J999">
            <v>15000</v>
          </cell>
        </row>
        <row r="1000">
          <cell r="G1000">
            <v>0</v>
          </cell>
          <cell r="H1000">
            <v>13</v>
          </cell>
          <cell r="I1000">
            <v>0</v>
          </cell>
          <cell r="J1000">
            <v>325000</v>
          </cell>
        </row>
        <row r="1001">
          <cell r="G1001">
            <v>0</v>
          </cell>
          <cell r="H1001">
            <v>2</v>
          </cell>
          <cell r="I1001">
            <v>0</v>
          </cell>
          <cell r="J1001">
            <v>14925.373134328358</v>
          </cell>
        </row>
        <row r="1002">
          <cell r="G1002">
            <v>0</v>
          </cell>
          <cell r="H1002">
            <v>1</v>
          </cell>
          <cell r="I1002">
            <v>0</v>
          </cell>
          <cell r="J1002">
            <v>40000</v>
          </cell>
        </row>
        <row r="1003">
          <cell r="G1003">
            <v>0</v>
          </cell>
          <cell r="H1003">
            <v>3</v>
          </cell>
          <cell r="I1003">
            <v>0</v>
          </cell>
          <cell r="J1003">
            <v>15000</v>
          </cell>
        </row>
        <row r="1004">
          <cell r="G1004">
            <v>0</v>
          </cell>
          <cell r="H1004">
            <v>1</v>
          </cell>
          <cell r="I1004">
            <v>0</v>
          </cell>
          <cell r="J1004">
            <v>22222.222222222223</v>
          </cell>
        </row>
        <row r="1005">
          <cell r="G1005">
            <v>0</v>
          </cell>
          <cell r="H1005">
            <v>2</v>
          </cell>
          <cell r="I1005">
            <v>0</v>
          </cell>
          <cell r="J1005">
            <v>40000</v>
          </cell>
        </row>
        <row r="1006">
          <cell r="G1006">
            <v>1</v>
          </cell>
          <cell r="H1006">
            <v>4</v>
          </cell>
          <cell r="I1006">
            <v>5000</v>
          </cell>
          <cell r="J1006">
            <v>20000</v>
          </cell>
        </row>
        <row r="1007">
          <cell r="G1007">
            <v>0</v>
          </cell>
          <cell r="H1007">
            <v>2</v>
          </cell>
          <cell r="I1007">
            <v>0</v>
          </cell>
          <cell r="J1007">
            <v>2857.1428571428573</v>
          </cell>
        </row>
        <row r="1008">
          <cell r="G1008">
            <v>0</v>
          </cell>
          <cell r="H1008">
            <v>21</v>
          </cell>
          <cell r="I1008">
            <v>0</v>
          </cell>
          <cell r="J1008">
            <v>14563.106796116504</v>
          </cell>
        </row>
        <row r="1009">
          <cell r="G1009">
            <v>0</v>
          </cell>
          <cell r="H1009">
            <v>2</v>
          </cell>
          <cell r="I1009">
            <v>0</v>
          </cell>
          <cell r="J1009">
            <v>80000</v>
          </cell>
        </row>
        <row r="1010">
          <cell r="G1010">
            <v>0</v>
          </cell>
          <cell r="H1010">
            <v>1</v>
          </cell>
          <cell r="I1010">
            <v>0</v>
          </cell>
          <cell r="J1010">
            <v>1428.5714285714287</v>
          </cell>
        </row>
        <row r="1011">
          <cell r="G1011">
            <v>0</v>
          </cell>
          <cell r="H1011">
            <v>1</v>
          </cell>
          <cell r="I1011">
            <v>0</v>
          </cell>
          <cell r="J1011">
            <v>2500</v>
          </cell>
        </row>
        <row r="1012">
          <cell r="G1012">
            <v>0</v>
          </cell>
          <cell r="H1012">
            <v>1</v>
          </cell>
          <cell r="I1012">
            <v>0</v>
          </cell>
          <cell r="J1012">
            <v>40000</v>
          </cell>
        </row>
        <row r="1013">
          <cell r="G1013">
            <v>0</v>
          </cell>
          <cell r="H1013">
            <v>1</v>
          </cell>
          <cell r="I1013">
            <v>0</v>
          </cell>
          <cell r="J1013">
            <v>40000</v>
          </cell>
        </row>
        <row r="1014">
          <cell r="G1014">
            <v>0</v>
          </cell>
          <cell r="H1014">
            <v>2</v>
          </cell>
          <cell r="I1014">
            <v>0</v>
          </cell>
          <cell r="J1014">
            <v>80000</v>
          </cell>
        </row>
        <row r="1015">
          <cell r="G1015">
            <v>0</v>
          </cell>
          <cell r="H1015">
            <v>3</v>
          </cell>
          <cell r="I1015">
            <v>0</v>
          </cell>
          <cell r="J1015">
            <v>66666.666666666672</v>
          </cell>
        </row>
        <row r="1016">
          <cell r="G1016">
            <v>0</v>
          </cell>
          <cell r="H1016">
            <v>1</v>
          </cell>
          <cell r="I1016">
            <v>0</v>
          </cell>
          <cell r="J1016">
            <v>40000</v>
          </cell>
        </row>
        <row r="1017">
          <cell r="G1017">
            <v>2</v>
          </cell>
          <cell r="H1017">
            <v>4</v>
          </cell>
          <cell r="I1017">
            <v>13333.333333333334</v>
          </cell>
          <cell r="J1017">
            <v>26666.666666666668</v>
          </cell>
        </row>
        <row r="1018">
          <cell r="G1018">
            <v>0</v>
          </cell>
          <cell r="H1018">
            <v>3</v>
          </cell>
          <cell r="I1018">
            <v>0</v>
          </cell>
          <cell r="J1018">
            <v>8086.2533692722373</v>
          </cell>
        </row>
        <row r="1019">
          <cell r="G1019">
            <v>0</v>
          </cell>
          <cell r="H1019">
            <v>2</v>
          </cell>
          <cell r="I1019">
            <v>0</v>
          </cell>
          <cell r="J1019">
            <v>20000</v>
          </cell>
        </row>
        <row r="1020">
          <cell r="G1020">
            <v>0</v>
          </cell>
          <cell r="H1020">
            <v>1</v>
          </cell>
          <cell r="I1020">
            <v>0</v>
          </cell>
          <cell r="J1020">
            <v>1111.1111111111111</v>
          </cell>
        </row>
        <row r="1021">
          <cell r="G1021">
            <v>0</v>
          </cell>
          <cell r="H1021">
            <v>1</v>
          </cell>
          <cell r="I1021">
            <v>0</v>
          </cell>
          <cell r="J1021">
            <v>1111.1111111111111</v>
          </cell>
        </row>
        <row r="1022">
          <cell r="G1022">
            <v>0</v>
          </cell>
          <cell r="H1022">
            <v>1</v>
          </cell>
          <cell r="I1022">
            <v>0</v>
          </cell>
          <cell r="J1022">
            <v>10000</v>
          </cell>
        </row>
        <row r="1023">
          <cell r="G1023">
            <v>0</v>
          </cell>
          <cell r="H1023">
            <v>3</v>
          </cell>
          <cell r="I1023">
            <v>0</v>
          </cell>
          <cell r="J1023">
            <v>40000</v>
          </cell>
        </row>
        <row r="1024">
          <cell r="G1024">
            <v>0</v>
          </cell>
          <cell r="H1024">
            <v>1</v>
          </cell>
          <cell r="I1024">
            <v>0</v>
          </cell>
          <cell r="J1024">
            <v>40000</v>
          </cell>
        </row>
        <row r="1025">
          <cell r="G1025">
            <v>0</v>
          </cell>
          <cell r="H1025">
            <v>2</v>
          </cell>
          <cell r="I1025">
            <v>0</v>
          </cell>
          <cell r="J1025">
            <v>16000</v>
          </cell>
        </row>
        <row r="1026">
          <cell r="G1026">
            <v>0</v>
          </cell>
          <cell r="H1026">
            <v>3</v>
          </cell>
          <cell r="I1026">
            <v>0</v>
          </cell>
          <cell r="J1026">
            <v>30000</v>
          </cell>
        </row>
        <row r="1027">
          <cell r="G1027">
            <v>0</v>
          </cell>
          <cell r="H1027">
            <v>2</v>
          </cell>
          <cell r="I1027">
            <v>0</v>
          </cell>
          <cell r="J1027">
            <v>20000</v>
          </cell>
        </row>
        <row r="1028">
          <cell r="G1028">
            <v>0</v>
          </cell>
          <cell r="H1028">
            <v>3</v>
          </cell>
          <cell r="I1028">
            <v>0</v>
          </cell>
          <cell r="J1028">
            <v>30000</v>
          </cell>
        </row>
        <row r="1029">
          <cell r="G1029">
            <v>0</v>
          </cell>
          <cell r="H1029">
            <v>1</v>
          </cell>
          <cell r="I1029">
            <v>0</v>
          </cell>
          <cell r="J1029">
            <v>28571.428571428569</v>
          </cell>
        </row>
        <row r="1030">
          <cell r="G1030">
            <v>1</v>
          </cell>
          <cell r="H1030">
            <v>2</v>
          </cell>
          <cell r="I1030">
            <v>33333.333333333336</v>
          </cell>
          <cell r="J1030">
            <v>66666.666666666672</v>
          </cell>
        </row>
        <row r="1031">
          <cell r="G1031">
            <v>0</v>
          </cell>
          <cell r="H1031">
            <v>2</v>
          </cell>
          <cell r="I1031">
            <v>0</v>
          </cell>
          <cell r="J1031">
            <v>40000</v>
          </cell>
        </row>
        <row r="1032">
          <cell r="G1032">
            <v>0</v>
          </cell>
          <cell r="H1032">
            <v>2</v>
          </cell>
          <cell r="I1032">
            <v>0</v>
          </cell>
          <cell r="J1032">
            <v>80000</v>
          </cell>
        </row>
        <row r="1033">
          <cell r="G1033">
            <v>0</v>
          </cell>
          <cell r="H1033">
            <v>1</v>
          </cell>
          <cell r="I1033">
            <v>0</v>
          </cell>
          <cell r="J1033">
            <v>3333.3333333333335</v>
          </cell>
        </row>
        <row r="1034">
          <cell r="G1034">
            <v>0</v>
          </cell>
          <cell r="H1034">
            <v>1</v>
          </cell>
          <cell r="I1034">
            <v>0</v>
          </cell>
          <cell r="J1034">
            <v>10000</v>
          </cell>
        </row>
        <row r="1035">
          <cell r="G1035">
            <v>0</v>
          </cell>
          <cell r="H1035">
            <v>1</v>
          </cell>
          <cell r="I1035">
            <v>0</v>
          </cell>
          <cell r="J1035">
            <v>10000</v>
          </cell>
        </row>
        <row r="1036">
          <cell r="G1036">
            <v>0</v>
          </cell>
          <cell r="H1036">
            <v>1</v>
          </cell>
          <cell r="I1036">
            <v>0</v>
          </cell>
          <cell r="J1036">
            <v>40000</v>
          </cell>
        </row>
        <row r="1037">
          <cell r="G1037">
            <v>0</v>
          </cell>
          <cell r="H1037">
            <v>1</v>
          </cell>
          <cell r="I1037">
            <v>0</v>
          </cell>
          <cell r="J1037">
            <v>40000</v>
          </cell>
        </row>
        <row r="1038">
          <cell r="G1038">
            <v>0</v>
          </cell>
          <cell r="H1038">
            <v>1</v>
          </cell>
          <cell r="I1038">
            <v>0</v>
          </cell>
          <cell r="J1038">
            <v>27777.777777777777</v>
          </cell>
        </row>
        <row r="1039">
          <cell r="G1039">
            <v>1</v>
          </cell>
          <cell r="H1039">
            <v>2</v>
          </cell>
          <cell r="I1039">
            <v>999.00099900099895</v>
          </cell>
          <cell r="J1039">
            <v>1998.0019980019979</v>
          </cell>
        </row>
        <row r="1040">
          <cell r="G1040">
            <v>0</v>
          </cell>
          <cell r="H1040">
            <v>1</v>
          </cell>
          <cell r="I1040">
            <v>0</v>
          </cell>
          <cell r="J1040">
            <v>25000</v>
          </cell>
        </row>
        <row r="1041">
          <cell r="G1041">
            <v>0</v>
          </cell>
          <cell r="H1041">
            <v>1</v>
          </cell>
          <cell r="I1041">
            <v>0</v>
          </cell>
          <cell r="J1041">
            <v>40000</v>
          </cell>
        </row>
        <row r="1042">
          <cell r="G1042">
            <v>0</v>
          </cell>
          <cell r="H1042">
            <v>2</v>
          </cell>
          <cell r="I1042">
            <v>0</v>
          </cell>
          <cell r="J1042">
            <v>80000</v>
          </cell>
        </row>
        <row r="1043">
          <cell r="G1043">
            <v>0</v>
          </cell>
          <cell r="H1043">
            <v>2</v>
          </cell>
          <cell r="I1043">
            <v>0</v>
          </cell>
          <cell r="J1043">
            <v>40000</v>
          </cell>
        </row>
        <row r="1044">
          <cell r="G1044">
            <v>0</v>
          </cell>
          <cell r="H1044">
            <v>95</v>
          </cell>
          <cell r="I1044">
            <v>0</v>
          </cell>
          <cell r="J1044">
            <v>1900000</v>
          </cell>
        </row>
        <row r="1045">
          <cell r="G1045">
            <v>0</v>
          </cell>
          <cell r="H1045">
            <v>2</v>
          </cell>
          <cell r="I1045">
            <v>0</v>
          </cell>
          <cell r="J1045">
            <v>13333.333333333334</v>
          </cell>
        </row>
        <row r="1046">
          <cell r="G1046">
            <v>0</v>
          </cell>
          <cell r="H1046">
            <v>3</v>
          </cell>
          <cell r="I1046">
            <v>0</v>
          </cell>
          <cell r="J1046">
            <v>30000</v>
          </cell>
        </row>
        <row r="1047">
          <cell r="G1047">
            <v>0</v>
          </cell>
          <cell r="H1047">
            <v>2</v>
          </cell>
          <cell r="I1047">
            <v>0</v>
          </cell>
          <cell r="J1047">
            <v>40000</v>
          </cell>
        </row>
        <row r="1048">
          <cell r="G1048">
            <v>0</v>
          </cell>
          <cell r="H1048">
            <v>3</v>
          </cell>
          <cell r="I1048">
            <v>0</v>
          </cell>
          <cell r="J1048">
            <v>10000</v>
          </cell>
        </row>
        <row r="1049">
          <cell r="G1049">
            <v>0</v>
          </cell>
          <cell r="H1049">
            <v>4</v>
          </cell>
          <cell r="I1049">
            <v>0</v>
          </cell>
          <cell r="J1049">
            <v>160000</v>
          </cell>
        </row>
        <row r="1050">
          <cell r="G1050">
            <v>0</v>
          </cell>
          <cell r="H1050">
            <v>2</v>
          </cell>
          <cell r="I1050">
            <v>0</v>
          </cell>
          <cell r="J1050">
            <v>5000</v>
          </cell>
        </row>
        <row r="1051">
          <cell r="G1051">
            <v>0</v>
          </cell>
          <cell r="H1051">
            <v>2</v>
          </cell>
          <cell r="I1051">
            <v>0</v>
          </cell>
          <cell r="J1051">
            <v>20000</v>
          </cell>
        </row>
        <row r="1052">
          <cell r="G1052">
            <v>0</v>
          </cell>
          <cell r="H1052">
            <v>3</v>
          </cell>
          <cell r="I1052">
            <v>0</v>
          </cell>
          <cell r="J1052">
            <v>10000</v>
          </cell>
        </row>
        <row r="1053">
          <cell r="G1053">
            <v>0</v>
          </cell>
          <cell r="H1053">
            <v>3</v>
          </cell>
          <cell r="I1053">
            <v>0</v>
          </cell>
          <cell r="J1053">
            <v>40000</v>
          </cell>
        </row>
        <row r="1054">
          <cell r="G1054">
            <v>0</v>
          </cell>
          <cell r="H1054">
            <v>2</v>
          </cell>
          <cell r="I1054">
            <v>0</v>
          </cell>
          <cell r="J1054">
            <v>8000</v>
          </cell>
        </row>
        <row r="1055">
          <cell r="G1055">
            <v>0</v>
          </cell>
          <cell r="H1055">
            <v>3</v>
          </cell>
          <cell r="I1055">
            <v>0</v>
          </cell>
          <cell r="J1055">
            <v>23809.523809523809</v>
          </cell>
        </row>
        <row r="1056">
          <cell r="G1056">
            <v>0</v>
          </cell>
          <cell r="H1056">
            <v>1</v>
          </cell>
          <cell r="I1056">
            <v>0</v>
          </cell>
          <cell r="J1056">
            <v>40000</v>
          </cell>
        </row>
        <row r="1057">
          <cell r="G1057">
            <v>0</v>
          </cell>
          <cell r="H1057">
            <v>1</v>
          </cell>
          <cell r="I1057">
            <v>0</v>
          </cell>
          <cell r="J1057">
            <v>10000</v>
          </cell>
        </row>
        <row r="1058">
          <cell r="G1058">
            <v>0</v>
          </cell>
          <cell r="H1058">
            <v>42</v>
          </cell>
          <cell r="I1058">
            <v>0</v>
          </cell>
          <cell r="J1058">
            <v>73043.478260869568</v>
          </cell>
        </row>
        <row r="1059">
          <cell r="G1059">
            <v>0</v>
          </cell>
          <cell r="H1059">
            <v>2</v>
          </cell>
          <cell r="I1059">
            <v>0</v>
          </cell>
          <cell r="J1059">
            <v>5000</v>
          </cell>
        </row>
        <row r="1060">
          <cell r="G1060">
            <v>0</v>
          </cell>
          <cell r="H1060">
            <v>2</v>
          </cell>
          <cell r="I1060">
            <v>0</v>
          </cell>
          <cell r="J1060">
            <v>10000</v>
          </cell>
        </row>
        <row r="1061">
          <cell r="G1061">
            <v>0</v>
          </cell>
          <cell r="H1061">
            <v>1</v>
          </cell>
          <cell r="I1061">
            <v>0</v>
          </cell>
          <cell r="J1061">
            <v>2000</v>
          </cell>
        </row>
        <row r="1062">
          <cell r="G1062">
            <v>0</v>
          </cell>
          <cell r="H1062">
            <v>3</v>
          </cell>
          <cell r="I1062">
            <v>0</v>
          </cell>
          <cell r="J1062">
            <v>30000</v>
          </cell>
        </row>
        <row r="1063">
          <cell r="G1063">
            <v>0</v>
          </cell>
          <cell r="H1063">
            <v>1</v>
          </cell>
          <cell r="I1063">
            <v>0</v>
          </cell>
          <cell r="J1063">
            <v>6666.666666666667</v>
          </cell>
        </row>
        <row r="1064">
          <cell r="G1064">
            <v>0</v>
          </cell>
          <cell r="H1064">
            <v>1</v>
          </cell>
          <cell r="I1064">
            <v>0</v>
          </cell>
          <cell r="J1064">
            <v>10000</v>
          </cell>
        </row>
        <row r="1065">
          <cell r="G1065">
            <v>0</v>
          </cell>
          <cell r="H1065">
            <v>1</v>
          </cell>
          <cell r="I1065">
            <v>0</v>
          </cell>
          <cell r="J1065">
            <v>40000</v>
          </cell>
        </row>
        <row r="1066">
          <cell r="G1066">
            <v>0</v>
          </cell>
          <cell r="H1066">
            <v>3</v>
          </cell>
          <cell r="I1066">
            <v>0</v>
          </cell>
          <cell r="J1066">
            <v>6000</v>
          </cell>
        </row>
        <row r="1067">
          <cell r="G1067">
            <v>0</v>
          </cell>
          <cell r="H1067">
            <v>1</v>
          </cell>
          <cell r="I1067">
            <v>0</v>
          </cell>
          <cell r="J1067">
            <v>3333.3333333333335</v>
          </cell>
        </row>
        <row r="1068">
          <cell r="G1068">
            <v>0</v>
          </cell>
          <cell r="H1068">
            <v>2</v>
          </cell>
          <cell r="I1068">
            <v>0</v>
          </cell>
          <cell r="J1068">
            <v>80000</v>
          </cell>
        </row>
        <row r="1069">
          <cell r="G1069">
            <v>0</v>
          </cell>
          <cell r="H1069">
            <v>1</v>
          </cell>
          <cell r="I1069">
            <v>0</v>
          </cell>
          <cell r="J1069">
            <v>25000</v>
          </cell>
        </row>
        <row r="1070">
          <cell r="G1070">
            <v>0</v>
          </cell>
          <cell r="H1070">
            <v>33</v>
          </cell>
          <cell r="I1070">
            <v>0</v>
          </cell>
          <cell r="J1070">
            <v>192982.45614035087</v>
          </cell>
        </row>
        <row r="1071">
          <cell r="G1071">
            <v>0</v>
          </cell>
          <cell r="H1071">
            <v>34</v>
          </cell>
          <cell r="I1071">
            <v>0</v>
          </cell>
          <cell r="J1071">
            <v>113333.33333333333</v>
          </cell>
        </row>
        <row r="1072">
          <cell r="G1072">
            <v>0</v>
          </cell>
          <cell r="H1072">
            <v>2</v>
          </cell>
          <cell r="I1072">
            <v>0</v>
          </cell>
          <cell r="J1072">
            <v>80000</v>
          </cell>
        </row>
        <row r="1073">
          <cell r="G1073">
            <v>0</v>
          </cell>
          <cell r="H1073">
            <v>3</v>
          </cell>
          <cell r="I1073">
            <v>0</v>
          </cell>
          <cell r="J1073">
            <v>37500</v>
          </cell>
        </row>
        <row r="1074">
          <cell r="G1074">
            <v>0</v>
          </cell>
          <cell r="H1074">
            <v>1</v>
          </cell>
          <cell r="I1074">
            <v>0</v>
          </cell>
          <cell r="J1074">
            <v>32258.06451612903</v>
          </cell>
        </row>
        <row r="1075">
          <cell r="G1075">
            <v>0</v>
          </cell>
          <cell r="H1075">
            <v>4</v>
          </cell>
          <cell r="I1075">
            <v>0</v>
          </cell>
          <cell r="J1075">
            <v>88888.888888888891</v>
          </cell>
        </row>
        <row r="1076">
          <cell r="G1076">
            <v>0</v>
          </cell>
          <cell r="H1076">
            <v>2</v>
          </cell>
          <cell r="I1076">
            <v>0</v>
          </cell>
          <cell r="J1076">
            <v>26666.666666666668</v>
          </cell>
        </row>
        <row r="1077">
          <cell r="G1077">
            <v>0</v>
          </cell>
          <cell r="H1077">
            <v>2</v>
          </cell>
          <cell r="I1077">
            <v>0</v>
          </cell>
          <cell r="J1077">
            <v>57142.857142857138</v>
          </cell>
        </row>
        <row r="1078">
          <cell r="G1078">
            <v>0</v>
          </cell>
          <cell r="H1078">
            <v>2</v>
          </cell>
          <cell r="I1078">
            <v>0</v>
          </cell>
          <cell r="J1078">
            <v>8000</v>
          </cell>
        </row>
        <row r="1079">
          <cell r="G1079">
            <v>0</v>
          </cell>
          <cell r="H1079">
            <v>6</v>
          </cell>
          <cell r="I1079">
            <v>0</v>
          </cell>
          <cell r="J1079">
            <v>120000</v>
          </cell>
        </row>
        <row r="1080">
          <cell r="G1080">
            <v>0</v>
          </cell>
          <cell r="H1080">
            <v>1</v>
          </cell>
          <cell r="I1080">
            <v>0</v>
          </cell>
          <cell r="J1080">
            <v>40000</v>
          </cell>
        </row>
        <row r="1081">
          <cell r="G1081">
            <v>0</v>
          </cell>
          <cell r="H1081">
            <v>2</v>
          </cell>
          <cell r="I1081">
            <v>0</v>
          </cell>
          <cell r="J1081">
            <v>40000</v>
          </cell>
        </row>
        <row r="1082">
          <cell r="G1082">
            <v>0</v>
          </cell>
          <cell r="H1082">
            <v>2</v>
          </cell>
          <cell r="I1082">
            <v>0</v>
          </cell>
          <cell r="J1082">
            <v>80000</v>
          </cell>
        </row>
        <row r="1083">
          <cell r="G1083">
            <v>0</v>
          </cell>
          <cell r="H1083">
            <v>1</v>
          </cell>
          <cell r="I1083">
            <v>0</v>
          </cell>
          <cell r="J1083">
            <v>20000</v>
          </cell>
        </row>
        <row r="1084">
          <cell r="G1084">
            <v>1</v>
          </cell>
          <cell r="H1084">
            <v>1</v>
          </cell>
          <cell r="I1084">
            <v>3333.3333333333335</v>
          </cell>
          <cell r="J1084">
            <v>3333.3333333333335</v>
          </cell>
        </row>
        <row r="1085">
          <cell r="G1085">
            <v>0</v>
          </cell>
          <cell r="H1085">
            <v>2</v>
          </cell>
          <cell r="I1085">
            <v>0</v>
          </cell>
          <cell r="J1085">
            <v>80000</v>
          </cell>
        </row>
        <row r="1086">
          <cell r="G1086">
            <v>0</v>
          </cell>
          <cell r="H1086">
            <v>1</v>
          </cell>
          <cell r="I1086">
            <v>0</v>
          </cell>
          <cell r="J1086">
            <v>40000</v>
          </cell>
        </row>
        <row r="1087">
          <cell r="G1087">
            <v>0</v>
          </cell>
          <cell r="H1087">
            <v>3</v>
          </cell>
          <cell r="I1087">
            <v>0</v>
          </cell>
          <cell r="J1087">
            <v>120000</v>
          </cell>
        </row>
        <row r="1088">
          <cell r="G1088">
            <v>0</v>
          </cell>
          <cell r="H1088">
            <v>2</v>
          </cell>
          <cell r="I1088">
            <v>0</v>
          </cell>
          <cell r="J1088">
            <v>50000</v>
          </cell>
        </row>
        <row r="1089">
          <cell r="G1089">
            <v>0</v>
          </cell>
          <cell r="H1089">
            <v>1</v>
          </cell>
          <cell r="I1089">
            <v>0</v>
          </cell>
          <cell r="J1089">
            <v>18181.81818181818</v>
          </cell>
        </row>
        <row r="1090">
          <cell r="G1090">
            <v>0</v>
          </cell>
          <cell r="H1090">
            <v>1</v>
          </cell>
          <cell r="I1090">
            <v>0</v>
          </cell>
          <cell r="J1090">
            <v>20000</v>
          </cell>
        </row>
        <row r="1091">
          <cell r="G1091">
            <v>0</v>
          </cell>
          <cell r="H1091">
            <v>2</v>
          </cell>
          <cell r="I1091">
            <v>0</v>
          </cell>
          <cell r="J1091">
            <v>16666.666666666668</v>
          </cell>
        </row>
        <row r="1092">
          <cell r="G1092">
            <v>0</v>
          </cell>
          <cell r="H1092">
            <v>2</v>
          </cell>
          <cell r="I1092">
            <v>0</v>
          </cell>
          <cell r="J1092">
            <v>36363.63636363636</v>
          </cell>
        </row>
        <row r="1093">
          <cell r="G1093">
            <v>0</v>
          </cell>
          <cell r="H1093">
            <v>4</v>
          </cell>
          <cell r="I1093">
            <v>0</v>
          </cell>
          <cell r="J1093">
            <v>40000</v>
          </cell>
        </row>
        <row r="1094">
          <cell r="G1094">
            <v>0</v>
          </cell>
          <cell r="H1094">
            <v>6</v>
          </cell>
          <cell r="I1094">
            <v>0</v>
          </cell>
          <cell r="J1094">
            <v>240000</v>
          </cell>
        </row>
        <row r="1095">
          <cell r="G1095">
            <v>0</v>
          </cell>
          <cell r="H1095">
            <v>1</v>
          </cell>
          <cell r="I1095">
            <v>0</v>
          </cell>
          <cell r="J1095">
            <v>7142.8571428571422</v>
          </cell>
        </row>
        <row r="1096">
          <cell r="G1096">
            <v>0</v>
          </cell>
          <cell r="H1096">
            <v>1</v>
          </cell>
          <cell r="I1096">
            <v>0</v>
          </cell>
          <cell r="J1096">
            <v>5000</v>
          </cell>
        </row>
        <row r="1097">
          <cell r="G1097">
            <v>0</v>
          </cell>
          <cell r="H1097">
            <v>1</v>
          </cell>
          <cell r="I1097">
            <v>0</v>
          </cell>
          <cell r="J1097">
            <v>40000</v>
          </cell>
        </row>
        <row r="1098">
          <cell r="G1098">
            <v>0</v>
          </cell>
          <cell r="H1098">
            <v>2</v>
          </cell>
          <cell r="I1098">
            <v>0</v>
          </cell>
          <cell r="J1098">
            <v>57142.857142857138</v>
          </cell>
        </row>
        <row r="1099">
          <cell r="G1099">
            <v>0</v>
          </cell>
          <cell r="H1099">
            <v>1</v>
          </cell>
          <cell r="I1099">
            <v>0</v>
          </cell>
          <cell r="J1099">
            <v>40000</v>
          </cell>
        </row>
        <row r="1100">
          <cell r="G1100">
            <v>0</v>
          </cell>
          <cell r="H1100">
            <v>2</v>
          </cell>
          <cell r="I1100">
            <v>0</v>
          </cell>
          <cell r="J1100">
            <v>10000</v>
          </cell>
        </row>
        <row r="1101">
          <cell r="G1101">
            <v>0</v>
          </cell>
          <cell r="H1101">
            <v>1</v>
          </cell>
          <cell r="I1101">
            <v>0</v>
          </cell>
          <cell r="J1101">
            <v>40000</v>
          </cell>
        </row>
        <row r="1102">
          <cell r="G1102">
            <v>0</v>
          </cell>
          <cell r="H1102">
            <v>4</v>
          </cell>
          <cell r="I1102">
            <v>0</v>
          </cell>
          <cell r="J1102">
            <v>160000</v>
          </cell>
        </row>
        <row r="1103">
          <cell r="G1103">
            <v>0</v>
          </cell>
          <cell r="H1103">
            <v>3</v>
          </cell>
          <cell r="I1103">
            <v>0</v>
          </cell>
          <cell r="J1103">
            <v>15000</v>
          </cell>
        </row>
        <row r="1104">
          <cell r="G1104">
            <v>0</v>
          </cell>
          <cell r="H1104">
            <v>1</v>
          </cell>
          <cell r="I1104">
            <v>0</v>
          </cell>
          <cell r="J1104">
            <v>40000</v>
          </cell>
        </row>
        <row r="1105">
          <cell r="G1105">
            <v>0</v>
          </cell>
          <cell r="H1105">
            <v>1</v>
          </cell>
          <cell r="I1105">
            <v>0</v>
          </cell>
          <cell r="J1105">
            <v>5000</v>
          </cell>
        </row>
        <row r="1106">
          <cell r="G1106">
            <v>0</v>
          </cell>
          <cell r="H1106">
            <v>1</v>
          </cell>
          <cell r="I1106">
            <v>0</v>
          </cell>
          <cell r="J1106">
            <v>40000</v>
          </cell>
        </row>
        <row r="1107">
          <cell r="G1107">
            <v>1</v>
          </cell>
          <cell r="H1107">
            <v>1</v>
          </cell>
          <cell r="I1107">
            <v>8000</v>
          </cell>
          <cell r="J1107">
            <v>8000</v>
          </cell>
        </row>
        <row r="1108">
          <cell r="G1108">
            <v>0</v>
          </cell>
          <cell r="H1108">
            <v>1</v>
          </cell>
          <cell r="I1108">
            <v>0</v>
          </cell>
          <cell r="J1108">
            <v>15625</v>
          </cell>
        </row>
        <row r="1109">
          <cell r="G1109">
            <v>0</v>
          </cell>
          <cell r="H1109">
            <v>3</v>
          </cell>
          <cell r="I1109">
            <v>0</v>
          </cell>
          <cell r="J1109">
            <v>96774.193548387091</v>
          </cell>
        </row>
        <row r="1110">
          <cell r="G1110">
            <v>0</v>
          </cell>
          <cell r="H1110">
            <v>1</v>
          </cell>
          <cell r="I1110">
            <v>0</v>
          </cell>
          <cell r="J1110">
            <v>20000</v>
          </cell>
        </row>
        <row r="1111">
          <cell r="G1111">
            <v>1</v>
          </cell>
          <cell r="H1111">
            <v>55</v>
          </cell>
          <cell r="I1111">
            <v>40000</v>
          </cell>
          <cell r="J1111">
            <v>2200000</v>
          </cell>
        </row>
        <row r="1112">
          <cell r="G1112">
            <v>0</v>
          </cell>
          <cell r="H1112">
            <v>1</v>
          </cell>
          <cell r="I1112">
            <v>0</v>
          </cell>
          <cell r="J1112">
            <v>40000</v>
          </cell>
        </row>
        <row r="1113">
          <cell r="G1113">
            <v>0</v>
          </cell>
          <cell r="H1113">
            <v>2</v>
          </cell>
          <cell r="I1113">
            <v>0</v>
          </cell>
          <cell r="J1113">
            <v>40000</v>
          </cell>
        </row>
        <row r="1114">
          <cell r="G1114">
            <v>0</v>
          </cell>
          <cell r="H1114">
            <v>198</v>
          </cell>
          <cell r="I1114">
            <v>0</v>
          </cell>
          <cell r="J1114">
            <v>3960000</v>
          </cell>
        </row>
        <row r="1115">
          <cell r="G1115">
            <v>0</v>
          </cell>
          <cell r="H1115">
            <v>1</v>
          </cell>
          <cell r="I1115">
            <v>0</v>
          </cell>
          <cell r="J1115">
            <v>40000</v>
          </cell>
        </row>
        <row r="1116">
          <cell r="G1116">
            <v>0</v>
          </cell>
          <cell r="H1116">
            <v>3</v>
          </cell>
          <cell r="I1116">
            <v>0</v>
          </cell>
          <cell r="J1116">
            <v>56603.773584905663</v>
          </cell>
        </row>
        <row r="1117">
          <cell r="G1117">
            <v>0</v>
          </cell>
          <cell r="H1117">
            <v>1</v>
          </cell>
          <cell r="I1117">
            <v>0</v>
          </cell>
          <cell r="J1117">
            <v>40000</v>
          </cell>
        </row>
        <row r="1118">
          <cell r="G1118">
            <v>0</v>
          </cell>
          <cell r="H1118">
            <v>2</v>
          </cell>
          <cell r="I1118">
            <v>0</v>
          </cell>
          <cell r="J1118">
            <v>6116.2079510703361</v>
          </cell>
        </row>
        <row r="1119">
          <cell r="G1119">
            <v>0</v>
          </cell>
          <cell r="H1119">
            <v>1</v>
          </cell>
          <cell r="I1119">
            <v>0</v>
          </cell>
          <cell r="J1119">
            <v>3787.878787878788</v>
          </cell>
        </row>
        <row r="1120">
          <cell r="G1120">
            <v>1</v>
          </cell>
          <cell r="H1120">
            <v>1</v>
          </cell>
          <cell r="I1120">
            <v>10526.315789473683</v>
          </cell>
          <cell r="J1120">
            <v>10526.315789473683</v>
          </cell>
        </row>
        <row r="1121">
          <cell r="G1121">
            <v>1</v>
          </cell>
          <cell r="H1121">
            <v>5</v>
          </cell>
          <cell r="I1121">
            <v>4926.1083743842364</v>
          </cell>
          <cell r="J1121">
            <v>24630.541871921185</v>
          </cell>
        </row>
        <row r="1122">
          <cell r="G1122">
            <v>1</v>
          </cell>
          <cell r="H1122">
            <v>12</v>
          </cell>
          <cell r="I1122">
            <v>38461.538461538461</v>
          </cell>
          <cell r="J1122">
            <v>461538.46153846156</v>
          </cell>
        </row>
        <row r="1123">
          <cell r="G1123">
            <v>0</v>
          </cell>
          <cell r="H1123">
            <v>1</v>
          </cell>
          <cell r="I1123">
            <v>0</v>
          </cell>
          <cell r="J1123">
            <v>6896.5517241379312</v>
          </cell>
        </row>
        <row r="1124">
          <cell r="G1124">
            <v>1</v>
          </cell>
          <cell r="H1124">
            <v>4</v>
          </cell>
          <cell r="I1124">
            <v>892.85714285714278</v>
          </cell>
          <cell r="J1124">
            <v>3571.4285714285711</v>
          </cell>
        </row>
        <row r="1125">
          <cell r="G1125">
            <v>0</v>
          </cell>
          <cell r="H1125">
            <v>1</v>
          </cell>
          <cell r="I1125">
            <v>0</v>
          </cell>
          <cell r="J1125">
            <v>34482.758620689652</v>
          </cell>
        </row>
        <row r="1126">
          <cell r="G1126">
            <v>0</v>
          </cell>
          <cell r="H1126">
            <v>3</v>
          </cell>
          <cell r="I1126">
            <v>0</v>
          </cell>
          <cell r="J1126">
            <v>120000</v>
          </cell>
        </row>
        <row r="1127">
          <cell r="G1127">
            <v>2</v>
          </cell>
          <cell r="H1127">
            <v>2</v>
          </cell>
          <cell r="I1127">
            <v>2538.0710659898477</v>
          </cell>
          <cell r="J1127">
            <v>2538.0710659898477</v>
          </cell>
        </row>
        <row r="1128">
          <cell r="G1128">
            <v>1</v>
          </cell>
          <cell r="H1128">
            <v>2</v>
          </cell>
          <cell r="I1128">
            <v>2512.5628140703516</v>
          </cell>
          <cell r="J1128">
            <v>5025.1256281407032</v>
          </cell>
        </row>
        <row r="1129">
          <cell r="G1129">
            <v>1</v>
          </cell>
          <cell r="H1129">
            <v>2</v>
          </cell>
          <cell r="I1129">
            <v>14285.714285714284</v>
          </cell>
          <cell r="J1129">
            <v>28571.428571428569</v>
          </cell>
        </row>
        <row r="1130">
          <cell r="G1130">
            <v>0</v>
          </cell>
          <cell r="H1130">
            <v>19</v>
          </cell>
          <cell r="I1130">
            <v>0</v>
          </cell>
          <cell r="J1130">
            <v>760000</v>
          </cell>
        </row>
        <row r="1131">
          <cell r="G1131">
            <v>0</v>
          </cell>
          <cell r="H1131">
            <v>9</v>
          </cell>
          <cell r="I1131">
            <v>0</v>
          </cell>
          <cell r="J1131">
            <v>21428.571428571428</v>
          </cell>
        </row>
        <row r="1132">
          <cell r="G1132">
            <v>3</v>
          </cell>
          <cell r="H1132">
            <v>12</v>
          </cell>
          <cell r="I1132">
            <v>60000</v>
          </cell>
          <cell r="J1132">
            <v>240000</v>
          </cell>
        </row>
        <row r="1133">
          <cell r="G1133">
            <v>0</v>
          </cell>
          <cell r="H1133">
            <v>2</v>
          </cell>
          <cell r="I1133">
            <v>0</v>
          </cell>
          <cell r="J1133">
            <v>26666.666666666668</v>
          </cell>
        </row>
        <row r="1134">
          <cell r="G1134">
            <v>0</v>
          </cell>
          <cell r="H1134">
            <v>2</v>
          </cell>
          <cell r="I1134">
            <v>0</v>
          </cell>
          <cell r="J1134">
            <v>57142.857142857138</v>
          </cell>
        </row>
        <row r="1135">
          <cell r="G1135">
            <v>0</v>
          </cell>
          <cell r="H1135">
            <v>1</v>
          </cell>
          <cell r="I1135">
            <v>0</v>
          </cell>
          <cell r="J1135">
            <v>10309.278350515464</v>
          </cell>
        </row>
        <row r="1136">
          <cell r="G1136">
            <v>0</v>
          </cell>
          <cell r="H1136">
            <v>1</v>
          </cell>
          <cell r="I1136">
            <v>0</v>
          </cell>
          <cell r="J1136">
            <v>4926.1083743842364</v>
          </cell>
        </row>
        <row r="1137">
          <cell r="G1137">
            <v>0</v>
          </cell>
          <cell r="H1137">
            <v>18</v>
          </cell>
          <cell r="I1137">
            <v>0</v>
          </cell>
          <cell r="J1137">
            <v>94736.84210526316</v>
          </cell>
        </row>
        <row r="1138">
          <cell r="G1138">
            <v>2</v>
          </cell>
          <cell r="H1138">
            <v>19</v>
          </cell>
          <cell r="I1138">
            <v>9852.2167487684728</v>
          </cell>
          <cell r="J1138">
            <v>93596.059113300493</v>
          </cell>
        </row>
        <row r="1139">
          <cell r="G1139">
            <v>0</v>
          </cell>
          <cell r="H1139">
            <v>2</v>
          </cell>
          <cell r="I1139">
            <v>0</v>
          </cell>
          <cell r="J1139">
            <v>50000</v>
          </cell>
        </row>
        <row r="1140">
          <cell r="G1140">
            <v>0</v>
          </cell>
          <cell r="H1140">
            <v>2</v>
          </cell>
          <cell r="I1140">
            <v>0</v>
          </cell>
          <cell r="J1140">
            <v>5263.1578947368416</v>
          </cell>
        </row>
        <row r="1141">
          <cell r="G1141">
            <v>0</v>
          </cell>
          <cell r="H1141">
            <v>4</v>
          </cell>
          <cell r="I1141">
            <v>0</v>
          </cell>
          <cell r="J1141">
            <v>31496.062992125982</v>
          </cell>
        </row>
        <row r="1142">
          <cell r="G1142">
            <v>0</v>
          </cell>
          <cell r="H1142">
            <v>2</v>
          </cell>
          <cell r="I1142">
            <v>0</v>
          </cell>
          <cell r="J1142">
            <v>1597.4440894568691</v>
          </cell>
        </row>
        <row r="1143">
          <cell r="G1143">
            <v>0</v>
          </cell>
          <cell r="H1143">
            <v>2</v>
          </cell>
          <cell r="I1143">
            <v>0</v>
          </cell>
          <cell r="J1143">
            <v>18181.81818181818</v>
          </cell>
        </row>
        <row r="1144">
          <cell r="G1144">
            <v>2</v>
          </cell>
          <cell r="H1144">
            <v>7</v>
          </cell>
          <cell r="I1144">
            <v>157.49271596188677</v>
          </cell>
          <cell r="J1144">
            <v>551.22450586660375</v>
          </cell>
        </row>
        <row r="1145">
          <cell r="G1145">
            <v>0</v>
          </cell>
          <cell r="H1145">
            <v>2</v>
          </cell>
          <cell r="I1145">
            <v>0</v>
          </cell>
          <cell r="J1145">
            <v>57142.857142857138</v>
          </cell>
        </row>
        <row r="1146">
          <cell r="G1146">
            <v>0</v>
          </cell>
          <cell r="H1146">
            <v>3</v>
          </cell>
          <cell r="I1146">
            <v>0</v>
          </cell>
          <cell r="J1146">
            <v>35294.117647058825</v>
          </cell>
        </row>
        <row r="1147">
          <cell r="G1147">
            <v>0</v>
          </cell>
          <cell r="H1147">
            <v>2</v>
          </cell>
          <cell r="I1147">
            <v>0</v>
          </cell>
          <cell r="J1147">
            <v>62500</v>
          </cell>
        </row>
        <row r="1148">
          <cell r="G1148">
            <v>0</v>
          </cell>
          <cell r="H1148">
            <v>2</v>
          </cell>
          <cell r="I1148">
            <v>0</v>
          </cell>
          <cell r="J1148">
            <v>12048.192771084337</v>
          </cell>
        </row>
        <row r="1149">
          <cell r="G1149">
            <v>2</v>
          </cell>
          <cell r="H1149">
            <v>4</v>
          </cell>
          <cell r="I1149">
            <v>8771.9298245614027</v>
          </cell>
          <cell r="J1149">
            <v>17543.859649122805</v>
          </cell>
        </row>
        <row r="1150">
          <cell r="G1150">
            <v>0</v>
          </cell>
          <cell r="H1150">
            <v>9</v>
          </cell>
          <cell r="I1150">
            <v>0</v>
          </cell>
          <cell r="J1150">
            <v>5750.7987220447285</v>
          </cell>
        </row>
        <row r="1151">
          <cell r="G1151">
            <v>0</v>
          </cell>
          <cell r="H1151">
            <v>3</v>
          </cell>
          <cell r="I1151">
            <v>0</v>
          </cell>
          <cell r="J1151">
            <v>3452.2439585730722</v>
          </cell>
        </row>
        <row r="1152">
          <cell r="G1152">
            <v>0</v>
          </cell>
          <cell r="H1152">
            <v>5</v>
          </cell>
          <cell r="I1152">
            <v>0</v>
          </cell>
          <cell r="J1152">
            <v>6393.8618925831197</v>
          </cell>
        </row>
        <row r="1153">
          <cell r="G1153">
            <v>0</v>
          </cell>
          <cell r="H1153">
            <v>14</v>
          </cell>
          <cell r="I1153">
            <v>0</v>
          </cell>
          <cell r="J1153">
            <v>19178.082191780824</v>
          </cell>
        </row>
        <row r="1154">
          <cell r="G1154">
            <v>7</v>
          </cell>
          <cell r="H1154">
            <v>10</v>
          </cell>
          <cell r="I1154">
            <v>16055.045871559634</v>
          </cell>
          <cell r="J1154">
            <v>22935.779816513761</v>
          </cell>
        </row>
        <row r="1155">
          <cell r="G1155">
            <v>4</v>
          </cell>
          <cell r="H1155">
            <v>5</v>
          </cell>
          <cell r="I1155">
            <v>5532.5034578146615</v>
          </cell>
          <cell r="J1155">
            <v>6915.6293222683262</v>
          </cell>
        </row>
        <row r="1156">
          <cell r="G1156">
            <v>1</v>
          </cell>
          <cell r="H1156">
            <v>31</v>
          </cell>
          <cell r="I1156">
            <v>38461.538461538461</v>
          </cell>
          <cell r="J1156">
            <v>1192307.6923076923</v>
          </cell>
        </row>
        <row r="1157">
          <cell r="G1157">
            <v>0</v>
          </cell>
          <cell r="H1157">
            <v>1</v>
          </cell>
          <cell r="I1157">
            <v>0</v>
          </cell>
          <cell r="J1157">
            <v>1060.4453870625664</v>
          </cell>
        </row>
        <row r="1158">
          <cell r="G1158">
            <v>0</v>
          </cell>
          <cell r="H1158">
            <v>1</v>
          </cell>
          <cell r="I1158">
            <v>0</v>
          </cell>
          <cell r="J1158">
            <v>1564.9452269170579</v>
          </cell>
        </row>
        <row r="1159">
          <cell r="G1159">
            <v>0</v>
          </cell>
          <cell r="H1159">
            <v>4</v>
          </cell>
          <cell r="I1159">
            <v>0</v>
          </cell>
          <cell r="J1159">
            <v>25316.455696202531</v>
          </cell>
        </row>
        <row r="1160">
          <cell r="G1160">
            <v>0</v>
          </cell>
          <cell r="H1160">
            <v>1</v>
          </cell>
          <cell r="I1160">
            <v>0</v>
          </cell>
          <cell r="J1160">
            <v>2083.3333333333335</v>
          </cell>
        </row>
        <row r="1161">
          <cell r="G1161">
            <v>0</v>
          </cell>
          <cell r="H1161">
            <v>1</v>
          </cell>
          <cell r="I1161">
            <v>0</v>
          </cell>
          <cell r="J1161">
            <v>772.79752704791338</v>
          </cell>
        </row>
        <row r="1162">
          <cell r="G1162">
            <v>0</v>
          </cell>
          <cell r="H1162">
            <v>1</v>
          </cell>
          <cell r="I1162">
            <v>0</v>
          </cell>
          <cell r="J1162">
            <v>1461.9883040935672</v>
          </cell>
        </row>
        <row r="1163">
          <cell r="G1163">
            <v>19</v>
          </cell>
          <cell r="H1163">
            <v>22</v>
          </cell>
          <cell r="I1163">
            <v>275362.31884057971</v>
          </cell>
          <cell r="J1163">
            <v>318840.5797101449</v>
          </cell>
        </row>
        <row r="1164">
          <cell r="G1164">
            <v>1</v>
          </cell>
          <cell r="H1164">
            <v>2</v>
          </cell>
          <cell r="I1164">
            <v>10204.08163265306</v>
          </cell>
          <cell r="J1164">
            <v>20408.163265306121</v>
          </cell>
        </row>
        <row r="1165">
          <cell r="G1165">
            <v>0</v>
          </cell>
          <cell r="H1165">
            <v>1</v>
          </cell>
          <cell r="I1165">
            <v>0</v>
          </cell>
          <cell r="J1165">
            <v>1072.961373390558</v>
          </cell>
        </row>
        <row r="1166">
          <cell r="G1166">
            <v>0</v>
          </cell>
          <cell r="H1166">
            <v>7</v>
          </cell>
          <cell r="I1166">
            <v>0</v>
          </cell>
          <cell r="J1166">
            <v>1412.4293785310736</v>
          </cell>
        </row>
        <row r="1167">
          <cell r="G1167">
            <v>1</v>
          </cell>
          <cell r="H1167">
            <v>2</v>
          </cell>
          <cell r="I1167">
            <v>390.93041438623925</v>
          </cell>
          <cell r="J1167">
            <v>781.8608287724785</v>
          </cell>
        </row>
        <row r="1168">
          <cell r="G1168">
            <v>0</v>
          </cell>
          <cell r="H1168">
            <v>2</v>
          </cell>
          <cell r="I1168">
            <v>0</v>
          </cell>
          <cell r="J1168">
            <v>6134.9693251533745</v>
          </cell>
        </row>
        <row r="1169">
          <cell r="G1169">
            <v>1</v>
          </cell>
          <cell r="H1169">
            <v>1</v>
          </cell>
          <cell r="I1169">
            <v>525.48607461902259</v>
          </cell>
          <cell r="J1169">
            <v>525.48607461902259</v>
          </cell>
        </row>
        <row r="1170">
          <cell r="G1170">
            <v>0</v>
          </cell>
          <cell r="H1170">
            <v>1</v>
          </cell>
          <cell r="I1170">
            <v>0</v>
          </cell>
          <cell r="J1170">
            <v>400</v>
          </cell>
        </row>
        <row r="1171">
          <cell r="G1171">
            <v>0</v>
          </cell>
          <cell r="H1171">
            <v>1</v>
          </cell>
          <cell r="I1171">
            <v>0</v>
          </cell>
          <cell r="J1171">
            <v>3333.3333333333335</v>
          </cell>
        </row>
        <row r="1172">
          <cell r="G1172">
            <v>0</v>
          </cell>
          <cell r="H1172">
            <v>1</v>
          </cell>
          <cell r="I1172">
            <v>0</v>
          </cell>
          <cell r="J1172">
            <v>454.54545454545456</v>
          </cell>
        </row>
        <row r="1173">
          <cell r="G1173">
            <v>0</v>
          </cell>
          <cell r="H1173">
            <v>2</v>
          </cell>
          <cell r="I1173">
            <v>0</v>
          </cell>
          <cell r="J1173">
            <v>1265.8227848101267</v>
          </cell>
        </row>
        <row r="1174">
          <cell r="G1174">
            <v>0</v>
          </cell>
          <cell r="H1174">
            <v>1</v>
          </cell>
          <cell r="I1174">
            <v>0</v>
          </cell>
          <cell r="J1174">
            <v>985.22167487684726</v>
          </cell>
        </row>
        <row r="1175">
          <cell r="G1175">
            <v>0</v>
          </cell>
          <cell r="H1175">
            <v>6</v>
          </cell>
          <cell r="I1175">
            <v>0</v>
          </cell>
          <cell r="J1175">
            <v>75000</v>
          </cell>
        </row>
        <row r="1176">
          <cell r="G1176">
            <v>0</v>
          </cell>
          <cell r="H1176">
            <v>3</v>
          </cell>
          <cell r="I1176">
            <v>0</v>
          </cell>
          <cell r="J1176">
            <v>2210.7590272660282</v>
          </cell>
        </row>
        <row r="1177">
          <cell r="G1177">
            <v>0</v>
          </cell>
          <cell r="H1177">
            <v>1</v>
          </cell>
          <cell r="I1177">
            <v>0</v>
          </cell>
          <cell r="J1177">
            <v>21739.130434782608</v>
          </cell>
        </row>
        <row r="1178">
          <cell r="G1178">
            <v>0</v>
          </cell>
          <cell r="H1178">
            <v>3</v>
          </cell>
          <cell r="I1178">
            <v>0</v>
          </cell>
          <cell r="J1178">
            <v>30.836913841662728</v>
          </cell>
        </row>
        <row r="1179">
          <cell r="G1179">
            <v>0</v>
          </cell>
          <cell r="H1179">
            <v>1</v>
          </cell>
          <cell r="I1179">
            <v>0</v>
          </cell>
          <cell r="J1179">
            <v>2364.0661938534276</v>
          </cell>
        </row>
        <row r="1180">
          <cell r="G1180">
            <v>0</v>
          </cell>
          <cell r="H1180">
            <v>6</v>
          </cell>
          <cell r="I1180">
            <v>0</v>
          </cell>
          <cell r="J1180">
            <v>9966.7774086378722</v>
          </cell>
        </row>
        <row r="1181">
          <cell r="G1181">
            <v>0</v>
          </cell>
          <cell r="H1181">
            <v>2</v>
          </cell>
          <cell r="I1181">
            <v>0</v>
          </cell>
          <cell r="J1181">
            <v>1311.4754098360656</v>
          </cell>
        </row>
        <row r="1182">
          <cell r="G1182">
            <v>0</v>
          </cell>
          <cell r="H1182">
            <v>8</v>
          </cell>
          <cell r="I1182">
            <v>0</v>
          </cell>
          <cell r="J1182">
            <v>70796.460176991153</v>
          </cell>
        </row>
        <row r="1183">
          <cell r="G1183">
            <v>0</v>
          </cell>
          <cell r="H1183">
            <v>1</v>
          </cell>
          <cell r="I1183">
            <v>0</v>
          </cell>
          <cell r="J1183">
            <v>267.80931976432777</v>
          </cell>
        </row>
        <row r="1184">
          <cell r="G1184">
            <v>0</v>
          </cell>
          <cell r="H1184">
            <v>1</v>
          </cell>
          <cell r="I1184">
            <v>0</v>
          </cell>
          <cell r="J1184">
            <v>6172.8395061728388</v>
          </cell>
        </row>
        <row r="1185">
          <cell r="G1185">
            <v>1</v>
          </cell>
          <cell r="H1185">
            <v>5</v>
          </cell>
          <cell r="I1185">
            <v>5617.9775280898875</v>
          </cell>
          <cell r="J1185">
            <v>28089.887640449437</v>
          </cell>
        </row>
        <row r="1186">
          <cell r="G1186">
            <v>0</v>
          </cell>
          <cell r="H1186">
            <v>1</v>
          </cell>
          <cell r="I1186">
            <v>0</v>
          </cell>
          <cell r="J1186">
            <v>1000000</v>
          </cell>
        </row>
        <row r="1187">
          <cell r="G1187">
            <v>0</v>
          </cell>
          <cell r="H1187">
            <v>3</v>
          </cell>
          <cell r="I1187">
            <v>0</v>
          </cell>
          <cell r="J1187">
            <v>2832.8611898016998</v>
          </cell>
        </row>
        <row r="1188">
          <cell r="G1188">
            <v>3</v>
          </cell>
          <cell r="H1188">
            <v>9</v>
          </cell>
          <cell r="I1188">
            <v>50000</v>
          </cell>
          <cell r="J1188">
            <v>150000</v>
          </cell>
        </row>
        <row r="1189">
          <cell r="G1189">
            <v>0</v>
          </cell>
          <cell r="H1189">
            <v>2</v>
          </cell>
          <cell r="I1189">
            <v>0</v>
          </cell>
          <cell r="J1189">
            <v>6309.1482649842274</v>
          </cell>
        </row>
        <row r="1190">
          <cell r="G1190">
            <v>0</v>
          </cell>
          <cell r="H1190">
            <v>1</v>
          </cell>
          <cell r="I1190">
            <v>0</v>
          </cell>
          <cell r="J1190">
            <v>3571.4285714285711</v>
          </cell>
        </row>
        <row r="1191">
          <cell r="G1191">
            <v>0</v>
          </cell>
          <cell r="H1191">
            <v>1</v>
          </cell>
          <cell r="I1191">
            <v>0</v>
          </cell>
          <cell r="J1191">
            <v>344.11562284927732</v>
          </cell>
        </row>
        <row r="1192">
          <cell r="G1192">
            <v>0</v>
          </cell>
          <cell r="H1192">
            <v>4</v>
          </cell>
          <cell r="I1192">
            <v>0</v>
          </cell>
          <cell r="J1192">
            <v>50000</v>
          </cell>
        </row>
        <row r="1193">
          <cell r="G1193">
            <v>0</v>
          </cell>
          <cell r="H1193">
            <v>6</v>
          </cell>
          <cell r="I1193">
            <v>0</v>
          </cell>
          <cell r="J1193">
            <v>25000</v>
          </cell>
        </row>
        <row r="1194">
          <cell r="G1194">
            <v>0</v>
          </cell>
          <cell r="H1194">
            <v>8</v>
          </cell>
          <cell r="I1194">
            <v>0</v>
          </cell>
          <cell r="J1194">
            <v>200000</v>
          </cell>
        </row>
        <row r="1195">
          <cell r="G1195">
            <v>0</v>
          </cell>
          <cell r="H1195">
            <v>6</v>
          </cell>
          <cell r="I1195">
            <v>0</v>
          </cell>
          <cell r="J1195">
            <v>8108.1081081081084</v>
          </cell>
        </row>
        <row r="1196">
          <cell r="G1196">
            <v>0</v>
          </cell>
          <cell r="H1196">
            <v>1</v>
          </cell>
          <cell r="I1196">
            <v>0</v>
          </cell>
          <cell r="J1196">
            <v>333.33333333333331</v>
          </cell>
        </row>
        <row r="1197">
          <cell r="G1197">
            <v>0</v>
          </cell>
          <cell r="H1197">
            <v>1</v>
          </cell>
          <cell r="I1197">
            <v>0</v>
          </cell>
          <cell r="J1197">
            <v>312.5</v>
          </cell>
        </row>
        <row r="1198">
          <cell r="G1198">
            <v>5</v>
          </cell>
          <cell r="H1198">
            <v>26</v>
          </cell>
          <cell r="I1198">
            <v>76923.076923076922</v>
          </cell>
          <cell r="J1198">
            <v>400000</v>
          </cell>
        </row>
        <row r="1199">
          <cell r="G1199">
            <v>0</v>
          </cell>
          <cell r="H1199">
            <v>2</v>
          </cell>
          <cell r="I1199">
            <v>0</v>
          </cell>
          <cell r="J1199">
            <v>7326.0073260073259</v>
          </cell>
        </row>
        <row r="1200">
          <cell r="G1200">
            <v>0</v>
          </cell>
          <cell r="H1200">
            <v>3</v>
          </cell>
          <cell r="I1200">
            <v>0</v>
          </cell>
          <cell r="J1200">
            <v>2250.562640660165</v>
          </cell>
        </row>
        <row r="1201">
          <cell r="G1201">
            <v>3</v>
          </cell>
          <cell r="H1201">
            <v>9</v>
          </cell>
          <cell r="I1201">
            <v>3460.2076124567475</v>
          </cell>
          <cell r="J1201">
            <v>10380.622837370242</v>
          </cell>
        </row>
        <row r="1202">
          <cell r="G1202">
            <v>0</v>
          </cell>
          <cell r="H1202">
            <v>3</v>
          </cell>
          <cell r="I1202">
            <v>0</v>
          </cell>
          <cell r="J1202">
            <v>3846.1538461538462</v>
          </cell>
        </row>
        <row r="1203">
          <cell r="G1203">
            <v>16</v>
          </cell>
          <cell r="H1203">
            <v>30</v>
          </cell>
          <cell r="I1203">
            <v>6570.8418891170431</v>
          </cell>
          <cell r="J1203">
            <v>12320.328542094456</v>
          </cell>
        </row>
        <row r="1204">
          <cell r="G1204">
            <v>0</v>
          </cell>
          <cell r="H1204">
            <v>20</v>
          </cell>
          <cell r="I1204">
            <v>0</v>
          </cell>
          <cell r="J1204">
            <v>86206.896551724145</v>
          </cell>
        </row>
        <row r="1205">
          <cell r="G1205">
            <v>0</v>
          </cell>
          <cell r="H1205">
            <v>1</v>
          </cell>
          <cell r="I1205">
            <v>0</v>
          </cell>
          <cell r="J1205">
            <v>916.59028414298814</v>
          </cell>
        </row>
        <row r="1206">
          <cell r="G1206">
            <v>5</v>
          </cell>
          <cell r="H1206">
            <v>15</v>
          </cell>
          <cell r="I1206">
            <v>70422.535211267605</v>
          </cell>
          <cell r="J1206">
            <v>211267.6056338028</v>
          </cell>
        </row>
        <row r="1207">
          <cell r="G1207">
            <v>0</v>
          </cell>
          <cell r="H1207">
            <v>1</v>
          </cell>
          <cell r="I1207">
            <v>0</v>
          </cell>
          <cell r="J1207">
            <v>357.14285714285717</v>
          </cell>
        </row>
        <row r="1208">
          <cell r="G1208">
            <v>0</v>
          </cell>
          <cell r="H1208">
            <v>1</v>
          </cell>
          <cell r="I1208">
            <v>0</v>
          </cell>
          <cell r="J1208">
            <v>2762.4309392265191</v>
          </cell>
        </row>
        <row r="1209">
          <cell r="G1209">
            <v>1</v>
          </cell>
          <cell r="H1209">
            <v>1</v>
          </cell>
          <cell r="I1209">
            <v>5000</v>
          </cell>
          <cell r="J1209">
            <v>5000</v>
          </cell>
        </row>
        <row r="1210">
          <cell r="G1210">
            <v>1</v>
          </cell>
          <cell r="H1210">
            <v>1</v>
          </cell>
          <cell r="I1210">
            <v>1600</v>
          </cell>
          <cell r="J1210">
            <v>1600</v>
          </cell>
        </row>
        <row r="1211">
          <cell r="G1211">
            <v>0</v>
          </cell>
          <cell r="H1211">
            <v>2</v>
          </cell>
          <cell r="I1211">
            <v>0</v>
          </cell>
          <cell r="J1211">
            <v>4000</v>
          </cell>
        </row>
        <row r="1212">
          <cell r="G1212">
            <v>0</v>
          </cell>
          <cell r="H1212">
            <v>1</v>
          </cell>
          <cell r="I1212">
            <v>0</v>
          </cell>
          <cell r="J1212">
            <v>8130.081300813009</v>
          </cell>
        </row>
        <row r="1213">
          <cell r="G1213">
            <v>0</v>
          </cell>
          <cell r="H1213">
            <v>1</v>
          </cell>
          <cell r="I1213">
            <v>0</v>
          </cell>
          <cell r="J1213">
            <v>8130.081300813009</v>
          </cell>
        </row>
        <row r="1214">
          <cell r="G1214">
            <v>0</v>
          </cell>
          <cell r="H1214">
            <v>2</v>
          </cell>
          <cell r="I1214">
            <v>0</v>
          </cell>
          <cell r="J1214">
            <v>58823.529411764706</v>
          </cell>
        </row>
        <row r="1215">
          <cell r="G1215">
            <v>0</v>
          </cell>
          <cell r="H1215">
            <v>1</v>
          </cell>
          <cell r="I1215">
            <v>0</v>
          </cell>
          <cell r="J1215">
            <v>1321.003963011889</v>
          </cell>
        </row>
        <row r="1216">
          <cell r="G1216">
            <v>0</v>
          </cell>
          <cell r="H1216">
            <v>1</v>
          </cell>
          <cell r="I1216">
            <v>0</v>
          </cell>
          <cell r="J1216">
            <v>4926.1083743842364</v>
          </cell>
        </row>
        <row r="1217">
          <cell r="G1217">
            <v>1</v>
          </cell>
          <cell r="H1217">
            <v>2</v>
          </cell>
          <cell r="I1217">
            <v>6250</v>
          </cell>
          <cell r="J1217">
            <v>12500</v>
          </cell>
        </row>
        <row r="1218">
          <cell r="G1218">
            <v>3</v>
          </cell>
          <cell r="H1218">
            <v>94</v>
          </cell>
          <cell r="I1218">
            <v>20000</v>
          </cell>
          <cell r="J1218">
            <v>626666.66666666674</v>
          </cell>
        </row>
        <row r="1219">
          <cell r="G1219">
            <v>0</v>
          </cell>
          <cell r="H1219">
            <v>1</v>
          </cell>
          <cell r="I1219">
            <v>0</v>
          </cell>
          <cell r="J1219">
            <v>13157.894736842105</v>
          </cell>
        </row>
        <row r="1220">
          <cell r="G1220">
            <v>1</v>
          </cell>
          <cell r="H1220">
            <v>2</v>
          </cell>
          <cell r="I1220">
            <v>544.36581382689167</v>
          </cell>
          <cell r="J1220">
            <v>1088.7316276537833</v>
          </cell>
        </row>
        <row r="1221">
          <cell r="G1221">
            <v>0</v>
          </cell>
          <cell r="H1221">
            <v>1</v>
          </cell>
          <cell r="I1221">
            <v>0</v>
          </cell>
          <cell r="J1221">
            <v>6289.3081761006297</v>
          </cell>
        </row>
        <row r="1222">
          <cell r="G1222">
            <v>1</v>
          </cell>
          <cell r="H1222">
            <v>1</v>
          </cell>
          <cell r="I1222">
            <v>2557.5447570332485</v>
          </cell>
          <cell r="J1222">
            <v>2557.5447570332485</v>
          </cell>
        </row>
        <row r="1223">
          <cell r="G1223">
            <v>0</v>
          </cell>
          <cell r="H1223">
            <v>2</v>
          </cell>
          <cell r="I1223">
            <v>0</v>
          </cell>
          <cell r="J1223">
            <v>80000</v>
          </cell>
        </row>
        <row r="1224">
          <cell r="G1224">
            <v>0</v>
          </cell>
          <cell r="H1224">
            <v>4</v>
          </cell>
          <cell r="I1224">
            <v>0</v>
          </cell>
          <cell r="J1224">
            <v>21857.923497267759</v>
          </cell>
        </row>
        <row r="1225">
          <cell r="G1225">
            <v>0</v>
          </cell>
          <cell r="H1225">
            <v>2</v>
          </cell>
          <cell r="I1225">
            <v>0</v>
          </cell>
          <cell r="J1225">
            <v>7874.0157480314956</v>
          </cell>
        </row>
        <row r="1226">
          <cell r="G1226">
            <v>0</v>
          </cell>
          <cell r="H1226">
            <v>1</v>
          </cell>
          <cell r="I1226">
            <v>0</v>
          </cell>
          <cell r="J1226">
            <v>21.405942289579588</v>
          </cell>
        </row>
        <row r="1227">
          <cell r="G1227">
            <v>4</v>
          </cell>
          <cell r="H1227">
            <v>10</v>
          </cell>
          <cell r="I1227">
            <v>1051.8012095713912</v>
          </cell>
          <cell r="J1227">
            <v>2629.5030239284774</v>
          </cell>
        </row>
        <row r="1228">
          <cell r="G1228">
            <v>0</v>
          </cell>
          <cell r="H1228">
            <v>1</v>
          </cell>
          <cell r="I1228">
            <v>0</v>
          </cell>
          <cell r="J1228">
            <v>123.86968908708039</v>
          </cell>
        </row>
        <row r="1229">
          <cell r="G1229">
            <v>0</v>
          </cell>
          <cell r="H1229">
            <v>5</v>
          </cell>
          <cell r="I1229">
            <v>0</v>
          </cell>
          <cell r="J1229">
            <v>924.55621301775147</v>
          </cell>
        </row>
        <row r="1230">
          <cell r="G1230">
            <v>0</v>
          </cell>
          <cell r="H1230">
            <v>2</v>
          </cell>
          <cell r="I1230">
            <v>0</v>
          </cell>
          <cell r="J1230">
            <v>786.47267007471487</v>
          </cell>
        </row>
        <row r="1231">
          <cell r="G1231">
            <v>0</v>
          </cell>
          <cell r="H1231">
            <v>2</v>
          </cell>
          <cell r="I1231">
            <v>0</v>
          </cell>
          <cell r="J1231">
            <v>17241.379310344826</v>
          </cell>
        </row>
        <row r="1232">
          <cell r="G1232">
            <v>3</v>
          </cell>
          <cell r="H1232">
            <v>20</v>
          </cell>
          <cell r="I1232">
            <v>4285.7142857142862</v>
          </cell>
          <cell r="J1232">
            <v>28571.428571428569</v>
          </cell>
        </row>
        <row r="1233">
          <cell r="G1233">
            <v>0</v>
          </cell>
          <cell r="H1233">
            <v>1</v>
          </cell>
          <cell r="I1233">
            <v>0</v>
          </cell>
          <cell r="J1233">
            <v>709.21985815602841</v>
          </cell>
        </row>
        <row r="1234">
          <cell r="G1234">
            <v>0</v>
          </cell>
          <cell r="H1234">
            <v>1</v>
          </cell>
          <cell r="I1234">
            <v>0</v>
          </cell>
          <cell r="J1234">
            <v>83.333333333333329</v>
          </cell>
        </row>
        <row r="1235">
          <cell r="G1235">
            <v>0</v>
          </cell>
          <cell r="H1235">
            <v>2</v>
          </cell>
          <cell r="I1235">
            <v>0</v>
          </cell>
          <cell r="J1235">
            <v>13157.894736842105</v>
          </cell>
        </row>
        <row r="1236">
          <cell r="G1236">
            <v>0</v>
          </cell>
          <cell r="H1236">
            <v>3</v>
          </cell>
          <cell r="I1236">
            <v>0</v>
          </cell>
          <cell r="J1236">
            <v>28301.886792452831</v>
          </cell>
        </row>
        <row r="1237">
          <cell r="G1237">
            <v>0</v>
          </cell>
          <cell r="H1237">
            <v>1</v>
          </cell>
          <cell r="I1237">
            <v>0</v>
          </cell>
          <cell r="J1237">
            <v>20000</v>
          </cell>
        </row>
        <row r="1238">
          <cell r="G1238">
            <v>12</v>
          </cell>
          <cell r="H1238">
            <v>22</v>
          </cell>
          <cell r="I1238">
            <v>25210.084033613446</v>
          </cell>
          <cell r="J1238">
            <v>46218.487394957985</v>
          </cell>
        </row>
        <row r="1239">
          <cell r="G1239">
            <v>12</v>
          </cell>
          <cell r="H1239">
            <v>31</v>
          </cell>
          <cell r="I1239">
            <v>9860.3122432210348</v>
          </cell>
          <cell r="J1239">
            <v>25472.473294987674</v>
          </cell>
        </row>
        <row r="1240">
          <cell r="G1240">
            <v>0</v>
          </cell>
          <cell r="H1240">
            <v>1</v>
          </cell>
          <cell r="I1240">
            <v>0</v>
          </cell>
          <cell r="J1240">
            <v>914.91308325709065</v>
          </cell>
        </row>
        <row r="1241">
          <cell r="G1241">
            <v>0</v>
          </cell>
          <cell r="H1241">
            <v>9</v>
          </cell>
          <cell r="I1241">
            <v>0</v>
          </cell>
          <cell r="J1241">
            <v>92783.505154639177</v>
          </cell>
        </row>
        <row r="1242">
          <cell r="G1242">
            <v>1</v>
          </cell>
          <cell r="H1242">
            <v>5</v>
          </cell>
          <cell r="I1242">
            <v>1237.6237623762377</v>
          </cell>
          <cell r="J1242">
            <v>6188.1188118811888</v>
          </cell>
        </row>
        <row r="1243">
          <cell r="G1243">
            <v>1</v>
          </cell>
          <cell r="H1243">
            <v>3</v>
          </cell>
          <cell r="I1243">
            <v>4694.8356807511736</v>
          </cell>
          <cell r="J1243">
            <v>14084.507042253521</v>
          </cell>
        </row>
        <row r="1244">
          <cell r="G1244">
            <v>0</v>
          </cell>
          <cell r="H1244">
            <v>4</v>
          </cell>
          <cell r="I1244">
            <v>0</v>
          </cell>
          <cell r="J1244">
            <v>1353.6379018612522</v>
          </cell>
        </row>
        <row r="1245">
          <cell r="G1245">
            <v>0</v>
          </cell>
          <cell r="H1245">
            <v>1</v>
          </cell>
          <cell r="I1245">
            <v>0</v>
          </cell>
          <cell r="J1245">
            <v>33333.333333333336</v>
          </cell>
        </row>
        <row r="1246">
          <cell r="G1246">
            <v>0</v>
          </cell>
          <cell r="H1246">
            <v>1</v>
          </cell>
          <cell r="I1246">
            <v>0</v>
          </cell>
          <cell r="J1246">
            <v>20000</v>
          </cell>
        </row>
        <row r="1247">
          <cell r="G1247">
            <v>0</v>
          </cell>
          <cell r="H1247">
            <v>1</v>
          </cell>
          <cell r="I1247">
            <v>0</v>
          </cell>
          <cell r="J1247">
            <v>5000</v>
          </cell>
        </row>
        <row r="1248">
          <cell r="G1248">
            <v>1</v>
          </cell>
          <cell r="H1248">
            <v>2</v>
          </cell>
          <cell r="I1248">
            <v>40000</v>
          </cell>
          <cell r="J1248">
            <v>80000</v>
          </cell>
        </row>
        <row r="1249">
          <cell r="G1249">
            <v>0</v>
          </cell>
          <cell r="H1249">
            <v>7</v>
          </cell>
          <cell r="I1249">
            <v>0</v>
          </cell>
          <cell r="J1249">
            <v>3928.1705948372619</v>
          </cell>
        </row>
        <row r="1250">
          <cell r="G1250">
            <v>1</v>
          </cell>
          <cell r="H1250">
            <v>3</v>
          </cell>
          <cell r="I1250">
            <v>142.71442842871414</v>
          </cell>
          <cell r="J1250">
            <v>428.14328528614243</v>
          </cell>
        </row>
        <row r="1251">
          <cell r="G1251">
            <v>7</v>
          </cell>
          <cell r="H1251">
            <v>8</v>
          </cell>
          <cell r="I1251">
            <v>1166.6666666666667</v>
          </cell>
          <cell r="J1251">
            <v>1333.3333333333333</v>
          </cell>
        </row>
        <row r="1252">
          <cell r="G1252">
            <v>0</v>
          </cell>
          <cell r="H1252">
            <v>7</v>
          </cell>
          <cell r="I1252">
            <v>0</v>
          </cell>
          <cell r="J1252">
            <v>20000</v>
          </cell>
        </row>
        <row r="1253">
          <cell r="G1253">
            <v>1</v>
          </cell>
          <cell r="H1253">
            <v>3</v>
          </cell>
          <cell r="I1253">
            <v>59.751434034416825</v>
          </cell>
          <cell r="J1253">
            <v>179.2543021032505</v>
          </cell>
        </row>
        <row r="1254">
          <cell r="G1254">
            <v>0</v>
          </cell>
          <cell r="H1254">
            <v>2</v>
          </cell>
          <cell r="I1254">
            <v>0</v>
          </cell>
          <cell r="J1254">
            <v>1224.739742804654</v>
          </cell>
        </row>
        <row r="1255">
          <cell r="G1255">
            <v>6</v>
          </cell>
          <cell r="H1255">
            <v>13</v>
          </cell>
          <cell r="I1255">
            <v>246.36610002463661</v>
          </cell>
          <cell r="J1255">
            <v>533.79321672004596</v>
          </cell>
        </row>
        <row r="1256">
          <cell r="G1256">
            <v>5</v>
          </cell>
          <cell r="H1256">
            <v>8</v>
          </cell>
          <cell r="I1256">
            <v>741.39976275207596</v>
          </cell>
          <cell r="J1256">
            <v>1186.2396204033216</v>
          </cell>
        </row>
        <row r="1257">
          <cell r="G1257">
            <v>0</v>
          </cell>
          <cell r="H1257">
            <v>8</v>
          </cell>
          <cell r="I1257">
            <v>0</v>
          </cell>
          <cell r="J1257">
            <v>85106.382978723399</v>
          </cell>
        </row>
        <row r="1258">
          <cell r="G1258">
            <v>1</v>
          </cell>
          <cell r="H1258">
            <v>10</v>
          </cell>
          <cell r="I1258">
            <v>467.72684752104772</v>
          </cell>
          <cell r="J1258">
            <v>4677.2684752104769</v>
          </cell>
        </row>
        <row r="1259">
          <cell r="G1259">
            <v>0</v>
          </cell>
          <cell r="H1259">
            <v>1</v>
          </cell>
          <cell r="I1259">
            <v>0</v>
          </cell>
          <cell r="J1259">
            <v>40000</v>
          </cell>
        </row>
        <row r="1260">
          <cell r="G1260">
            <v>0</v>
          </cell>
          <cell r="H1260">
            <v>2</v>
          </cell>
          <cell r="I1260">
            <v>0</v>
          </cell>
          <cell r="J1260">
            <v>200.56157240272762</v>
          </cell>
        </row>
        <row r="1261">
          <cell r="G1261">
            <v>1</v>
          </cell>
          <cell r="H1261">
            <v>3</v>
          </cell>
          <cell r="I1261">
            <v>39.808917197452224</v>
          </cell>
          <cell r="J1261">
            <v>119.42675159235669</v>
          </cell>
        </row>
        <row r="1262">
          <cell r="G1262">
            <v>0</v>
          </cell>
          <cell r="H1262">
            <v>3</v>
          </cell>
          <cell r="I1262">
            <v>0</v>
          </cell>
          <cell r="J1262">
            <v>662.98342541436466</v>
          </cell>
        </row>
        <row r="1263">
          <cell r="G1263">
            <v>1</v>
          </cell>
          <cell r="H1263">
            <v>6</v>
          </cell>
          <cell r="I1263">
            <v>73.52941176470587</v>
          </cell>
          <cell r="J1263">
            <v>441.1764705882353</v>
          </cell>
        </row>
        <row r="1264">
          <cell r="G1264">
            <v>4</v>
          </cell>
          <cell r="H1264">
            <v>6</v>
          </cell>
          <cell r="I1264">
            <v>237.45918670228556</v>
          </cell>
          <cell r="J1264">
            <v>356.18878005342833</v>
          </cell>
        </row>
        <row r="1265">
          <cell r="G1265">
            <v>0</v>
          </cell>
          <cell r="H1265">
            <v>4</v>
          </cell>
          <cell r="I1265">
            <v>0</v>
          </cell>
          <cell r="J1265">
            <v>2693.6026936026938</v>
          </cell>
        </row>
        <row r="1266">
          <cell r="G1266">
            <v>14</v>
          </cell>
          <cell r="H1266">
            <v>16</v>
          </cell>
          <cell r="I1266">
            <v>289.93911278631487</v>
          </cell>
          <cell r="J1266">
            <v>331.3589860415027</v>
          </cell>
        </row>
        <row r="1267">
          <cell r="G1267">
            <v>0</v>
          </cell>
          <cell r="H1267">
            <v>1</v>
          </cell>
          <cell r="I1267">
            <v>0</v>
          </cell>
          <cell r="J1267">
            <v>619.96280223186602</v>
          </cell>
        </row>
        <row r="1268">
          <cell r="G1268">
            <v>1</v>
          </cell>
          <cell r="H1268">
            <v>3</v>
          </cell>
          <cell r="I1268">
            <v>110.4728236853734</v>
          </cell>
          <cell r="J1268">
            <v>331.41847105612021</v>
          </cell>
        </row>
        <row r="1269">
          <cell r="G1269">
            <v>4</v>
          </cell>
          <cell r="H1269">
            <v>9</v>
          </cell>
          <cell r="I1269">
            <v>425.12488043362742</v>
          </cell>
          <cell r="J1269">
            <v>956.53098097566158</v>
          </cell>
        </row>
        <row r="1270">
          <cell r="G1270">
            <v>13</v>
          </cell>
          <cell r="H1270">
            <v>21</v>
          </cell>
          <cell r="I1270">
            <v>10101.010101010103</v>
          </cell>
          <cell r="J1270">
            <v>16317.016317016316</v>
          </cell>
        </row>
        <row r="1271">
          <cell r="G1271">
            <v>0</v>
          </cell>
          <cell r="H1271">
            <v>6</v>
          </cell>
          <cell r="I1271">
            <v>0</v>
          </cell>
          <cell r="J1271">
            <v>75000</v>
          </cell>
        </row>
        <row r="1272">
          <cell r="G1272">
            <v>2</v>
          </cell>
          <cell r="H1272">
            <v>3</v>
          </cell>
          <cell r="I1272">
            <v>5555.5555555555557</v>
          </cell>
          <cell r="J1272">
            <v>8333.3333333333339</v>
          </cell>
        </row>
        <row r="1273">
          <cell r="G1273">
            <v>3</v>
          </cell>
          <cell r="H1273">
            <v>19</v>
          </cell>
          <cell r="I1273">
            <v>8771.9298245614027</v>
          </cell>
          <cell r="J1273">
            <v>55555.555555555555</v>
          </cell>
        </row>
        <row r="1274">
          <cell r="G1274">
            <v>8</v>
          </cell>
          <cell r="H1274">
            <v>23</v>
          </cell>
          <cell r="I1274">
            <v>43715.846994535517</v>
          </cell>
          <cell r="J1274">
            <v>125683.06010928962</v>
          </cell>
        </row>
        <row r="1275">
          <cell r="G1275">
            <v>1</v>
          </cell>
          <cell r="H1275">
            <v>18</v>
          </cell>
          <cell r="I1275">
            <v>833.33333333333337</v>
          </cell>
          <cell r="J1275">
            <v>15000</v>
          </cell>
        </row>
        <row r="1276">
          <cell r="G1276">
            <v>0</v>
          </cell>
          <cell r="H1276">
            <v>1</v>
          </cell>
          <cell r="I1276">
            <v>0</v>
          </cell>
          <cell r="J1276">
            <v>11111.111111111111</v>
          </cell>
        </row>
        <row r="1277">
          <cell r="G1277">
            <v>18</v>
          </cell>
          <cell r="H1277">
            <v>24</v>
          </cell>
          <cell r="I1277">
            <v>6818.181818181818</v>
          </cell>
          <cell r="J1277">
            <v>9090.9090909090901</v>
          </cell>
        </row>
        <row r="1278">
          <cell r="G1278">
            <v>6</v>
          </cell>
          <cell r="H1278">
            <v>15</v>
          </cell>
          <cell r="I1278">
            <v>6250</v>
          </cell>
          <cell r="J1278">
            <v>15625</v>
          </cell>
        </row>
        <row r="1279">
          <cell r="G1279">
            <v>35</v>
          </cell>
          <cell r="H1279">
            <v>38</v>
          </cell>
          <cell r="I1279">
            <v>18229.166666666668</v>
          </cell>
          <cell r="J1279">
            <v>19791.666666666664</v>
          </cell>
        </row>
        <row r="1280">
          <cell r="G1280">
            <v>0</v>
          </cell>
          <cell r="H1280">
            <v>2</v>
          </cell>
          <cell r="I1280">
            <v>0</v>
          </cell>
          <cell r="J1280">
            <v>577.70075101097632</v>
          </cell>
        </row>
        <row r="1281">
          <cell r="G1281">
            <v>0</v>
          </cell>
          <cell r="H1281">
            <v>1</v>
          </cell>
          <cell r="I1281">
            <v>0</v>
          </cell>
          <cell r="J1281">
            <v>690.13112491373363</v>
          </cell>
        </row>
        <row r="1282">
          <cell r="G1282">
            <v>2</v>
          </cell>
          <cell r="H1282">
            <v>2</v>
          </cell>
          <cell r="I1282">
            <v>2185.7923497267761</v>
          </cell>
          <cell r="J1282">
            <v>2185.7923497267761</v>
          </cell>
        </row>
        <row r="1283">
          <cell r="G1283">
            <v>2</v>
          </cell>
          <cell r="H1283">
            <v>14</v>
          </cell>
          <cell r="I1283">
            <v>23809.523809523809</v>
          </cell>
          <cell r="J1283">
            <v>166666.66666666666</v>
          </cell>
        </row>
        <row r="1284">
          <cell r="G1284">
            <v>3</v>
          </cell>
          <cell r="H1284">
            <v>3</v>
          </cell>
          <cell r="I1284">
            <v>1176.4705882352939</v>
          </cell>
          <cell r="J1284">
            <v>1176.4705882352939</v>
          </cell>
        </row>
        <row r="1285">
          <cell r="G1285">
            <v>5</v>
          </cell>
          <cell r="H1285">
            <v>9</v>
          </cell>
          <cell r="I1285">
            <v>2683.8432635534086</v>
          </cell>
          <cell r="J1285">
            <v>4830.9178743961347</v>
          </cell>
        </row>
        <row r="1286">
          <cell r="G1286">
            <v>1</v>
          </cell>
          <cell r="H1286">
            <v>5</v>
          </cell>
          <cell r="I1286">
            <v>115.5001155001155</v>
          </cell>
          <cell r="J1286">
            <v>577.50057750057749</v>
          </cell>
        </row>
        <row r="1287">
          <cell r="G1287">
            <v>0</v>
          </cell>
          <cell r="H1287">
            <v>5</v>
          </cell>
          <cell r="I1287">
            <v>0</v>
          </cell>
          <cell r="J1287">
            <v>5291.0052910052909</v>
          </cell>
        </row>
        <row r="1288">
          <cell r="G1288">
            <v>12</v>
          </cell>
          <cell r="H1288">
            <v>37</v>
          </cell>
          <cell r="I1288">
            <v>26490.066225165563</v>
          </cell>
          <cell r="J1288">
            <v>81677.704194260485</v>
          </cell>
        </row>
        <row r="1289">
          <cell r="G1289">
            <v>17</v>
          </cell>
          <cell r="H1289">
            <v>23</v>
          </cell>
          <cell r="I1289">
            <v>10083.036773428234</v>
          </cell>
          <cell r="J1289">
            <v>13641.755634638197</v>
          </cell>
        </row>
        <row r="1290">
          <cell r="G1290">
            <v>1</v>
          </cell>
          <cell r="H1290">
            <v>6</v>
          </cell>
          <cell r="I1290">
            <v>2207.5055187637968</v>
          </cell>
          <cell r="J1290">
            <v>13245.033112582782</v>
          </cell>
        </row>
        <row r="1291">
          <cell r="G1291">
            <v>2</v>
          </cell>
          <cell r="H1291">
            <v>11</v>
          </cell>
          <cell r="I1291">
            <v>2766.2517289073307</v>
          </cell>
          <cell r="J1291">
            <v>15214.384508990317</v>
          </cell>
        </row>
        <row r="1292">
          <cell r="G1292">
            <v>0</v>
          </cell>
          <cell r="H1292">
            <v>1</v>
          </cell>
          <cell r="I1292">
            <v>0</v>
          </cell>
          <cell r="J1292">
            <v>450.45045045045043</v>
          </cell>
        </row>
        <row r="1293">
          <cell r="G1293">
            <v>4</v>
          </cell>
          <cell r="H1293">
            <v>16</v>
          </cell>
          <cell r="I1293">
            <v>31496.062992125982</v>
          </cell>
          <cell r="J1293">
            <v>125984.25196850393</v>
          </cell>
        </row>
        <row r="1294">
          <cell r="G1294">
            <v>5</v>
          </cell>
          <cell r="H1294">
            <v>89</v>
          </cell>
          <cell r="I1294">
            <v>66666.666666666672</v>
          </cell>
          <cell r="J1294">
            <v>1186666.6666666667</v>
          </cell>
        </row>
        <row r="1295">
          <cell r="G1295">
            <v>11</v>
          </cell>
          <cell r="H1295">
            <v>27</v>
          </cell>
          <cell r="I1295">
            <v>6246.4508801817146</v>
          </cell>
          <cell r="J1295">
            <v>15332.197614991483</v>
          </cell>
        </row>
        <row r="1296">
          <cell r="G1296">
            <v>0</v>
          </cell>
          <cell r="H1296">
            <v>5</v>
          </cell>
          <cell r="I1296">
            <v>0</v>
          </cell>
          <cell r="J1296">
            <v>1974.7235387045812</v>
          </cell>
        </row>
        <row r="1297">
          <cell r="G1297">
            <v>0</v>
          </cell>
          <cell r="H1297">
            <v>1</v>
          </cell>
          <cell r="I1297">
            <v>0</v>
          </cell>
          <cell r="J1297">
            <v>550.96418732782365</v>
          </cell>
        </row>
        <row r="1298">
          <cell r="G1298">
            <v>1</v>
          </cell>
          <cell r="H1298">
            <v>5</v>
          </cell>
          <cell r="I1298">
            <v>10416.666666666666</v>
          </cell>
          <cell r="J1298">
            <v>52083.333333333336</v>
          </cell>
        </row>
        <row r="1299">
          <cell r="G1299">
            <v>2</v>
          </cell>
          <cell r="H1299">
            <v>22</v>
          </cell>
          <cell r="I1299">
            <v>1322.7513227513227</v>
          </cell>
          <cell r="J1299">
            <v>14550.26455026455</v>
          </cell>
        </row>
        <row r="1300">
          <cell r="G1300">
            <v>1</v>
          </cell>
          <cell r="H1300">
            <v>2</v>
          </cell>
          <cell r="I1300">
            <v>128.2051282051282</v>
          </cell>
          <cell r="J1300">
            <v>256.41025641025641</v>
          </cell>
        </row>
        <row r="1301">
          <cell r="G1301">
            <v>1</v>
          </cell>
          <cell r="H1301">
            <v>4</v>
          </cell>
          <cell r="I1301">
            <v>6666.666666666667</v>
          </cell>
          <cell r="J1301">
            <v>26666.666666666668</v>
          </cell>
        </row>
        <row r="1302">
          <cell r="G1302">
            <v>0</v>
          </cell>
          <cell r="H1302">
            <v>2</v>
          </cell>
          <cell r="I1302">
            <v>0</v>
          </cell>
          <cell r="J1302">
            <v>40000</v>
          </cell>
        </row>
        <row r="1303">
          <cell r="G1303">
            <v>3</v>
          </cell>
          <cell r="H1303">
            <v>5</v>
          </cell>
          <cell r="I1303">
            <v>120000</v>
          </cell>
          <cell r="J1303">
            <v>200000</v>
          </cell>
        </row>
        <row r="1304">
          <cell r="G1304">
            <v>11</v>
          </cell>
          <cell r="H1304">
            <v>11</v>
          </cell>
          <cell r="I1304">
            <v>440000</v>
          </cell>
          <cell r="J1304">
            <v>440000</v>
          </cell>
        </row>
        <row r="1305">
          <cell r="G1305">
            <v>0</v>
          </cell>
          <cell r="H1305">
            <v>1</v>
          </cell>
          <cell r="I1305">
            <v>0</v>
          </cell>
          <cell r="J1305">
            <v>333.33333333333331</v>
          </cell>
        </row>
        <row r="1306">
          <cell r="G1306">
            <v>7</v>
          </cell>
          <cell r="H1306">
            <v>13</v>
          </cell>
          <cell r="I1306">
            <v>19444.444444444445</v>
          </cell>
          <cell r="J1306">
            <v>36111.111111111109</v>
          </cell>
        </row>
        <row r="1307">
          <cell r="G1307">
            <v>0</v>
          </cell>
          <cell r="H1307">
            <v>1</v>
          </cell>
          <cell r="I1307">
            <v>0</v>
          </cell>
          <cell r="J1307">
            <v>1886.7924528301887</v>
          </cell>
        </row>
        <row r="1308">
          <cell r="G1308">
            <v>1</v>
          </cell>
          <cell r="H1308">
            <v>3</v>
          </cell>
          <cell r="I1308">
            <v>3759.3984962406012</v>
          </cell>
          <cell r="J1308">
            <v>11278.195488721803</v>
          </cell>
        </row>
        <row r="1309">
          <cell r="G1309">
            <v>0</v>
          </cell>
          <cell r="H1309">
            <v>2</v>
          </cell>
          <cell r="I1309">
            <v>0</v>
          </cell>
          <cell r="J1309">
            <v>3478.2608695652175</v>
          </cell>
        </row>
        <row r="1310">
          <cell r="G1310">
            <v>2</v>
          </cell>
          <cell r="H1310">
            <v>5</v>
          </cell>
          <cell r="I1310">
            <v>1053.1858873091101</v>
          </cell>
          <cell r="J1310">
            <v>2632.9647182727754</v>
          </cell>
        </row>
        <row r="1311">
          <cell r="G1311">
            <v>0</v>
          </cell>
          <cell r="H1311">
            <v>1</v>
          </cell>
          <cell r="I1311">
            <v>0</v>
          </cell>
          <cell r="J1311">
            <v>2000</v>
          </cell>
        </row>
        <row r="1312">
          <cell r="G1312">
            <v>2</v>
          </cell>
          <cell r="H1312">
            <v>3</v>
          </cell>
          <cell r="I1312">
            <v>5000</v>
          </cell>
          <cell r="J1312">
            <v>7500</v>
          </cell>
        </row>
        <row r="1313">
          <cell r="G1313">
            <v>1</v>
          </cell>
          <cell r="H1313">
            <v>12</v>
          </cell>
          <cell r="I1313">
            <v>40000</v>
          </cell>
          <cell r="J1313">
            <v>480000</v>
          </cell>
        </row>
        <row r="1314">
          <cell r="G1314">
            <v>0</v>
          </cell>
          <cell r="H1314">
            <v>5</v>
          </cell>
          <cell r="I1314">
            <v>0</v>
          </cell>
          <cell r="J1314">
            <v>200000</v>
          </cell>
        </row>
        <row r="1315">
          <cell r="G1315">
            <v>0</v>
          </cell>
          <cell r="H1315">
            <v>2</v>
          </cell>
          <cell r="I1315">
            <v>0</v>
          </cell>
          <cell r="J1315">
            <v>11764.705882352941</v>
          </cell>
        </row>
        <row r="1316">
          <cell r="G1316">
            <v>1</v>
          </cell>
          <cell r="H1316">
            <v>4</v>
          </cell>
          <cell r="I1316">
            <v>40000</v>
          </cell>
          <cell r="J1316">
            <v>160000</v>
          </cell>
        </row>
        <row r="1317">
          <cell r="G1317">
            <v>0</v>
          </cell>
          <cell r="H1317">
            <v>3</v>
          </cell>
          <cell r="I1317">
            <v>0</v>
          </cell>
          <cell r="J1317">
            <v>83333.333333333328</v>
          </cell>
        </row>
        <row r="1318">
          <cell r="G1318">
            <v>4</v>
          </cell>
          <cell r="H1318">
            <v>5</v>
          </cell>
          <cell r="I1318">
            <v>88888.888888888891</v>
          </cell>
          <cell r="J1318">
            <v>111111.11111111111</v>
          </cell>
        </row>
        <row r="1319">
          <cell r="G1319">
            <v>0</v>
          </cell>
          <cell r="H1319">
            <v>2</v>
          </cell>
          <cell r="I1319">
            <v>0</v>
          </cell>
          <cell r="J1319">
            <v>10000</v>
          </cell>
        </row>
        <row r="1320">
          <cell r="G1320">
            <v>1</v>
          </cell>
          <cell r="H1320">
            <v>25</v>
          </cell>
          <cell r="I1320">
            <v>2500</v>
          </cell>
          <cell r="J1320">
            <v>62500</v>
          </cell>
        </row>
        <row r="1321">
          <cell r="G1321">
            <v>0</v>
          </cell>
          <cell r="H1321">
            <v>1</v>
          </cell>
          <cell r="I1321">
            <v>0</v>
          </cell>
          <cell r="J1321">
            <v>20000</v>
          </cell>
        </row>
        <row r="1322">
          <cell r="G1322">
            <v>1</v>
          </cell>
          <cell r="H1322">
            <v>1</v>
          </cell>
          <cell r="I1322">
            <v>10000</v>
          </cell>
          <cell r="J1322">
            <v>10000</v>
          </cell>
        </row>
        <row r="1323">
          <cell r="G1323">
            <v>0</v>
          </cell>
          <cell r="H1323">
            <v>1</v>
          </cell>
          <cell r="I1323">
            <v>0</v>
          </cell>
          <cell r="J1323">
            <v>10000</v>
          </cell>
        </row>
        <row r="1324">
          <cell r="G1324">
            <v>3</v>
          </cell>
          <cell r="H1324">
            <v>3</v>
          </cell>
          <cell r="I1324">
            <v>30000</v>
          </cell>
          <cell r="J1324">
            <v>30000</v>
          </cell>
        </row>
        <row r="1325">
          <cell r="G1325">
            <v>0</v>
          </cell>
          <cell r="H1325">
            <v>2</v>
          </cell>
          <cell r="I1325">
            <v>0</v>
          </cell>
          <cell r="J1325">
            <v>66666.666666666672</v>
          </cell>
        </row>
        <row r="1326">
          <cell r="G1326">
            <v>1</v>
          </cell>
          <cell r="H1326">
            <v>1</v>
          </cell>
          <cell r="I1326">
            <v>5000</v>
          </cell>
          <cell r="J1326">
            <v>5000</v>
          </cell>
        </row>
        <row r="1327">
          <cell r="G1327">
            <v>0</v>
          </cell>
          <cell r="H1327">
            <v>53</v>
          </cell>
          <cell r="I1327">
            <v>0</v>
          </cell>
          <cell r="J1327">
            <v>2120000</v>
          </cell>
        </row>
        <row r="1328">
          <cell r="G1328">
            <v>0</v>
          </cell>
          <cell r="H1328">
            <v>1</v>
          </cell>
          <cell r="I1328">
            <v>0</v>
          </cell>
          <cell r="J1328">
            <v>13157.894736842105</v>
          </cell>
        </row>
        <row r="1329">
          <cell r="G1329">
            <v>0</v>
          </cell>
          <cell r="H1329">
            <v>25</v>
          </cell>
          <cell r="I1329">
            <v>0</v>
          </cell>
          <cell r="J1329">
            <v>333333.33333333331</v>
          </cell>
        </row>
        <row r="1330">
          <cell r="G1330">
            <v>0</v>
          </cell>
          <cell r="H1330">
            <v>2</v>
          </cell>
          <cell r="I1330">
            <v>0</v>
          </cell>
          <cell r="J1330">
            <v>18181.81818181818</v>
          </cell>
        </row>
        <row r="1331">
          <cell r="G1331">
            <v>0</v>
          </cell>
          <cell r="H1331">
            <v>1</v>
          </cell>
          <cell r="I1331">
            <v>0</v>
          </cell>
          <cell r="J1331">
            <v>18518.518518518518</v>
          </cell>
        </row>
        <row r="1332">
          <cell r="G1332">
            <v>1</v>
          </cell>
          <cell r="H1332">
            <v>1</v>
          </cell>
          <cell r="I1332">
            <v>20833.333333333332</v>
          </cell>
          <cell r="J1332">
            <v>20833.333333333332</v>
          </cell>
        </row>
        <row r="1333">
          <cell r="G1333">
            <v>1</v>
          </cell>
          <cell r="H1333">
            <v>1</v>
          </cell>
          <cell r="I1333">
            <v>1145.475372279496</v>
          </cell>
          <cell r="J1333">
            <v>1145.475372279496</v>
          </cell>
        </row>
        <row r="1334">
          <cell r="G1334">
            <v>0</v>
          </cell>
          <cell r="H1334">
            <v>3</v>
          </cell>
          <cell r="I1334">
            <v>0</v>
          </cell>
          <cell r="J1334">
            <v>20270.27027027027</v>
          </cell>
        </row>
        <row r="1335">
          <cell r="G1335">
            <v>2</v>
          </cell>
          <cell r="H1335">
            <v>5</v>
          </cell>
          <cell r="I1335">
            <v>16666.666666666668</v>
          </cell>
          <cell r="J1335">
            <v>41666.666666666664</v>
          </cell>
        </row>
        <row r="1336">
          <cell r="G1336">
            <v>0</v>
          </cell>
          <cell r="H1336">
            <v>1</v>
          </cell>
          <cell r="I1336">
            <v>0</v>
          </cell>
          <cell r="J1336">
            <v>1197.6047904191616</v>
          </cell>
        </row>
        <row r="1337">
          <cell r="G1337">
            <v>1</v>
          </cell>
          <cell r="H1337">
            <v>8</v>
          </cell>
          <cell r="I1337">
            <v>40000</v>
          </cell>
          <cell r="J1337">
            <v>320000</v>
          </cell>
        </row>
        <row r="1338">
          <cell r="G1338">
            <v>2</v>
          </cell>
          <cell r="H1338">
            <v>11</v>
          </cell>
          <cell r="I1338">
            <v>26666.666666666668</v>
          </cell>
          <cell r="J1338">
            <v>146666.66666666666</v>
          </cell>
        </row>
        <row r="1339">
          <cell r="G1339">
            <v>0</v>
          </cell>
          <cell r="H1339">
            <v>1</v>
          </cell>
          <cell r="I1339">
            <v>0</v>
          </cell>
          <cell r="J1339">
            <v>16129.032258064515</v>
          </cell>
        </row>
        <row r="1340">
          <cell r="G1340">
            <v>0</v>
          </cell>
          <cell r="H1340">
            <v>1</v>
          </cell>
          <cell r="I1340">
            <v>0</v>
          </cell>
          <cell r="J1340">
            <v>5000</v>
          </cell>
        </row>
        <row r="1341">
          <cell r="G1341">
            <v>1</v>
          </cell>
          <cell r="H1341">
            <v>1</v>
          </cell>
          <cell r="I1341">
            <v>33333.333333333336</v>
          </cell>
          <cell r="J1341">
            <v>33333.333333333336</v>
          </cell>
        </row>
        <row r="1342">
          <cell r="G1342">
            <v>0</v>
          </cell>
          <cell r="H1342">
            <v>1</v>
          </cell>
          <cell r="I1342">
            <v>0</v>
          </cell>
          <cell r="J1342">
            <v>13888.888888888889</v>
          </cell>
        </row>
        <row r="1343">
          <cell r="G1343">
            <v>1</v>
          </cell>
          <cell r="H1343">
            <v>3</v>
          </cell>
          <cell r="I1343">
            <v>25000</v>
          </cell>
          <cell r="J1343">
            <v>75000</v>
          </cell>
        </row>
        <row r="1344">
          <cell r="G1344">
            <v>0</v>
          </cell>
          <cell r="H1344">
            <v>4</v>
          </cell>
          <cell r="I1344">
            <v>0</v>
          </cell>
          <cell r="J1344">
            <v>5714.2857142857147</v>
          </cell>
        </row>
        <row r="1345">
          <cell r="G1345">
            <v>0</v>
          </cell>
          <cell r="H1345">
            <v>1</v>
          </cell>
          <cell r="I1345">
            <v>0</v>
          </cell>
          <cell r="J1345">
            <v>8000</v>
          </cell>
        </row>
        <row r="1346">
          <cell r="G1346">
            <v>0</v>
          </cell>
          <cell r="H1346">
            <v>1</v>
          </cell>
          <cell r="I1346">
            <v>0</v>
          </cell>
          <cell r="J1346">
            <v>10869.565217391304</v>
          </cell>
        </row>
        <row r="1347">
          <cell r="G1347">
            <v>0</v>
          </cell>
          <cell r="H1347">
            <v>6</v>
          </cell>
          <cell r="I1347">
            <v>0</v>
          </cell>
          <cell r="J1347">
            <v>240000</v>
          </cell>
        </row>
        <row r="1348">
          <cell r="G1348">
            <v>0</v>
          </cell>
          <cell r="H1348">
            <v>2</v>
          </cell>
          <cell r="I1348">
            <v>0</v>
          </cell>
          <cell r="J1348">
            <v>20000</v>
          </cell>
        </row>
        <row r="1349">
          <cell r="G1349">
            <v>1</v>
          </cell>
          <cell r="H1349">
            <v>5</v>
          </cell>
          <cell r="I1349">
            <v>12500</v>
          </cell>
          <cell r="J1349">
            <v>62500</v>
          </cell>
        </row>
        <row r="1350">
          <cell r="G1350">
            <v>0</v>
          </cell>
          <cell r="H1350">
            <v>1</v>
          </cell>
          <cell r="I1350">
            <v>0</v>
          </cell>
          <cell r="J1350">
            <v>20000</v>
          </cell>
        </row>
        <row r="1351">
          <cell r="G1351">
            <v>0</v>
          </cell>
          <cell r="H1351">
            <v>1</v>
          </cell>
          <cell r="I1351">
            <v>0</v>
          </cell>
          <cell r="J1351">
            <v>1000</v>
          </cell>
        </row>
        <row r="1352">
          <cell r="G1352">
            <v>0</v>
          </cell>
          <cell r="H1352">
            <v>4</v>
          </cell>
          <cell r="I1352">
            <v>0</v>
          </cell>
          <cell r="J1352">
            <v>53333.333333333336</v>
          </cell>
        </row>
        <row r="1353">
          <cell r="G1353">
            <v>0</v>
          </cell>
          <cell r="H1353">
            <v>1</v>
          </cell>
          <cell r="I1353">
            <v>0</v>
          </cell>
          <cell r="J1353">
            <v>3333.3333333333335</v>
          </cell>
        </row>
        <row r="1354">
          <cell r="G1354">
            <v>1</v>
          </cell>
          <cell r="H1354">
            <v>6</v>
          </cell>
          <cell r="I1354">
            <v>40000</v>
          </cell>
          <cell r="J1354">
            <v>240000</v>
          </cell>
        </row>
        <row r="1355">
          <cell r="G1355">
            <v>0</v>
          </cell>
          <cell r="H1355">
            <v>21</v>
          </cell>
          <cell r="I1355">
            <v>0</v>
          </cell>
          <cell r="J1355">
            <v>437500</v>
          </cell>
        </row>
        <row r="1356">
          <cell r="G1356">
            <v>0</v>
          </cell>
          <cell r="H1356">
            <v>6</v>
          </cell>
          <cell r="I1356">
            <v>0</v>
          </cell>
          <cell r="J1356">
            <v>171428.57142857142</v>
          </cell>
        </row>
        <row r="1357">
          <cell r="G1357">
            <v>0</v>
          </cell>
          <cell r="H1357">
            <v>7</v>
          </cell>
          <cell r="I1357">
            <v>0</v>
          </cell>
          <cell r="J1357">
            <v>44871.794871794875</v>
          </cell>
        </row>
        <row r="1358">
          <cell r="G1358">
            <v>0</v>
          </cell>
          <cell r="H1358">
            <v>1</v>
          </cell>
          <cell r="I1358">
            <v>0</v>
          </cell>
          <cell r="J1358">
            <v>2173.913043478261</v>
          </cell>
        </row>
        <row r="1359">
          <cell r="G1359">
            <v>0</v>
          </cell>
          <cell r="H1359">
            <v>1</v>
          </cell>
          <cell r="I1359">
            <v>0</v>
          </cell>
          <cell r="J1359">
            <v>2032.5203252032522</v>
          </cell>
        </row>
        <row r="1360">
          <cell r="G1360">
            <v>0</v>
          </cell>
          <cell r="H1360">
            <v>12</v>
          </cell>
          <cell r="I1360">
            <v>0</v>
          </cell>
          <cell r="J1360">
            <v>200000</v>
          </cell>
        </row>
        <row r="1361">
          <cell r="G1361">
            <v>0</v>
          </cell>
          <cell r="H1361">
            <v>2</v>
          </cell>
          <cell r="I1361">
            <v>0</v>
          </cell>
          <cell r="J1361">
            <v>23529.411764705881</v>
          </cell>
        </row>
        <row r="1362">
          <cell r="G1362">
            <v>0</v>
          </cell>
          <cell r="H1362">
            <v>4</v>
          </cell>
          <cell r="I1362">
            <v>0</v>
          </cell>
          <cell r="J1362">
            <v>133333.33333333334</v>
          </cell>
        </row>
        <row r="1363">
          <cell r="G1363">
            <v>2</v>
          </cell>
          <cell r="H1363">
            <v>2</v>
          </cell>
          <cell r="I1363">
            <v>25000</v>
          </cell>
          <cell r="J1363">
            <v>25000</v>
          </cell>
        </row>
        <row r="1364">
          <cell r="G1364">
            <v>1</v>
          </cell>
          <cell r="H1364">
            <v>1</v>
          </cell>
          <cell r="I1364">
            <v>19607.843137254902</v>
          </cell>
          <cell r="J1364">
            <v>19607.843137254902</v>
          </cell>
        </row>
        <row r="1365">
          <cell r="G1365">
            <v>1</v>
          </cell>
          <cell r="H1365">
            <v>1</v>
          </cell>
          <cell r="I1365">
            <v>5000</v>
          </cell>
          <cell r="J1365">
            <v>5000</v>
          </cell>
        </row>
        <row r="1366">
          <cell r="G1366">
            <v>0</v>
          </cell>
          <cell r="H1366">
            <v>3</v>
          </cell>
          <cell r="I1366">
            <v>0</v>
          </cell>
          <cell r="J1366">
            <v>100000</v>
          </cell>
        </row>
        <row r="1367">
          <cell r="G1367">
            <v>0</v>
          </cell>
          <cell r="H1367">
            <v>1</v>
          </cell>
          <cell r="I1367">
            <v>0</v>
          </cell>
          <cell r="J1367">
            <v>40000</v>
          </cell>
        </row>
        <row r="1368">
          <cell r="G1368">
            <v>0</v>
          </cell>
          <cell r="H1368">
            <v>1</v>
          </cell>
          <cell r="I1368">
            <v>0</v>
          </cell>
          <cell r="J1368">
            <v>21739.130434782608</v>
          </cell>
        </row>
        <row r="1369">
          <cell r="G1369">
            <v>1</v>
          </cell>
          <cell r="H1369">
            <v>1</v>
          </cell>
          <cell r="I1369">
            <v>7812.5</v>
          </cell>
          <cell r="J1369">
            <v>7812.5</v>
          </cell>
        </row>
        <row r="1370">
          <cell r="G1370">
            <v>0</v>
          </cell>
          <cell r="H1370">
            <v>2</v>
          </cell>
          <cell r="I1370">
            <v>0</v>
          </cell>
          <cell r="J1370">
            <v>8230.4526748971202</v>
          </cell>
        </row>
        <row r="1371">
          <cell r="G1371">
            <v>4</v>
          </cell>
          <cell r="H1371">
            <v>5</v>
          </cell>
          <cell r="I1371">
            <v>44444.444444444445</v>
          </cell>
          <cell r="J1371">
            <v>55555.555555555555</v>
          </cell>
        </row>
        <row r="1372">
          <cell r="G1372">
            <v>0</v>
          </cell>
          <cell r="H1372">
            <v>2</v>
          </cell>
          <cell r="I1372">
            <v>0</v>
          </cell>
          <cell r="J1372">
            <v>6666.666666666667</v>
          </cell>
        </row>
        <row r="1373">
          <cell r="G1373">
            <v>0</v>
          </cell>
          <cell r="H1373">
            <v>3</v>
          </cell>
          <cell r="I1373">
            <v>0</v>
          </cell>
          <cell r="J1373">
            <v>11320.754716981131</v>
          </cell>
        </row>
        <row r="1374">
          <cell r="G1374">
            <v>0</v>
          </cell>
          <cell r="H1374">
            <v>2</v>
          </cell>
          <cell r="I1374">
            <v>0</v>
          </cell>
          <cell r="J1374">
            <v>25641.025641025641</v>
          </cell>
        </row>
        <row r="1375">
          <cell r="G1375">
            <v>1</v>
          </cell>
          <cell r="H1375">
            <v>2</v>
          </cell>
          <cell r="I1375">
            <v>6666.666666666667</v>
          </cell>
          <cell r="J1375">
            <v>13333.333333333334</v>
          </cell>
        </row>
        <row r="1376">
          <cell r="G1376">
            <v>0</v>
          </cell>
          <cell r="H1376">
            <v>25</v>
          </cell>
          <cell r="I1376">
            <v>0</v>
          </cell>
          <cell r="J1376">
            <v>92592.592592592584</v>
          </cell>
        </row>
        <row r="1377">
          <cell r="G1377">
            <v>0</v>
          </cell>
          <cell r="H1377">
            <v>1</v>
          </cell>
          <cell r="I1377">
            <v>0</v>
          </cell>
          <cell r="J1377">
            <v>10000</v>
          </cell>
        </row>
        <row r="1378">
          <cell r="G1378">
            <v>0</v>
          </cell>
          <cell r="H1378">
            <v>16</v>
          </cell>
          <cell r="I1378">
            <v>0</v>
          </cell>
          <cell r="J1378">
            <v>347826.08695652173</v>
          </cell>
        </row>
        <row r="1379">
          <cell r="G1379">
            <v>0</v>
          </cell>
          <cell r="H1379">
            <v>1</v>
          </cell>
          <cell r="I1379">
            <v>0</v>
          </cell>
          <cell r="J1379">
            <v>8695.652173913044</v>
          </cell>
        </row>
        <row r="1380">
          <cell r="G1380">
            <v>0</v>
          </cell>
          <cell r="H1380">
            <v>1</v>
          </cell>
          <cell r="I1380">
            <v>0</v>
          </cell>
          <cell r="J1380">
            <v>2409.6385542168678</v>
          </cell>
        </row>
        <row r="1381">
          <cell r="G1381">
            <v>2</v>
          </cell>
          <cell r="H1381">
            <v>4</v>
          </cell>
          <cell r="I1381">
            <v>10752.688172043012</v>
          </cell>
          <cell r="J1381">
            <v>21505.376344086024</v>
          </cell>
        </row>
        <row r="1382">
          <cell r="G1382">
            <v>1</v>
          </cell>
          <cell r="H1382">
            <v>6</v>
          </cell>
          <cell r="I1382">
            <v>4000</v>
          </cell>
          <cell r="J1382">
            <v>24000</v>
          </cell>
        </row>
        <row r="1383">
          <cell r="G1383">
            <v>0</v>
          </cell>
          <cell r="H1383">
            <v>5</v>
          </cell>
          <cell r="I1383">
            <v>0</v>
          </cell>
          <cell r="J1383">
            <v>29411.764705882353</v>
          </cell>
        </row>
        <row r="1384">
          <cell r="G1384">
            <v>0</v>
          </cell>
          <cell r="H1384">
            <v>9</v>
          </cell>
          <cell r="I1384">
            <v>0</v>
          </cell>
          <cell r="J1384">
            <v>60000</v>
          </cell>
        </row>
        <row r="1385">
          <cell r="G1385">
            <v>1</v>
          </cell>
          <cell r="H1385">
            <v>1</v>
          </cell>
          <cell r="I1385">
            <v>6666.666666666667</v>
          </cell>
          <cell r="J1385">
            <v>6666.666666666667</v>
          </cell>
        </row>
        <row r="1386">
          <cell r="G1386">
            <v>0</v>
          </cell>
          <cell r="H1386">
            <v>2</v>
          </cell>
          <cell r="I1386">
            <v>0</v>
          </cell>
          <cell r="J1386">
            <v>2666.6666666666665</v>
          </cell>
        </row>
        <row r="1387">
          <cell r="G1387">
            <v>0</v>
          </cell>
          <cell r="H1387">
            <v>5</v>
          </cell>
          <cell r="I1387">
            <v>0</v>
          </cell>
          <cell r="J1387">
            <v>22222.222222222223</v>
          </cell>
        </row>
        <row r="1388">
          <cell r="G1388">
            <v>0</v>
          </cell>
          <cell r="H1388">
            <v>2</v>
          </cell>
          <cell r="I1388">
            <v>0</v>
          </cell>
          <cell r="J1388">
            <v>47619.047619047618</v>
          </cell>
        </row>
        <row r="1389">
          <cell r="G1389">
            <v>0</v>
          </cell>
          <cell r="H1389">
            <v>1</v>
          </cell>
          <cell r="I1389">
            <v>0</v>
          </cell>
          <cell r="J1389">
            <v>8333.3333333333339</v>
          </cell>
        </row>
        <row r="1390">
          <cell r="G1390">
            <v>0</v>
          </cell>
          <cell r="H1390">
            <v>10</v>
          </cell>
          <cell r="I1390">
            <v>0</v>
          </cell>
          <cell r="J1390">
            <v>30303.030303030304</v>
          </cell>
        </row>
        <row r="1391">
          <cell r="G1391">
            <v>0</v>
          </cell>
          <cell r="H1391">
            <v>4</v>
          </cell>
          <cell r="I1391">
            <v>0</v>
          </cell>
          <cell r="J1391">
            <v>17021.276595744683</v>
          </cell>
        </row>
        <row r="1392">
          <cell r="G1392">
            <v>1</v>
          </cell>
          <cell r="H1392">
            <v>2</v>
          </cell>
          <cell r="I1392">
            <v>12500</v>
          </cell>
          <cell r="J1392">
            <v>25000</v>
          </cell>
        </row>
        <row r="1393">
          <cell r="G1393">
            <v>0</v>
          </cell>
          <cell r="H1393">
            <v>1</v>
          </cell>
          <cell r="I1393">
            <v>0</v>
          </cell>
          <cell r="J1393">
            <v>2857.1428571428573</v>
          </cell>
        </row>
        <row r="1394">
          <cell r="G1394">
            <v>0</v>
          </cell>
          <cell r="H1394">
            <v>5</v>
          </cell>
          <cell r="I1394">
            <v>0</v>
          </cell>
          <cell r="J1394">
            <v>71428.57142857142</v>
          </cell>
        </row>
        <row r="1395">
          <cell r="G1395">
            <v>0</v>
          </cell>
          <cell r="H1395">
            <v>2</v>
          </cell>
          <cell r="I1395">
            <v>0</v>
          </cell>
          <cell r="J1395">
            <v>36363.63636363636</v>
          </cell>
        </row>
        <row r="1396">
          <cell r="G1396">
            <v>0</v>
          </cell>
          <cell r="H1396">
            <v>13</v>
          </cell>
          <cell r="I1396">
            <v>0</v>
          </cell>
          <cell r="J1396">
            <v>26748.971193415637</v>
          </cell>
        </row>
        <row r="1397">
          <cell r="G1397">
            <v>1</v>
          </cell>
          <cell r="H1397">
            <v>3</v>
          </cell>
          <cell r="I1397">
            <v>865.80086580086584</v>
          </cell>
          <cell r="J1397">
            <v>2597.4025974025976</v>
          </cell>
        </row>
        <row r="1398">
          <cell r="G1398">
            <v>6</v>
          </cell>
          <cell r="H1398">
            <v>7</v>
          </cell>
          <cell r="I1398">
            <v>16085.790884718499</v>
          </cell>
          <cell r="J1398">
            <v>18766.756032171579</v>
          </cell>
        </row>
        <row r="1399">
          <cell r="G1399">
            <v>0</v>
          </cell>
          <cell r="H1399">
            <v>1</v>
          </cell>
          <cell r="I1399">
            <v>0</v>
          </cell>
          <cell r="J1399">
            <v>228.57142857142856</v>
          </cell>
        </row>
        <row r="1400">
          <cell r="G1400">
            <v>2</v>
          </cell>
          <cell r="H1400">
            <v>5</v>
          </cell>
          <cell r="I1400">
            <v>1941.7475728155339</v>
          </cell>
          <cell r="J1400">
            <v>4854.3689320388348</v>
          </cell>
        </row>
        <row r="1401">
          <cell r="G1401">
            <v>0</v>
          </cell>
          <cell r="H1401">
            <v>3</v>
          </cell>
          <cell r="I1401">
            <v>0</v>
          </cell>
          <cell r="J1401">
            <v>944.88188976377955</v>
          </cell>
        </row>
        <row r="1402">
          <cell r="G1402">
            <v>5</v>
          </cell>
          <cell r="H1402">
            <v>7</v>
          </cell>
          <cell r="I1402">
            <v>1488.0952380952381</v>
          </cell>
          <cell r="J1402">
            <v>2083.3333333333335</v>
          </cell>
        </row>
        <row r="1403">
          <cell r="G1403">
            <v>0</v>
          </cell>
          <cell r="H1403">
            <v>1</v>
          </cell>
          <cell r="I1403">
            <v>0</v>
          </cell>
          <cell r="J1403">
            <v>16666.666666666668</v>
          </cell>
        </row>
        <row r="1404">
          <cell r="G1404">
            <v>0</v>
          </cell>
          <cell r="H1404">
            <v>3</v>
          </cell>
          <cell r="I1404">
            <v>0</v>
          </cell>
          <cell r="J1404">
            <v>47619.047619047618</v>
          </cell>
        </row>
        <row r="1405">
          <cell r="G1405">
            <v>0</v>
          </cell>
          <cell r="H1405">
            <v>1</v>
          </cell>
          <cell r="I1405">
            <v>0</v>
          </cell>
          <cell r="J1405">
            <v>20000</v>
          </cell>
        </row>
        <row r="1406">
          <cell r="G1406">
            <v>0</v>
          </cell>
          <cell r="H1406">
            <v>1</v>
          </cell>
          <cell r="I1406">
            <v>0</v>
          </cell>
          <cell r="J1406">
            <v>6134.9693251533745</v>
          </cell>
        </row>
        <row r="1407">
          <cell r="G1407">
            <v>0</v>
          </cell>
          <cell r="H1407">
            <v>6</v>
          </cell>
          <cell r="I1407">
            <v>0</v>
          </cell>
          <cell r="J1407">
            <v>41379.310344827587</v>
          </cell>
        </row>
        <row r="1408">
          <cell r="G1408">
            <v>0</v>
          </cell>
          <cell r="H1408">
            <v>1</v>
          </cell>
          <cell r="I1408">
            <v>0</v>
          </cell>
          <cell r="J1408">
            <v>4901.9607843137255</v>
          </cell>
        </row>
        <row r="1409">
          <cell r="G1409">
            <v>0</v>
          </cell>
          <cell r="H1409">
            <v>1</v>
          </cell>
          <cell r="I1409">
            <v>0</v>
          </cell>
          <cell r="J1409">
            <v>14285.714285714284</v>
          </cell>
        </row>
        <row r="1410">
          <cell r="G1410">
            <v>1</v>
          </cell>
          <cell r="H1410">
            <v>12</v>
          </cell>
          <cell r="I1410">
            <v>40000</v>
          </cell>
          <cell r="J1410">
            <v>480000</v>
          </cell>
        </row>
        <row r="1411">
          <cell r="G1411">
            <v>0</v>
          </cell>
          <cell r="H1411">
            <v>2</v>
          </cell>
          <cell r="I1411">
            <v>0</v>
          </cell>
          <cell r="J1411">
            <v>80000</v>
          </cell>
        </row>
        <row r="1412">
          <cell r="G1412">
            <v>0</v>
          </cell>
          <cell r="H1412">
            <v>3</v>
          </cell>
          <cell r="I1412">
            <v>0</v>
          </cell>
          <cell r="J1412">
            <v>13043.478260869564</v>
          </cell>
        </row>
        <row r="1413">
          <cell r="G1413">
            <v>1</v>
          </cell>
          <cell r="H1413">
            <v>4</v>
          </cell>
          <cell r="I1413">
            <v>10000</v>
          </cell>
          <cell r="J1413">
            <v>40000</v>
          </cell>
        </row>
        <row r="1414">
          <cell r="G1414">
            <v>0</v>
          </cell>
          <cell r="H1414">
            <v>8</v>
          </cell>
          <cell r="I1414">
            <v>0</v>
          </cell>
          <cell r="J1414">
            <v>17130.620985010708</v>
          </cell>
        </row>
        <row r="1415">
          <cell r="G1415">
            <v>0</v>
          </cell>
          <cell r="H1415">
            <v>2</v>
          </cell>
          <cell r="I1415">
            <v>0</v>
          </cell>
          <cell r="J1415">
            <v>10000</v>
          </cell>
        </row>
        <row r="1416">
          <cell r="G1416">
            <v>0</v>
          </cell>
          <cell r="H1416">
            <v>31</v>
          </cell>
          <cell r="I1416">
            <v>0</v>
          </cell>
          <cell r="J1416">
            <v>563636.36363636365</v>
          </cell>
        </row>
        <row r="1417">
          <cell r="G1417">
            <v>1</v>
          </cell>
          <cell r="H1417">
            <v>2</v>
          </cell>
          <cell r="I1417">
            <v>32258.06451612903</v>
          </cell>
          <cell r="J1417">
            <v>64516.129032258061</v>
          </cell>
        </row>
        <row r="1418">
          <cell r="G1418">
            <v>1</v>
          </cell>
          <cell r="H1418">
            <v>6</v>
          </cell>
          <cell r="I1418">
            <v>35714.28571428571</v>
          </cell>
          <cell r="J1418">
            <v>214285.71428571426</v>
          </cell>
        </row>
        <row r="1419">
          <cell r="G1419">
            <v>0</v>
          </cell>
          <cell r="H1419">
            <v>40</v>
          </cell>
          <cell r="I1419">
            <v>0</v>
          </cell>
          <cell r="J1419">
            <v>476190.47619047615</v>
          </cell>
        </row>
        <row r="1420">
          <cell r="G1420">
            <v>0</v>
          </cell>
          <cell r="H1420">
            <v>1</v>
          </cell>
          <cell r="I1420">
            <v>0</v>
          </cell>
          <cell r="J1420">
            <v>27777.777777777777</v>
          </cell>
        </row>
        <row r="1421">
          <cell r="G1421">
            <v>0</v>
          </cell>
          <cell r="H1421">
            <v>3</v>
          </cell>
          <cell r="I1421">
            <v>0</v>
          </cell>
          <cell r="J1421">
            <v>5000</v>
          </cell>
        </row>
        <row r="1422">
          <cell r="G1422">
            <v>0</v>
          </cell>
          <cell r="H1422">
            <v>1</v>
          </cell>
          <cell r="I1422">
            <v>0</v>
          </cell>
          <cell r="J1422">
            <v>5000</v>
          </cell>
        </row>
        <row r="1423">
          <cell r="G1423">
            <v>0</v>
          </cell>
          <cell r="H1423">
            <v>1</v>
          </cell>
          <cell r="I1423">
            <v>0</v>
          </cell>
          <cell r="J1423">
            <v>40000</v>
          </cell>
        </row>
        <row r="1424">
          <cell r="G1424">
            <v>0</v>
          </cell>
          <cell r="H1424">
            <v>22</v>
          </cell>
          <cell r="I1424">
            <v>0</v>
          </cell>
          <cell r="J1424">
            <v>282051.28205128206</v>
          </cell>
        </row>
        <row r="1425">
          <cell r="G1425">
            <v>1</v>
          </cell>
          <cell r="H1425">
            <v>8</v>
          </cell>
          <cell r="I1425">
            <v>9090.9090909090901</v>
          </cell>
          <cell r="J1425">
            <v>72727.272727272721</v>
          </cell>
        </row>
        <row r="1426">
          <cell r="G1426">
            <v>0</v>
          </cell>
          <cell r="H1426">
            <v>1</v>
          </cell>
          <cell r="I1426">
            <v>0</v>
          </cell>
          <cell r="J1426">
            <v>22222.222222222223</v>
          </cell>
        </row>
        <row r="1427">
          <cell r="G1427">
            <v>0</v>
          </cell>
          <cell r="H1427">
            <v>7</v>
          </cell>
          <cell r="I1427">
            <v>0</v>
          </cell>
          <cell r="J1427">
            <v>145833.33333333334</v>
          </cell>
        </row>
        <row r="1428">
          <cell r="G1428">
            <v>0</v>
          </cell>
          <cell r="H1428">
            <v>1</v>
          </cell>
          <cell r="I1428">
            <v>0</v>
          </cell>
          <cell r="J1428">
            <v>40000</v>
          </cell>
        </row>
        <row r="1429">
          <cell r="G1429">
            <v>1</v>
          </cell>
          <cell r="H1429">
            <v>1</v>
          </cell>
          <cell r="I1429">
            <v>1652.8925619834711</v>
          </cell>
          <cell r="J1429">
            <v>1652.8925619834711</v>
          </cell>
        </row>
        <row r="1430">
          <cell r="G1430">
            <v>0</v>
          </cell>
          <cell r="H1430">
            <v>5</v>
          </cell>
          <cell r="I1430">
            <v>0</v>
          </cell>
          <cell r="J1430">
            <v>12437.810945273632</v>
          </cell>
        </row>
        <row r="1431">
          <cell r="G1431">
            <v>2</v>
          </cell>
          <cell r="H1431">
            <v>6</v>
          </cell>
          <cell r="I1431">
            <v>21276.59574468085</v>
          </cell>
          <cell r="J1431">
            <v>63829.787234042546</v>
          </cell>
        </row>
        <row r="1432">
          <cell r="G1432">
            <v>0</v>
          </cell>
          <cell r="H1432">
            <v>2</v>
          </cell>
          <cell r="I1432">
            <v>0</v>
          </cell>
          <cell r="J1432">
            <v>3795.066413662239</v>
          </cell>
        </row>
        <row r="1433">
          <cell r="G1433">
            <v>0</v>
          </cell>
          <cell r="H1433">
            <v>1</v>
          </cell>
          <cell r="I1433">
            <v>0</v>
          </cell>
          <cell r="J1433">
            <v>20000</v>
          </cell>
        </row>
        <row r="1434">
          <cell r="G1434">
            <v>0</v>
          </cell>
          <cell r="H1434">
            <v>2</v>
          </cell>
          <cell r="I1434">
            <v>0</v>
          </cell>
          <cell r="J1434">
            <v>641.4368184733803</v>
          </cell>
        </row>
        <row r="1435">
          <cell r="G1435">
            <v>0</v>
          </cell>
          <cell r="H1435">
            <v>3</v>
          </cell>
          <cell r="I1435">
            <v>0</v>
          </cell>
          <cell r="J1435">
            <v>304.07459963511047</v>
          </cell>
        </row>
        <row r="1436">
          <cell r="G1436">
            <v>0</v>
          </cell>
          <cell r="H1436">
            <v>21</v>
          </cell>
          <cell r="I1436">
            <v>0</v>
          </cell>
          <cell r="J1436">
            <v>8989.7260273972606</v>
          </cell>
        </row>
        <row r="1437">
          <cell r="G1437">
            <v>0</v>
          </cell>
          <cell r="H1437">
            <v>5</v>
          </cell>
          <cell r="I1437">
            <v>0</v>
          </cell>
          <cell r="J1437">
            <v>6353.2401524777633</v>
          </cell>
        </row>
        <row r="1438">
          <cell r="G1438">
            <v>0</v>
          </cell>
          <cell r="H1438">
            <v>4</v>
          </cell>
          <cell r="I1438">
            <v>0</v>
          </cell>
          <cell r="J1438">
            <v>133333.33333333334</v>
          </cell>
        </row>
        <row r="1439">
          <cell r="G1439">
            <v>0</v>
          </cell>
          <cell r="H1439">
            <v>1</v>
          </cell>
          <cell r="I1439">
            <v>0</v>
          </cell>
          <cell r="J1439">
            <v>7246.376811594203</v>
          </cell>
        </row>
        <row r="1440">
          <cell r="G1440">
            <v>0</v>
          </cell>
          <cell r="H1440">
            <v>1</v>
          </cell>
          <cell r="I1440">
            <v>0</v>
          </cell>
          <cell r="J1440">
            <v>833.33333333333337</v>
          </cell>
        </row>
        <row r="1441">
          <cell r="G1441">
            <v>1</v>
          </cell>
          <cell r="H1441">
            <v>1</v>
          </cell>
          <cell r="I1441">
            <v>1000000</v>
          </cell>
          <cell r="J1441">
            <v>1000000</v>
          </cell>
        </row>
        <row r="1442">
          <cell r="G1442">
            <v>0</v>
          </cell>
          <cell r="H1442">
            <v>2</v>
          </cell>
          <cell r="I1442">
            <v>0</v>
          </cell>
          <cell r="J1442">
            <v>20000</v>
          </cell>
        </row>
        <row r="1443">
          <cell r="G1443">
            <v>0</v>
          </cell>
          <cell r="H1443">
            <v>3</v>
          </cell>
          <cell r="I1443">
            <v>0</v>
          </cell>
          <cell r="J1443">
            <v>8264.4628099173551</v>
          </cell>
        </row>
        <row r="1444">
          <cell r="G1444">
            <v>0</v>
          </cell>
          <cell r="H1444">
            <v>1</v>
          </cell>
          <cell r="I1444">
            <v>0</v>
          </cell>
          <cell r="J1444">
            <v>20000</v>
          </cell>
        </row>
        <row r="1445">
          <cell r="G1445">
            <v>0</v>
          </cell>
          <cell r="H1445">
            <v>95</v>
          </cell>
          <cell r="I1445">
            <v>0</v>
          </cell>
          <cell r="J1445">
            <v>196687.37060041408</v>
          </cell>
        </row>
        <row r="1446">
          <cell r="G1446">
            <v>1</v>
          </cell>
          <cell r="H1446">
            <v>2</v>
          </cell>
          <cell r="I1446">
            <v>13.986013986013987</v>
          </cell>
          <cell r="J1446">
            <v>27.972027972027973</v>
          </cell>
        </row>
        <row r="1447">
          <cell r="G1447">
            <v>0</v>
          </cell>
          <cell r="H1447">
            <v>2</v>
          </cell>
          <cell r="I1447">
            <v>0</v>
          </cell>
          <cell r="J1447">
            <v>11299.435028248588</v>
          </cell>
        </row>
        <row r="1448">
          <cell r="G1448">
            <v>0</v>
          </cell>
          <cell r="H1448">
            <v>2</v>
          </cell>
          <cell r="I1448">
            <v>0</v>
          </cell>
          <cell r="J1448">
            <v>210.99272075113407</v>
          </cell>
        </row>
        <row r="1449">
          <cell r="G1449">
            <v>0</v>
          </cell>
          <cell r="H1449">
            <v>2</v>
          </cell>
          <cell r="I1449">
            <v>0</v>
          </cell>
          <cell r="J1449">
            <v>15037.593984962405</v>
          </cell>
        </row>
        <row r="1450">
          <cell r="G1450">
            <v>0</v>
          </cell>
          <cell r="H1450">
            <v>1</v>
          </cell>
          <cell r="I1450">
            <v>0</v>
          </cell>
          <cell r="J1450">
            <v>70.244450688395617</v>
          </cell>
        </row>
        <row r="1451">
          <cell r="G1451">
            <v>0</v>
          </cell>
          <cell r="H1451">
            <v>1</v>
          </cell>
          <cell r="I1451">
            <v>0</v>
          </cell>
          <cell r="J1451">
            <v>470.36688617121354</v>
          </cell>
        </row>
        <row r="1452">
          <cell r="G1452">
            <v>0</v>
          </cell>
          <cell r="H1452">
            <v>5</v>
          </cell>
          <cell r="I1452">
            <v>0</v>
          </cell>
          <cell r="J1452">
            <v>1614.4656118824669</v>
          </cell>
        </row>
        <row r="1453">
          <cell r="G1453">
            <v>0</v>
          </cell>
          <cell r="H1453">
            <v>1</v>
          </cell>
          <cell r="I1453">
            <v>0</v>
          </cell>
          <cell r="J1453">
            <v>465.54934823091247</v>
          </cell>
        </row>
        <row r="1454">
          <cell r="G1454">
            <v>0</v>
          </cell>
          <cell r="H1454">
            <v>1</v>
          </cell>
          <cell r="I1454">
            <v>0</v>
          </cell>
          <cell r="J1454">
            <v>8000</v>
          </cell>
        </row>
        <row r="1455">
          <cell r="G1455">
            <v>0</v>
          </cell>
          <cell r="H1455">
            <v>2</v>
          </cell>
          <cell r="I1455">
            <v>0</v>
          </cell>
          <cell r="J1455">
            <v>226.21875353466802</v>
          </cell>
        </row>
        <row r="1456">
          <cell r="G1456">
            <v>0</v>
          </cell>
          <cell r="H1456">
            <v>2</v>
          </cell>
          <cell r="I1456">
            <v>0</v>
          </cell>
          <cell r="J1456">
            <v>499.50049950049947</v>
          </cell>
        </row>
        <row r="1457">
          <cell r="G1457">
            <v>0</v>
          </cell>
          <cell r="H1457">
            <v>3</v>
          </cell>
          <cell r="I1457">
            <v>0</v>
          </cell>
          <cell r="J1457">
            <v>46153.846153846156</v>
          </cell>
        </row>
        <row r="1458">
          <cell r="G1458">
            <v>0</v>
          </cell>
          <cell r="H1458">
            <v>2</v>
          </cell>
          <cell r="I1458">
            <v>0</v>
          </cell>
          <cell r="J1458">
            <v>1021.4504596527069</v>
          </cell>
        </row>
        <row r="1459">
          <cell r="G1459">
            <v>0</v>
          </cell>
          <cell r="H1459">
            <v>1</v>
          </cell>
          <cell r="I1459">
            <v>0</v>
          </cell>
          <cell r="J1459">
            <v>35714.28571428571</v>
          </cell>
        </row>
        <row r="1460">
          <cell r="G1460">
            <v>0</v>
          </cell>
          <cell r="H1460">
            <v>4</v>
          </cell>
          <cell r="I1460">
            <v>0</v>
          </cell>
          <cell r="J1460">
            <v>363.63636363636363</v>
          </cell>
        </row>
        <row r="1461">
          <cell r="G1461">
            <v>0</v>
          </cell>
          <cell r="H1461">
            <v>2</v>
          </cell>
          <cell r="I1461">
            <v>0</v>
          </cell>
          <cell r="J1461">
            <v>4444.4444444444443</v>
          </cell>
        </row>
        <row r="1462">
          <cell r="G1462">
            <v>0</v>
          </cell>
          <cell r="H1462">
            <v>23</v>
          </cell>
          <cell r="I1462">
            <v>0</v>
          </cell>
          <cell r="J1462">
            <v>1249.6604183645748</v>
          </cell>
        </row>
        <row r="1463">
          <cell r="G1463">
            <v>3</v>
          </cell>
          <cell r="H1463">
            <v>3</v>
          </cell>
          <cell r="I1463">
            <v>30000</v>
          </cell>
          <cell r="J1463">
            <v>30000</v>
          </cell>
        </row>
        <row r="1464">
          <cell r="G1464">
            <v>0</v>
          </cell>
          <cell r="H1464">
            <v>1</v>
          </cell>
          <cell r="I1464">
            <v>0</v>
          </cell>
          <cell r="J1464">
            <v>2252.2522522522522</v>
          </cell>
        </row>
        <row r="1465">
          <cell r="G1465">
            <v>0</v>
          </cell>
          <cell r="H1465">
            <v>1</v>
          </cell>
          <cell r="I1465">
            <v>0</v>
          </cell>
          <cell r="J1465">
            <v>614.25061425061426</v>
          </cell>
        </row>
        <row r="1466">
          <cell r="G1466">
            <v>0</v>
          </cell>
          <cell r="H1466">
            <v>2</v>
          </cell>
          <cell r="I1466">
            <v>0</v>
          </cell>
          <cell r="J1466">
            <v>1012.1457489878543</v>
          </cell>
        </row>
        <row r="1467">
          <cell r="G1467">
            <v>0</v>
          </cell>
          <cell r="H1467">
            <v>2</v>
          </cell>
          <cell r="I1467">
            <v>0</v>
          </cell>
          <cell r="J1467">
            <v>140.69644741470279</v>
          </cell>
        </row>
        <row r="1468">
          <cell r="G1468">
            <v>0</v>
          </cell>
          <cell r="H1468">
            <v>1</v>
          </cell>
          <cell r="I1468">
            <v>0</v>
          </cell>
          <cell r="J1468">
            <v>3278.688524590164</v>
          </cell>
        </row>
        <row r="1469">
          <cell r="G1469">
            <v>0</v>
          </cell>
          <cell r="H1469">
            <v>2</v>
          </cell>
          <cell r="I1469">
            <v>0</v>
          </cell>
          <cell r="J1469">
            <v>80000</v>
          </cell>
        </row>
        <row r="1470">
          <cell r="G1470">
            <v>0</v>
          </cell>
          <cell r="H1470">
            <v>1</v>
          </cell>
          <cell r="I1470">
            <v>0</v>
          </cell>
          <cell r="J1470">
            <v>301.75015087507546</v>
          </cell>
        </row>
        <row r="1471">
          <cell r="G1471">
            <v>0</v>
          </cell>
          <cell r="H1471">
            <v>2</v>
          </cell>
          <cell r="I1471">
            <v>0</v>
          </cell>
          <cell r="J1471">
            <v>865.80086580086584</v>
          </cell>
        </row>
        <row r="1472">
          <cell r="G1472">
            <v>0</v>
          </cell>
          <cell r="H1472">
            <v>1</v>
          </cell>
          <cell r="I1472">
            <v>0</v>
          </cell>
          <cell r="J1472">
            <v>10869.565217391304</v>
          </cell>
        </row>
        <row r="1473">
          <cell r="G1473">
            <v>4</v>
          </cell>
          <cell r="H1473">
            <v>6</v>
          </cell>
          <cell r="I1473">
            <v>160000</v>
          </cell>
          <cell r="J1473">
            <v>240000</v>
          </cell>
        </row>
        <row r="1474">
          <cell r="G1474">
            <v>13</v>
          </cell>
          <cell r="H1474">
            <v>18</v>
          </cell>
          <cell r="I1474">
            <v>325000</v>
          </cell>
          <cell r="J1474">
            <v>450000</v>
          </cell>
        </row>
        <row r="1475">
          <cell r="G1475">
            <v>0</v>
          </cell>
          <cell r="H1475">
            <v>1</v>
          </cell>
          <cell r="I1475">
            <v>0</v>
          </cell>
          <cell r="J1475">
            <v>833.33333333333337</v>
          </cell>
        </row>
        <row r="1476">
          <cell r="G1476">
            <v>0</v>
          </cell>
          <cell r="H1476">
            <v>4</v>
          </cell>
          <cell r="I1476">
            <v>0</v>
          </cell>
          <cell r="J1476">
            <v>7259.528130671506</v>
          </cell>
        </row>
        <row r="1477">
          <cell r="G1477">
            <v>0</v>
          </cell>
          <cell r="H1477">
            <v>1</v>
          </cell>
          <cell r="I1477">
            <v>0</v>
          </cell>
          <cell r="J1477">
            <v>21739.130434782608</v>
          </cell>
        </row>
        <row r="1478">
          <cell r="G1478">
            <v>2</v>
          </cell>
          <cell r="H1478">
            <v>3</v>
          </cell>
          <cell r="I1478">
            <v>20000</v>
          </cell>
          <cell r="J1478">
            <v>30000</v>
          </cell>
        </row>
        <row r="1479">
          <cell r="G1479">
            <v>0</v>
          </cell>
          <cell r="H1479">
            <v>1</v>
          </cell>
          <cell r="I1479">
            <v>0</v>
          </cell>
          <cell r="J1479">
            <v>1428.5714285714287</v>
          </cell>
        </row>
        <row r="1480">
          <cell r="G1480">
            <v>0</v>
          </cell>
          <cell r="H1480">
            <v>2</v>
          </cell>
          <cell r="I1480">
            <v>0</v>
          </cell>
          <cell r="J1480">
            <v>64516.129032258061</v>
          </cell>
        </row>
        <row r="1481">
          <cell r="G1481">
            <v>0</v>
          </cell>
          <cell r="H1481">
            <v>3</v>
          </cell>
          <cell r="I1481">
            <v>0</v>
          </cell>
          <cell r="J1481">
            <v>8571.4285714285725</v>
          </cell>
        </row>
        <row r="1482">
          <cell r="G1482">
            <v>0</v>
          </cell>
          <cell r="H1482">
            <v>2</v>
          </cell>
          <cell r="I1482">
            <v>0</v>
          </cell>
          <cell r="J1482">
            <v>28571.428571428569</v>
          </cell>
        </row>
        <row r="1483">
          <cell r="G1483">
            <v>0</v>
          </cell>
          <cell r="H1483">
            <v>2</v>
          </cell>
          <cell r="I1483">
            <v>0</v>
          </cell>
          <cell r="J1483">
            <v>22222.222222222223</v>
          </cell>
        </row>
        <row r="1484">
          <cell r="G1484">
            <v>0</v>
          </cell>
          <cell r="H1484">
            <v>2</v>
          </cell>
          <cell r="I1484">
            <v>0</v>
          </cell>
          <cell r="J1484">
            <v>62500</v>
          </cell>
        </row>
        <row r="1485">
          <cell r="G1485">
            <v>1</v>
          </cell>
          <cell r="H1485">
            <v>3</v>
          </cell>
          <cell r="I1485">
            <v>241.54589371980677</v>
          </cell>
          <cell r="J1485">
            <v>724.63768115942025</v>
          </cell>
        </row>
        <row r="1486">
          <cell r="G1486">
            <v>0</v>
          </cell>
          <cell r="H1486">
            <v>3</v>
          </cell>
          <cell r="I1486">
            <v>0</v>
          </cell>
          <cell r="J1486">
            <v>60000</v>
          </cell>
        </row>
        <row r="1487">
          <cell r="G1487">
            <v>0</v>
          </cell>
          <cell r="H1487">
            <v>1</v>
          </cell>
          <cell r="I1487">
            <v>0</v>
          </cell>
          <cell r="J1487">
            <v>1385.0415512465374</v>
          </cell>
        </row>
        <row r="1488">
          <cell r="G1488">
            <v>0</v>
          </cell>
          <cell r="H1488">
            <v>2</v>
          </cell>
          <cell r="I1488">
            <v>0</v>
          </cell>
          <cell r="J1488">
            <v>256.04916143899629</v>
          </cell>
        </row>
        <row r="1489">
          <cell r="G1489">
            <v>0</v>
          </cell>
          <cell r="H1489">
            <v>1</v>
          </cell>
          <cell r="I1489">
            <v>0</v>
          </cell>
          <cell r="J1489">
            <v>2032.5203252032522</v>
          </cell>
        </row>
        <row r="1490">
          <cell r="G1490">
            <v>0</v>
          </cell>
          <cell r="H1490">
            <v>2</v>
          </cell>
          <cell r="I1490">
            <v>0</v>
          </cell>
          <cell r="J1490">
            <v>739.09830007390985</v>
          </cell>
        </row>
        <row r="1491">
          <cell r="G1491">
            <v>0</v>
          </cell>
          <cell r="H1491">
            <v>1</v>
          </cell>
          <cell r="I1491">
            <v>0</v>
          </cell>
          <cell r="J1491">
            <v>732.60073260073261</v>
          </cell>
        </row>
        <row r="1492">
          <cell r="G1492">
            <v>0</v>
          </cell>
          <cell r="H1492">
            <v>2</v>
          </cell>
          <cell r="I1492">
            <v>0</v>
          </cell>
          <cell r="J1492">
            <v>17391.304347826088</v>
          </cell>
        </row>
        <row r="1493">
          <cell r="G1493">
            <v>0</v>
          </cell>
          <cell r="H1493">
            <v>2</v>
          </cell>
          <cell r="I1493">
            <v>0</v>
          </cell>
          <cell r="J1493">
            <v>14492.753623188406</v>
          </cell>
        </row>
        <row r="1494">
          <cell r="G1494">
            <v>0</v>
          </cell>
          <cell r="H1494">
            <v>1</v>
          </cell>
          <cell r="I1494">
            <v>0</v>
          </cell>
          <cell r="J1494">
            <v>8196.7213114754104</v>
          </cell>
        </row>
        <row r="1495">
          <cell r="G1495">
            <v>0</v>
          </cell>
          <cell r="H1495">
            <v>1</v>
          </cell>
          <cell r="I1495">
            <v>0</v>
          </cell>
          <cell r="J1495">
            <v>11494.252873563219</v>
          </cell>
        </row>
        <row r="1496">
          <cell r="G1496">
            <v>0</v>
          </cell>
          <cell r="H1496">
            <v>1</v>
          </cell>
          <cell r="I1496">
            <v>0</v>
          </cell>
          <cell r="J1496">
            <v>4347.826086956522</v>
          </cell>
        </row>
        <row r="1497">
          <cell r="G1497">
            <v>0</v>
          </cell>
          <cell r="H1497">
            <v>39</v>
          </cell>
          <cell r="I1497">
            <v>0</v>
          </cell>
          <cell r="J1497">
            <v>433333.33333333337</v>
          </cell>
        </row>
        <row r="1498">
          <cell r="G1498">
            <v>2</v>
          </cell>
          <cell r="H1498">
            <v>2</v>
          </cell>
          <cell r="I1498">
            <v>16393.442622950821</v>
          </cell>
          <cell r="J1498">
            <v>16393.442622950821</v>
          </cell>
        </row>
        <row r="1499">
          <cell r="G1499">
            <v>0</v>
          </cell>
          <cell r="H1499">
            <v>2</v>
          </cell>
          <cell r="I1499">
            <v>0</v>
          </cell>
          <cell r="J1499">
            <v>8000</v>
          </cell>
        </row>
        <row r="1500">
          <cell r="G1500">
            <v>0</v>
          </cell>
          <cell r="H1500">
            <v>3</v>
          </cell>
          <cell r="I1500">
            <v>0</v>
          </cell>
          <cell r="J1500">
            <v>17647.058823529413</v>
          </cell>
        </row>
        <row r="1501">
          <cell r="G1501">
            <v>0</v>
          </cell>
          <cell r="H1501">
            <v>3</v>
          </cell>
          <cell r="I1501">
            <v>0</v>
          </cell>
          <cell r="J1501">
            <v>33333.333333333336</v>
          </cell>
        </row>
        <row r="1502">
          <cell r="G1502">
            <v>0</v>
          </cell>
          <cell r="H1502">
            <v>1</v>
          </cell>
          <cell r="I1502">
            <v>0</v>
          </cell>
          <cell r="J1502">
            <v>5263.1578947368416</v>
          </cell>
        </row>
        <row r="1503">
          <cell r="G1503">
            <v>0</v>
          </cell>
          <cell r="H1503">
            <v>3</v>
          </cell>
          <cell r="I1503">
            <v>0</v>
          </cell>
          <cell r="J1503">
            <v>25000</v>
          </cell>
        </row>
        <row r="1504">
          <cell r="G1504">
            <v>2</v>
          </cell>
          <cell r="H1504">
            <v>3</v>
          </cell>
          <cell r="I1504">
            <v>16666.666666666668</v>
          </cell>
          <cell r="J1504">
            <v>25000</v>
          </cell>
        </row>
        <row r="1505">
          <cell r="G1505">
            <v>0</v>
          </cell>
          <cell r="H1505">
            <v>1</v>
          </cell>
          <cell r="I1505">
            <v>0</v>
          </cell>
          <cell r="J1505">
            <v>1324.5033112582782</v>
          </cell>
        </row>
        <row r="1506">
          <cell r="G1506">
            <v>0</v>
          </cell>
          <cell r="H1506">
            <v>1</v>
          </cell>
          <cell r="I1506">
            <v>0</v>
          </cell>
          <cell r="J1506">
            <v>6329.1139240506327</v>
          </cell>
        </row>
        <row r="1507">
          <cell r="G1507">
            <v>0</v>
          </cell>
          <cell r="H1507">
            <v>2</v>
          </cell>
          <cell r="I1507">
            <v>0</v>
          </cell>
          <cell r="J1507">
            <v>15037.593984962405</v>
          </cell>
        </row>
        <row r="1508">
          <cell r="G1508">
            <v>0</v>
          </cell>
          <cell r="H1508">
            <v>1</v>
          </cell>
          <cell r="I1508">
            <v>0</v>
          </cell>
          <cell r="J1508">
            <v>25000</v>
          </cell>
        </row>
        <row r="1509">
          <cell r="G1509">
            <v>1</v>
          </cell>
          <cell r="H1509">
            <v>3</v>
          </cell>
          <cell r="I1509">
            <v>20000</v>
          </cell>
          <cell r="J1509">
            <v>60000</v>
          </cell>
        </row>
        <row r="1510">
          <cell r="G1510">
            <v>1</v>
          </cell>
          <cell r="H1510">
            <v>1</v>
          </cell>
          <cell r="I1510">
            <v>2114.1649048625795</v>
          </cell>
          <cell r="J1510">
            <v>2114.1649048625795</v>
          </cell>
        </row>
        <row r="1511">
          <cell r="G1511">
            <v>0</v>
          </cell>
          <cell r="H1511">
            <v>3</v>
          </cell>
          <cell r="I1511">
            <v>0</v>
          </cell>
          <cell r="J1511">
            <v>42253.521126760563</v>
          </cell>
        </row>
        <row r="1512">
          <cell r="G1512">
            <v>0</v>
          </cell>
          <cell r="H1512">
            <v>1</v>
          </cell>
          <cell r="I1512">
            <v>0</v>
          </cell>
          <cell r="J1512">
            <v>40000</v>
          </cell>
        </row>
        <row r="1513">
          <cell r="G1513">
            <v>0</v>
          </cell>
          <cell r="H1513">
            <v>3</v>
          </cell>
          <cell r="I1513">
            <v>0</v>
          </cell>
          <cell r="J1513">
            <v>15000</v>
          </cell>
        </row>
        <row r="1514">
          <cell r="G1514">
            <v>0</v>
          </cell>
          <cell r="H1514">
            <v>7</v>
          </cell>
          <cell r="I1514">
            <v>0</v>
          </cell>
          <cell r="J1514">
            <v>93333.333333333343</v>
          </cell>
        </row>
        <row r="1515">
          <cell r="G1515">
            <v>0</v>
          </cell>
          <cell r="H1515">
            <v>1</v>
          </cell>
          <cell r="I1515">
            <v>0</v>
          </cell>
          <cell r="J1515">
            <v>10000</v>
          </cell>
        </row>
        <row r="1516">
          <cell r="G1516">
            <v>0</v>
          </cell>
          <cell r="H1516">
            <v>1</v>
          </cell>
          <cell r="I1516">
            <v>0</v>
          </cell>
          <cell r="J1516">
            <v>10752.688172043012</v>
          </cell>
        </row>
        <row r="1517">
          <cell r="G1517">
            <v>0</v>
          </cell>
          <cell r="H1517">
            <v>9</v>
          </cell>
          <cell r="I1517">
            <v>0</v>
          </cell>
          <cell r="J1517">
            <v>300000</v>
          </cell>
        </row>
        <row r="1518">
          <cell r="G1518">
            <v>0</v>
          </cell>
          <cell r="H1518">
            <v>2</v>
          </cell>
          <cell r="I1518">
            <v>0</v>
          </cell>
          <cell r="J1518">
            <v>44444.444444444445</v>
          </cell>
        </row>
        <row r="1519">
          <cell r="G1519">
            <v>1</v>
          </cell>
          <cell r="H1519">
            <v>3</v>
          </cell>
          <cell r="I1519">
            <v>8000</v>
          </cell>
          <cell r="J1519">
            <v>24000</v>
          </cell>
        </row>
        <row r="1520">
          <cell r="G1520">
            <v>0</v>
          </cell>
          <cell r="H1520">
            <v>2</v>
          </cell>
          <cell r="I1520">
            <v>0</v>
          </cell>
          <cell r="J1520">
            <v>80000</v>
          </cell>
        </row>
        <row r="1521">
          <cell r="G1521">
            <v>0</v>
          </cell>
          <cell r="H1521">
            <v>11</v>
          </cell>
          <cell r="I1521">
            <v>0</v>
          </cell>
          <cell r="J1521">
            <v>220000</v>
          </cell>
        </row>
        <row r="1522">
          <cell r="G1522">
            <v>0</v>
          </cell>
          <cell r="H1522">
            <v>1</v>
          </cell>
          <cell r="I1522">
            <v>0</v>
          </cell>
          <cell r="J1522">
            <v>16666.666666666668</v>
          </cell>
        </row>
        <row r="1523">
          <cell r="G1523">
            <v>0</v>
          </cell>
          <cell r="H1523">
            <v>5</v>
          </cell>
          <cell r="I1523">
            <v>0</v>
          </cell>
          <cell r="J1523">
            <v>100000</v>
          </cell>
        </row>
        <row r="1524">
          <cell r="G1524">
            <v>0</v>
          </cell>
          <cell r="H1524">
            <v>2</v>
          </cell>
          <cell r="I1524">
            <v>0</v>
          </cell>
          <cell r="J1524">
            <v>50000</v>
          </cell>
        </row>
        <row r="1525">
          <cell r="G1525">
            <v>0</v>
          </cell>
          <cell r="H1525">
            <v>2</v>
          </cell>
          <cell r="I1525">
            <v>0</v>
          </cell>
          <cell r="J1525">
            <v>25000</v>
          </cell>
        </row>
        <row r="1526">
          <cell r="G1526">
            <v>0</v>
          </cell>
          <cell r="H1526">
            <v>1</v>
          </cell>
          <cell r="I1526">
            <v>0</v>
          </cell>
          <cell r="J1526">
            <v>20000</v>
          </cell>
        </row>
        <row r="1527">
          <cell r="G1527">
            <v>1</v>
          </cell>
          <cell r="H1527">
            <v>2</v>
          </cell>
          <cell r="I1527">
            <v>20000</v>
          </cell>
          <cell r="J1527">
            <v>40000</v>
          </cell>
        </row>
        <row r="1528">
          <cell r="G1528">
            <v>0</v>
          </cell>
          <cell r="H1528">
            <v>3</v>
          </cell>
          <cell r="I1528">
            <v>0</v>
          </cell>
          <cell r="J1528">
            <v>30000</v>
          </cell>
        </row>
        <row r="1529">
          <cell r="G1529">
            <v>0</v>
          </cell>
          <cell r="H1529">
            <v>4</v>
          </cell>
          <cell r="I1529">
            <v>0</v>
          </cell>
          <cell r="J1529">
            <v>80000</v>
          </cell>
        </row>
        <row r="1530">
          <cell r="G1530">
            <v>0</v>
          </cell>
          <cell r="H1530">
            <v>6</v>
          </cell>
          <cell r="I1530">
            <v>0</v>
          </cell>
          <cell r="J1530">
            <v>85714.28571428571</v>
          </cell>
        </row>
        <row r="1531">
          <cell r="G1531">
            <v>0</v>
          </cell>
          <cell r="H1531">
            <v>3</v>
          </cell>
          <cell r="I1531">
            <v>0</v>
          </cell>
          <cell r="J1531">
            <v>56603.773584905663</v>
          </cell>
        </row>
        <row r="1532">
          <cell r="G1532">
            <v>0</v>
          </cell>
          <cell r="H1532">
            <v>1</v>
          </cell>
          <cell r="I1532">
            <v>0</v>
          </cell>
          <cell r="J1532">
            <v>6666.666666666667</v>
          </cell>
        </row>
        <row r="1533">
          <cell r="G1533">
            <v>0</v>
          </cell>
          <cell r="H1533">
            <v>4</v>
          </cell>
          <cell r="I1533">
            <v>0</v>
          </cell>
          <cell r="J1533">
            <v>80000</v>
          </cell>
        </row>
        <row r="1534">
          <cell r="G1534">
            <v>0</v>
          </cell>
          <cell r="H1534">
            <v>6</v>
          </cell>
          <cell r="I1534">
            <v>0</v>
          </cell>
          <cell r="J1534">
            <v>100000</v>
          </cell>
        </row>
        <row r="1535">
          <cell r="G1535">
            <v>0</v>
          </cell>
          <cell r="H1535">
            <v>1</v>
          </cell>
          <cell r="I1535">
            <v>0</v>
          </cell>
          <cell r="J1535">
            <v>20000</v>
          </cell>
        </row>
        <row r="1536">
          <cell r="G1536">
            <v>0</v>
          </cell>
          <cell r="H1536">
            <v>2</v>
          </cell>
          <cell r="I1536">
            <v>0</v>
          </cell>
          <cell r="J1536">
            <v>80000</v>
          </cell>
        </row>
        <row r="1537">
          <cell r="G1537">
            <v>0</v>
          </cell>
          <cell r="H1537">
            <v>1</v>
          </cell>
          <cell r="I1537">
            <v>0</v>
          </cell>
          <cell r="J1537">
            <v>15625</v>
          </cell>
        </row>
        <row r="1538">
          <cell r="G1538">
            <v>0</v>
          </cell>
          <cell r="H1538">
            <v>1</v>
          </cell>
          <cell r="I1538">
            <v>0</v>
          </cell>
          <cell r="J1538">
            <v>40000</v>
          </cell>
        </row>
        <row r="1539">
          <cell r="G1539">
            <v>0</v>
          </cell>
          <cell r="H1539">
            <v>1</v>
          </cell>
          <cell r="I1539">
            <v>0</v>
          </cell>
          <cell r="J1539">
            <v>6666.666666666667</v>
          </cell>
        </row>
        <row r="1540">
          <cell r="G1540">
            <v>1</v>
          </cell>
          <cell r="H1540">
            <v>2</v>
          </cell>
          <cell r="I1540">
            <v>33333.333333333336</v>
          </cell>
          <cell r="J1540">
            <v>66666.666666666672</v>
          </cell>
        </row>
        <row r="1541">
          <cell r="G1541">
            <v>0</v>
          </cell>
          <cell r="H1541">
            <v>1</v>
          </cell>
          <cell r="I1541">
            <v>0</v>
          </cell>
          <cell r="J1541">
            <v>14285.714285714284</v>
          </cell>
        </row>
        <row r="1542">
          <cell r="G1542">
            <v>0</v>
          </cell>
          <cell r="H1542">
            <v>2</v>
          </cell>
          <cell r="I1542">
            <v>0</v>
          </cell>
          <cell r="J1542">
            <v>4201.6806722689071</v>
          </cell>
        </row>
        <row r="1543">
          <cell r="G1543">
            <v>0</v>
          </cell>
          <cell r="H1543">
            <v>1</v>
          </cell>
          <cell r="I1543">
            <v>0</v>
          </cell>
          <cell r="J1543">
            <v>28571.428571428569</v>
          </cell>
        </row>
        <row r="1544">
          <cell r="G1544">
            <v>0</v>
          </cell>
          <cell r="H1544">
            <v>1</v>
          </cell>
          <cell r="I1544">
            <v>0</v>
          </cell>
          <cell r="J1544">
            <v>3333.3333333333335</v>
          </cell>
        </row>
        <row r="1545">
          <cell r="G1545">
            <v>1</v>
          </cell>
          <cell r="H1545">
            <v>2</v>
          </cell>
          <cell r="I1545">
            <v>40000</v>
          </cell>
          <cell r="J1545">
            <v>80000</v>
          </cell>
        </row>
        <row r="1546">
          <cell r="G1546">
            <v>0</v>
          </cell>
          <cell r="H1546">
            <v>1</v>
          </cell>
          <cell r="I1546">
            <v>0</v>
          </cell>
          <cell r="J1546">
            <v>6666.666666666667</v>
          </cell>
        </row>
        <row r="1547">
          <cell r="G1547">
            <v>0</v>
          </cell>
          <cell r="H1547">
            <v>2</v>
          </cell>
          <cell r="I1547">
            <v>0</v>
          </cell>
          <cell r="J1547">
            <v>11111.111111111111</v>
          </cell>
        </row>
        <row r="1548">
          <cell r="G1548">
            <v>0</v>
          </cell>
          <cell r="H1548">
            <v>14</v>
          </cell>
          <cell r="I1548">
            <v>0</v>
          </cell>
          <cell r="J1548">
            <v>13986.013986013986</v>
          </cell>
        </row>
        <row r="1549">
          <cell r="G1549">
            <v>0</v>
          </cell>
          <cell r="H1549">
            <v>1</v>
          </cell>
          <cell r="I1549">
            <v>0</v>
          </cell>
          <cell r="J1549">
            <v>2222.2222222222222</v>
          </cell>
        </row>
        <row r="1550">
          <cell r="G1550">
            <v>0</v>
          </cell>
          <cell r="H1550">
            <v>1</v>
          </cell>
          <cell r="I1550">
            <v>0</v>
          </cell>
          <cell r="J1550">
            <v>10000</v>
          </cell>
        </row>
        <row r="1551">
          <cell r="G1551">
            <v>0</v>
          </cell>
          <cell r="H1551">
            <v>1</v>
          </cell>
          <cell r="I1551">
            <v>0</v>
          </cell>
          <cell r="J1551">
            <v>28571.428571428569</v>
          </cell>
        </row>
        <row r="1552">
          <cell r="G1552">
            <v>0</v>
          </cell>
          <cell r="H1552">
            <v>6</v>
          </cell>
          <cell r="I1552">
            <v>0</v>
          </cell>
          <cell r="J1552">
            <v>85714.28571428571</v>
          </cell>
        </row>
        <row r="1553">
          <cell r="G1553">
            <v>0</v>
          </cell>
          <cell r="H1553">
            <v>2</v>
          </cell>
          <cell r="I1553">
            <v>0</v>
          </cell>
          <cell r="J1553">
            <v>13333.333333333334</v>
          </cell>
        </row>
        <row r="1554">
          <cell r="G1554">
            <v>0</v>
          </cell>
          <cell r="H1554">
            <v>1</v>
          </cell>
          <cell r="I1554">
            <v>0</v>
          </cell>
          <cell r="J1554">
            <v>9090.9090909090901</v>
          </cell>
        </row>
        <row r="1555">
          <cell r="G1555">
            <v>0</v>
          </cell>
          <cell r="H1555">
            <v>6</v>
          </cell>
          <cell r="I1555">
            <v>0</v>
          </cell>
          <cell r="J1555">
            <v>6000</v>
          </cell>
        </row>
        <row r="1556">
          <cell r="G1556">
            <v>0</v>
          </cell>
          <cell r="H1556">
            <v>1</v>
          </cell>
          <cell r="I1556">
            <v>0</v>
          </cell>
          <cell r="J1556">
            <v>3333.3333333333335</v>
          </cell>
        </row>
        <row r="1557">
          <cell r="G1557">
            <v>0</v>
          </cell>
          <cell r="H1557">
            <v>1</v>
          </cell>
          <cell r="I1557">
            <v>0</v>
          </cell>
          <cell r="J1557">
            <v>555.55555555555554</v>
          </cell>
        </row>
        <row r="1558">
          <cell r="G1558">
            <v>0</v>
          </cell>
          <cell r="H1558">
            <v>1</v>
          </cell>
          <cell r="I1558">
            <v>0</v>
          </cell>
          <cell r="J1558">
            <v>5000</v>
          </cell>
        </row>
        <row r="1559">
          <cell r="G1559">
            <v>1</v>
          </cell>
          <cell r="H1559">
            <v>2</v>
          </cell>
          <cell r="I1559">
            <v>40000</v>
          </cell>
          <cell r="J1559">
            <v>80000</v>
          </cell>
        </row>
        <row r="1560">
          <cell r="G1560">
            <v>0</v>
          </cell>
          <cell r="H1560">
            <v>4</v>
          </cell>
          <cell r="I1560">
            <v>0</v>
          </cell>
          <cell r="J1560">
            <v>80000</v>
          </cell>
        </row>
        <row r="1561">
          <cell r="G1561">
            <v>0</v>
          </cell>
          <cell r="H1561">
            <v>1</v>
          </cell>
          <cell r="I1561">
            <v>0</v>
          </cell>
          <cell r="J1561">
            <v>10000</v>
          </cell>
        </row>
        <row r="1562">
          <cell r="G1562">
            <v>0</v>
          </cell>
          <cell r="H1562">
            <v>2</v>
          </cell>
          <cell r="I1562">
            <v>0</v>
          </cell>
          <cell r="J1562">
            <v>40000</v>
          </cell>
        </row>
        <row r="1563">
          <cell r="G1563">
            <v>1</v>
          </cell>
          <cell r="H1563">
            <v>1</v>
          </cell>
          <cell r="I1563">
            <v>2857.1428571428573</v>
          </cell>
          <cell r="J1563">
            <v>2857.1428571428573</v>
          </cell>
        </row>
        <row r="1564">
          <cell r="G1564">
            <v>0</v>
          </cell>
          <cell r="H1564">
            <v>11</v>
          </cell>
          <cell r="I1564">
            <v>0</v>
          </cell>
          <cell r="J1564">
            <v>73333.333333333328</v>
          </cell>
        </row>
        <row r="1565">
          <cell r="G1565">
            <v>0</v>
          </cell>
          <cell r="H1565">
            <v>1</v>
          </cell>
          <cell r="I1565">
            <v>0</v>
          </cell>
          <cell r="J1565">
            <v>33333.333333333336</v>
          </cell>
        </row>
        <row r="1566">
          <cell r="G1566">
            <v>0</v>
          </cell>
          <cell r="H1566">
            <v>3</v>
          </cell>
          <cell r="I1566">
            <v>0</v>
          </cell>
          <cell r="J1566">
            <v>20000</v>
          </cell>
        </row>
        <row r="1567">
          <cell r="G1567">
            <v>0</v>
          </cell>
          <cell r="H1567">
            <v>6</v>
          </cell>
          <cell r="I1567">
            <v>0</v>
          </cell>
          <cell r="J1567">
            <v>8571.4285714285725</v>
          </cell>
        </row>
        <row r="1568">
          <cell r="G1568">
            <v>0</v>
          </cell>
          <cell r="H1568">
            <v>1</v>
          </cell>
          <cell r="I1568">
            <v>0</v>
          </cell>
          <cell r="J1568">
            <v>10000</v>
          </cell>
        </row>
        <row r="1569">
          <cell r="G1569">
            <v>0</v>
          </cell>
          <cell r="H1569">
            <v>3</v>
          </cell>
          <cell r="I1569">
            <v>0</v>
          </cell>
          <cell r="J1569">
            <v>15000</v>
          </cell>
        </row>
        <row r="1570">
          <cell r="G1570">
            <v>0</v>
          </cell>
          <cell r="H1570">
            <v>3</v>
          </cell>
          <cell r="I1570">
            <v>0</v>
          </cell>
          <cell r="J1570">
            <v>15000</v>
          </cell>
        </row>
        <row r="1571">
          <cell r="G1571">
            <v>0</v>
          </cell>
          <cell r="H1571">
            <v>1</v>
          </cell>
          <cell r="I1571">
            <v>0</v>
          </cell>
          <cell r="J1571">
            <v>11764.705882352941</v>
          </cell>
        </row>
        <row r="1572">
          <cell r="G1572">
            <v>0</v>
          </cell>
          <cell r="H1572">
            <v>16</v>
          </cell>
          <cell r="I1572">
            <v>0</v>
          </cell>
          <cell r="J1572">
            <v>160000</v>
          </cell>
        </row>
        <row r="1573">
          <cell r="G1573">
            <v>0</v>
          </cell>
          <cell r="H1573">
            <v>2</v>
          </cell>
          <cell r="I1573">
            <v>0</v>
          </cell>
          <cell r="J1573">
            <v>40000</v>
          </cell>
        </row>
        <row r="1574">
          <cell r="G1574">
            <v>0</v>
          </cell>
          <cell r="H1574">
            <v>1</v>
          </cell>
          <cell r="I1574">
            <v>0</v>
          </cell>
          <cell r="J1574">
            <v>16666.666666666668</v>
          </cell>
        </row>
        <row r="1575">
          <cell r="G1575">
            <v>0</v>
          </cell>
          <cell r="H1575">
            <v>1</v>
          </cell>
          <cell r="I1575">
            <v>0</v>
          </cell>
          <cell r="J1575">
            <v>11235.955056179775</v>
          </cell>
        </row>
        <row r="1576">
          <cell r="G1576">
            <v>0</v>
          </cell>
          <cell r="H1576">
            <v>1</v>
          </cell>
          <cell r="I1576">
            <v>0</v>
          </cell>
          <cell r="J1576">
            <v>5000</v>
          </cell>
        </row>
        <row r="1577">
          <cell r="G1577">
            <v>0</v>
          </cell>
          <cell r="H1577">
            <v>2</v>
          </cell>
          <cell r="I1577">
            <v>0</v>
          </cell>
          <cell r="J1577">
            <v>33333.333333333336</v>
          </cell>
        </row>
        <row r="1578">
          <cell r="G1578">
            <v>0</v>
          </cell>
          <cell r="H1578">
            <v>3</v>
          </cell>
          <cell r="I1578">
            <v>0</v>
          </cell>
          <cell r="J1578">
            <v>50000</v>
          </cell>
        </row>
        <row r="1579">
          <cell r="G1579">
            <v>0</v>
          </cell>
          <cell r="H1579">
            <v>2</v>
          </cell>
          <cell r="I1579">
            <v>0</v>
          </cell>
          <cell r="J1579">
            <v>9090.9090909090901</v>
          </cell>
        </row>
        <row r="1580">
          <cell r="G1580">
            <v>0</v>
          </cell>
          <cell r="H1580">
            <v>5</v>
          </cell>
          <cell r="I1580">
            <v>0</v>
          </cell>
          <cell r="J1580">
            <v>41666.666666666664</v>
          </cell>
        </row>
        <row r="1581">
          <cell r="G1581">
            <v>0</v>
          </cell>
          <cell r="H1581">
            <v>1</v>
          </cell>
          <cell r="I1581">
            <v>0</v>
          </cell>
          <cell r="J1581">
            <v>12500</v>
          </cell>
        </row>
        <row r="1582">
          <cell r="G1582">
            <v>0</v>
          </cell>
          <cell r="H1582">
            <v>1</v>
          </cell>
          <cell r="I1582">
            <v>0</v>
          </cell>
          <cell r="J1582">
            <v>4444.4444444444443</v>
          </cell>
        </row>
        <row r="1583">
          <cell r="G1583">
            <v>0</v>
          </cell>
          <cell r="H1583">
            <v>1</v>
          </cell>
          <cell r="I1583">
            <v>0</v>
          </cell>
          <cell r="J1583">
            <v>6097.5609756097565</v>
          </cell>
        </row>
        <row r="1584">
          <cell r="G1584">
            <v>0</v>
          </cell>
          <cell r="H1584">
            <v>1</v>
          </cell>
          <cell r="I1584">
            <v>0</v>
          </cell>
          <cell r="J1584">
            <v>1182.0330969267138</v>
          </cell>
        </row>
        <row r="1585">
          <cell r="G1585">
            <v>3</v>
          </cell>
          <cell r="H1585">
            <v>5</v>
          </cell>
          <cell r="I1585">
            <v>1990.7100199071003</v>
          </cell>
          <cell r="J1585">
            <v>3317.8500331785003</v>
          </cell>
        </row>
        <row r="1586">
          <cell r="G1586">
            <v>0</v>
          </cell>
          <cell r="H1586">
            <v>1</v>
          </cell>
          <cell r="I1586">
            <v>0</v>
          </cell>
          <cell r="J1586">
            <v>1034.1261633919339</v>
          </cell>
        </row>
        <row r="1587">
          <cell r="G1587">
            <v>0</v>
          </cell>
          <cell r="H1587">
            <v>2</v>
          </cell>
          <cell r="I1587">
            <v>0</v>
          </cell>
          <cell r="J1587">
            <v>36363.63636363636</v>
          </cell>
        </row>
        <row r="1588">
          <cell r="G1588">
            <v>0</v>
          </cell>
          <cell r="H1588">
            <v>1</v>
          </cell>
          <cell r="I1588">
            <v>0</v>
          </cell>
          <cell r="J1588">
            <v>28571.428571428569</v>
          </cell>
        </row>
        <row r="1589">
          <cell r="G1589">
            <v>0</v>
          </cell>
          <cell r="H1589">
            <v>3</v>
          </cell>
          <cell r="I1589">
            <v>0</v>
          </cell>
          <cell r="J1589">
            <v>60000</v>
          </cell>
        </row>
        <row r="1590">
          <cell r="G1590">
            <v>0</v>
          </cell>
          <cell r="H1590">
            <v>1</v>
          </cell>
          <cell r="I1590">
            <v>0</v>
          </cell>
          <cell r="J1590">
            <v>5000</v>
          </cell>
        </row>
        <row r="1591">
          <cell r="G1591">
            <v>0</v>
          </cell>
          <cell r="H1591">
            <v>10</v>
          </cell>
          <cell r="I1591">
            <v>0</v>
          </cell>
          <cell r="J1591">
            <v>28169.014084507042</v>
          </cell>
        </row>
        <row r="1592">
          <cell r="G1592">
            <v>0</v>
          </cell>
          <cell r="H1592">
            <v>1</v>
          </cell>
          <cell r="I1592">
            <v>0</v>
          </cell>
          <cell r="J1592">
            <v>33333.333333333336</v>
          </cell>
        </row>
        <row r="1593">
          <cell r="G1593">
            <v>0</v>
          </cell>
          <cell r="H1593">
            <v>1</v>
          </cell>
          <cell r="I1593">
            <v>0</v>
          </cell>
          <cell r="J1593">
            <v>573.72346528973026</v>
          </cell>
        </row>
        <row r="1594">
          <cell r="G1594">
            <v>0</v>
          </cell>
          <cell r="H1594">
            <v>1</v>
          </cell>
          <cell r="I1594">
            <v>0</v>
          </cell>
          <cell r="J1594">
            <v>4739.3364928909959</v>
          </cell>
        </row>
        <row r="1595">
          <cell r="G1595">
            <v>1</v>
          </cell>
          <cell r="H1595">
            <v>7</v>
          </cell>
          <cell r="I1595">
            <v>5882.3529411764703</v>
          </cell>
          <cell r="J1595">
            <v>41176.470588235294</v>
          </cell>
        </row>
        <row r="1596">
          <cell r="G1596">
            <v>6</v>
          </cell>
          <cell r="H1596">
            <v>35</v>
          </cell>
          <cell r="I1596">
            <v>240000</v>
          </cell>
          <cell r="J1596">
            <v>1400000</v>
          </cell>
        </row>
        <row r="1597">
          <cell r="G1597">
            <v>1</v>
          </cell>
          <cell r="H1597">
            <v>1</v>
          </cell>
          <cell r="I1597">
            <v>40000</v>
          </cell>
          <cell r="J1597">
            <v>40000</v>
          </cell>
        </row>
        <row r="1598">
          <cell r="G1598">
            <v>0</v>
          </cell>
          <cell r="H1598">
            <v>1</v>
          </cell>
          <cell r="I1598">
            <v>0</v>
          </cell>
          <cell r="J1598">
            <v>9090.9090909090901</v>
          </cell>
        </row>
        <row r="1599">
          <cell r="G1599">
            <v>3</v>
          </cell>
          <cell r="H1599">
            <v>3</v>
          </cell>
          <cell r="I1599">
            <v>9933.7748344370866</v>
          </cell>
          <cell r="J1599">
            <v>9933.7748344370866</v>
          </cell>
        </row>
        <row r="1600">
          <cell r="G1600">
            <v>1</v>
          </cell>
          <cell r="H1600">
            <v>1</v>
          </cell>
          <cell r="I1600">
            <v>3333.3333333333335</v>
          </cell>
          <cell r="J1600">
            <v>3333.3333333333335</v>
          </cell>
        </row>
        <row r="1601">
          <cell r="G1601">
            <v>0</v>
          </cell>
          <cell r="H1601">
            <v>1</v>
          </cell>
          <cell r="I1601">
            <v>0</v>
          </cell>
          <cell r="J1601">
            <v>1724.1379310344828</v>
          </cell>
        </row>
        <row r="1602">
          <cell r="G1602">
            <v>1</v>
          </cell>
          <cell r="H1602">
            <v>4</v>
          </cell>
          <cell r="I1602">
            <v>1412.4293785310736</v>
          </cell>
          <cell r="J1602">
            <v>5649.7175141242942</v>
          </cell>
        </row>
        <row r="1603">
          <cell r="G1603">
            <v>1</v>
          </cell>
          <cell r="H1603">
            <v>1</v>
          </cell>
          <cell r="I1603">
            <v>17241.379310344826</v>
          </cell>
          <cell r="J1603">
            <v>17241.379310344826</v>
          </cell>
        </row>
        <row r="1604">
          <cell r="G1604">
            <v>0</v>
          </cell>
          <cell r="H1604">
            <v>2</v>
          </cell>
          <cell r="I1604">
            <v>0</v>
          </cell>
          <cell r="J1604">
            <v>408.58018386108273</v>
          </cell>
        </row>
        <row r="1605">
          <cell r="G1605">
            <v>0</v>
          </cell>
          <cell r="H1605">
            <v>1</v>
          </cell>
          <cell r="I1605">
            <v>0</v>
          </cell>
          <cell r="J1605">
            <v>833.33333333333337</v>
          </cell>
        </row>
        <row r="1606">
          <cell r="G1606">
            <v>0</v>
          </cell>
          <cell r="H1606">
            <v>2</v>
          </cell>
          <cell r="I1606">
            <v>0</v>
          </cell>
          <cell r="J1606">
            <v>5000</v>
          </cell>
        </row>
        <row r="1607">
          <cell r="G1607">
            <v>0</v>
          </cell>
          <cell r="H1607">
            <v>2</v>
          </cell>
          <cell r="I1607">
            <v>0</v>
          </cell>
          <cell r="J1607">
            <v>8333.3333333333339</v>
          </cell>
        </row>
        <row r="1608">
          <cell r="G1608">
            <v>0</v>
          </cell>
          <cell r="H1608">
            <v>11</v>
          </cell>
          <cell r="I1608">
            <v>0</v>
          </cell>
          <cell r="J1608">
            <v>314285.71428571426</v>
          </cell>
        </row>
        <row r="1609">
          <cell r="G1609">
            <v>0</v>
          </cell>
          <cell r="H1609">
            <v>2</v>
          </cell>
          <cell r="I1609">
            <v>0</v>
          </cell>
          <cell r="J1609">
            <v>50000</v>
          </cell>
        </row>
        <row r="1610">
          <cell r="G1610">
            <v>0</v>
          </cell>
          <cell r="H1610">
            <v>2</v>
          </cell>
          <cell r="I1610">
            <v>0</v>
          </cell>
          <cell r="J1610">
            <v>80000</v>
          </cell>
        </row>
        <row r="1611">
          <cell r="G1611">
            <v>1</v>
          </cell>
          <cell r="H1611">
            <v>2</v>
          </cell>
          <cell r="I1611">
            <v>1158.7485515643104</v>
          </cell>
          <cell r="J1611">
            <v>2317.4971031286209</v>
          </cell>
        </row>
        <row r="1612">
          <cell r="G1612">
            <v>0</v>
          </cell>
          <cell r="H1612">
            <v>1</v>
          </cell>
          <cell r="I1612">
            <v>0</v>
          </cell>
          <cell r="J1612">
            <v>5714.2857142857147</v>
          </cell>
        </row>
        <row r="1613">
          <cell r="G1613">
            <v>0</v>
          </cell>
          <cell r="H1613">
            <v>1</v>
          </cell>
          <cell r="I1613">
            <v>0</v>
          </cell>
          <cell r="J1613">
            <v>11764.705882352941</v>
          </cell>
        </row>
        <row r="1614">
          <cell r="G1614">
            <v>0</v>
          </cell>
          <cell r="H1614">
            <v>1</v>
          </cell>
          <cell r="I1614">
            <v>0</v>
          </cell>
          <cell r="J1614">
            <v>8333.3333333333339</v>
          </cell>
        </row>
        <row r="1615">
          <cell r="G1615">
            <v>0</v>
          </cell>
          <cell r="H1615">
            <v>1</v>
          </cell>
          <cell r="I1615">
            <v>0</v>
          </cell>
          <cell r="J1615">
            <v>134.31833445265281</v>
          </cell>
        </row>
        <row r="1616">
          <cell r="G1616">
            <v>0</v>
          </cell>
          <cell r="H1616">
            <v>2</v>
          </cell>
          <cell r="I1616">
            <v>0</v>
          </cell>
          <cell r="J1616">
            <v>21505.376344086024</v>
          </cell>
        </row>
        <row r="1617">
          <cell r="G1617">
            <v>0</v>
          </cell>
          <cell r="H1617">
            <v>2</v>
          </cell>
          <cell r="I1617">
            <v>0</v>
          </cell>
          <cell r="J1617">
            <v>9090.9090909090901</v>
          </cell>
        </row>
        <row r="1618">
          <cell r="G1618">
            <v>4</v>
          </cell>
          <cell r="H1618">
            <v>6</v>
          </cell>
          <cell r="I1618">
            <v>26666.666666666668</v>
          </cell>
          <cell r="J1618">
            <v>40000</v>
          </cell>
        </row>
        <row r="1619">
          <cell r="G1619">
            <v>0</v>
          </cell>
          <cell r="H1619">
            <v>8</v>
          </cell>
          <cell r="I1619">
            <v>0</v>
          </cell>
          <cell r="J1619">
            <v>320000</v>
          </cell>
        </row>
        <row r="1620">
          <cell r="G1620">
            <v>0</v>
          </cell>
          <cell r="H1620">
            <v>4</v>
          </cell>
          <cell r="I1620">
            <v>0</v>
          </cell>
          <cell r="J1620">
            <v>50000</v>
          </cell>
        </row>
        <row r="1621">
          <cell r="G1621">
            <v>0</v>
          </cell>
          <cell r="H1621">
            <v>1</v>
          </cell>
          <cell r="I1621">
            <v>0</v>
          </cell>
          <cell r="J1621">
            <v>25000</v>
          </cell>
        </row>
        <row r="1622">
          <cell r="G1622">
            <v>0</v>
          </cell>
          <cell r="H1622">
            <v>1</v>
          </cell>
          <cell r="I1622">
            <v>0</v>
          </cell>
          <cell r="J1622">
            <v>40000</v>
          </cell>
        </row>
        <row r="1623">
          <cell r="G1623">
            <v>2</v>
          </cell>
          <cell r="H1623">
            <v>3</v>
          </cell>
          <cell r="I1623">
            <v>80000</v>
          </cell>
          <cell r="J1623">
            <v>120000</v>
          </cell>
        </row>
        <row r="1624">
          <cell r="G1624">
            <v>2</v>
          </cell>
          <cell r="H1624">
            <v>19</v>
          </cell>
          <cell r="I1624">
            <v>36363.63636363636</v>
          </cell>
          <cell r="J1624">
            <v>345454.54545454547</v>
          </cell>
        </row>
        <row r="1625">
          <cell r="G1625">
            <v>0</v>
          </cell>
          <cell r="H1625">
            <v>1</v>
          </cell>
          <cell r="I1625">
            <v>0</v>
          </cell>
          <cell r="J1625">
            <v>833.33333333333337</v>
          </cell>
        </row>
        <row r="1626">
          <cell r="G1626">
            <v>1</v>
          </cell>
          <cell r="H1626">
            <v>2</v>
          </cell>
          <cell r="I1626">
            <v>15384.615384615385</v>
          </cell>
          <cell r="J1626">
            <v>30769.23076923077</v>
          </cell>
        </row>
        <row r="1627">
          <cell r="G1627">
            <v>1</v>
          </cell>
          <cell r="H1627">
            <v>2</v>
          </cell>
          <cell r="I1627">
            <v>20000</v>
          </cell>
          <cell r="J1627">
            <v>40000</v>
          </cell>
        </row>
        <row r="1628">
          <cell r="G1628">
            <v>1</v>
          </cell>
          <cell r="H1628">
            <v>2</v>
          </cell>
          <cell r="I1628">
            <v>20.608358750309126</v>
          </cell>
          <cell r="J1628">
            <v>41.216717500618252</v>
          </cell>
        </row>
        <row r="1629">
          <cell r="G1629">
            <v>0</v>
          </cell>
          <cell r="H1629">
            <v>1</v>
          </cell>
          <cell r="I1629">
            <v>0</v>
          </cell>
          <cell r="J1629">
            <v>4807.6923076923076</v>
          </cell>
        </row>
        <row r="1630">
          <cell r="G1630">
            <v>0</v>
          </cell>
          <cell r="H1630">
            <v>2</v>
          </cell>
          <cell r="I1630">
            <v>0</v>
          </cell>
          <cell r="J1630">
            <v>2000</v>
          </cell>
        </row>
        <row r="1631">
          <cell r="G1631">
            <v>2</v>
          </cell>
          <cell r="H1631">
            <v>3</v>
          </cell>
          <cell r="I1631">
            <v>153.84615384615384</v>
          </cell>
          <cell r="J1631">
            <v>230.76923076923077</v>
          </cell>
        </row>
        <row r="1632">
          <cell r="G1632">
            <v>1</v>
          </cell>
          <cell r="H1632">
            <v>1</v>
          </cell>
          <cell r="I1632">
            <v>412.20115416323165</v>
          </cell>
          <cell r="J1632">
            <v>412.20115416323165</v>
          </cell>
        </row>
        <row r="1633">
          <cell r="G1633">
            <v>0</v>
          </cell>
          <cell r="H1633">
            <v>24</v>
          </cell>
          <cell r="I1633">
            <v>0</v>
          </cell>
          <cell r="J1633">
            <v>18489.984591679509</v>
          </cell>
        </row>
        <row r="1634">
          <cell r="G1634">
            <v>1</v>
          </cell>
          <cell r="H1634">
            <v>1</v>
          </cell>
          <cell r="I1634">
            <v>2309.4688221709007</v>
          </cell>
          <cell r="J1634">
            <v>2309.4688221709007</v>
          </cell>
        </row>
        <row r="1635">
          <cell r="G1635">
            <v>0</v>
          </cell>
          <cell r="H1635">
            <v>1</v>
          </cell>
          <cell r="I1635">
            <v>0</v>
          </cell>
          <cell r="J1635">
            <v>18.507893616627491</v>
          </cell>
        </row>
        <row r="1636">
          <cell r="G1636">
            <v>0</v>
          </cell>
          <cell r="H1636">
            <v>1</v>
          </cell>
          <cell r="I1636">
            <v>0</v>
          </cell>
          <cell r="J1636">
            <v>909.09090909090912</v>
          </cell>
        </row>
        <row r="1637">
          <cell r="G1637">
            <v>0</v>
          </cell>
          <cell r="H1637">
            <v>1</v>
          </cell>
          <cell r="I1637">
            <v>0</v>
          </cell>
          <cell r="J1637">
            <v>10869.565217391304</v>
          </cell>
        </row>
        <row r="1638">
          <cell r="G1638">
            <v>0</v>
          </cell>
          <cell r="H1638">
            <v>1</v>
          </cell>
          <cell r="I1638">
            <v>0</v>
          </cell>
          <cell r="J1638">
            <v>11764.705882352941</v>
          </cell>
        </row>
        <row r="1639">
          <cell r="G1639">
            <v>0</v>
          </cell>
          <cell r="H1639">
            <v>1</v>
          </cell>
          <cell r="I1639">
            <v>0</v>
          </cell>
          <cell r="J1639">
            <v>18181.81818181818</v>
          </cell>
        </row>
        <row r="1640">
          <cell r="G1640">
            <v>0</v>
          </cell>
          <cell r="H1640">
            <v>2</v>
          </cell>
          <cell r="I1640">
            <v>0</v>
          </cell>
          <cell r="J1640">
            <v>2666.6666666666665</v>
          </cell>
        </row>
        <row r="1641">
          <cell r="G1641">
            <v>0</v>
          </cell>
          <cell r="H1641">
            <v>3</v>
          </cell>
          <cell r="I1641">
            <v>0</v>
          </cell>
          <cell r="J1641">
            <v>6000</v>
          </cell>
        </row>
        <row r="1642">
          <cell r="G1642">
            <v>0</v>
          </cell>
          <cell r="H1642">
            <v>2</v>
          </cell>
          <cell r="I1642">
            <v>0</v>
          </cell>
          <cell r="J1642">
            <v>1600</v>
          </cell>
        </row>
        <row r="1643">
          <cell r="G1643">
            <v>1</v>
          </cell>
          <cell r="H1643">
            <v>1</v>
          </cell>
          <cell r="I1643">
            <v>581.39534883720933</v>
          </cell>
          <cell r="J1643">
            <v>581.39534883720933</v>
          </cell>
        </row>
        <row r="1644">
          <cell r="G1644">
            <v>0</v>
          </cell>
          <cell r="H1644">
            <v>2</v>
          </cell>
          <cell r="I1644">
            <v>0</v>
          </cell>
          <cell r="J1644">
            <v>714.28571428571433</v>
          </cell>
        </row>
        <row r="1645">
          <cell r="G1645">
            <v>0</v>
          </cell>
          <cell r="H1645">
            <v>7</v>
          </cell>
          <cell r="I1645">
            <v>0</v>
          </cell>
          <cell r="J1645">
            <v>77777.777777777781</v>
          </cell>
        </row>
        <row r="1646">
          <cell r="G1646">
            <v>0</v>
          </cell>
          <cell r="H1646">
            <v>27</v>
          </cell>
          <cell r="I1646">
            <v>0</v>
          </cell>
          <cell r="J1646">
            <v>300000</v>
          </cell>
        </row>
        <row r="1647">
          <cell r="G1647">
            <v>2</v>
          </cell>
          <cell r="H1647">
            <v>12</v>
          </cell>
          <cell r="I1647">
            <v>38461.538461538461</v>
          </cell>
          <cell r="J1647">
            <v>230769.23076923078</v>
          </cell>
        </row>
        <row r="1648">
          <cell r="G1648">
            <v>0</v>
          </cell>
          <cell r="H1648">
            <v>14</v>
          </cell>
          <cell r="I1648">
            <v>0</v>
          </cell>
          <cell r="J1648">
            <v>368421.05263157893</v>
          </cell>
        </row>
        <row r="1649">
          <cell r="G1649">
            <v>0</v>
          </cell>
          <cell r="H1649">
            <v>2</v>
          </cell>
          <cell r="I1649">
            <v>0</v>
          </cell>
          <cell r="J1649">
            <v>57142.857142857138</v>
          </cell>
        </row>
        <row r="1650">
          <cell r="G1650">
            <v>0</v>
          </cell>
          <cell r="H1650">
            <v>1</v>
          </cell>
          <cell r="I1650">
            <v>0</v>
          </cell>
          <cell r="J1650">
            <v>5434.782608695652</v>
          </cell>
        </row>
        <row r="1651">
          <cell r="G1651">
            <v>0</v>
          </cell>
          <cell r="H1651">
            <v>2</v>
          </cell>
          <cell r="I1651">
            <v>0</v>
          </cell>
          <cell r="J1651">
            <v>33333.333333333336</v>
          </cell>
        </row>
        <row r="1652">
          <cell r="G1652">
            <v>0</v>
          </cell>
          <cell r="H1652">
            <v>1</v>
          </cell>
          <cell r="I1652">
            <v>0</v>
          </cell>
          <cell r="J1652">
            <v>9803.9215686274511</v>
          </cell>
        </row>
        <row r="1653">
          <cell r="G1653">
            <v>0</v>
          </cell>
          <cell r="H1653">
            <v>57</v>
          </cell>
          <cell r="I1653">
            <v>0</v>
          </cell>
          <cell r="J1653">
            <v>211111.11111111112</v>
          </cell>
        </row>
        <row r="1654">
          <cell r="G1654">
            <v>0</v>
          </cell>
          <cell r="H1654">
            <v>3</v>
          </cell>
          <cell r="I1654">
            <v>0</v>
          </cell>
          <cell r="J1654">
            <v>111111.11111111111</v>
          </cell>
        </row>
        <row r="1655">
          <cell r="G1655">
            <v>1</v>
          </cell>
          <cell r="H1655">
            <v>8</v>
          </cell>
          <cell r="I1655">
            <v>15384.615384615385</v>
          </cell>
          <cell r="J1655">
            <v>123076.92307692308</v>
          </cell>
        </row>
        <row r="1656">
          <cell r="G1656">
            <v>7</v>
          </cell>
          <cell r="H1656">
            <v>22</v>
          </cell>
          <cell r="I1656">
            <v>175000</v>
          </cell>
          <cell r="J1656">
            <v>550000</v>
          </cell>
        </row>
        <row r="1657">
          <cell r="G1657">
            <v>1</v>
          </cell>
          <cell r="H1657">
            <v>2</v>
          </cell>
          <cell r="I1657">
            <v>5050.5050505050513</v>
          </cell>
          <cell r="J1657">
            <v>10101.010101010103</v>
          </cell>
        </row>
        <row r="1658">
          <cell r="G1658">
            <v>0</v>
          </cell>
          <cell r="H1658">
            <v>6</v>
          </cell>
          <cell r="I1658">
            <v>0</v>
          </cell>
          <cell r="J1658">
            <v>85714.28571428571</v>
          </cell>
        </row>
        <row r="1659">
          <cell r="G1659">
            <v>0</v>
          </cell>
          <cell r="H1659">
            <v>2</v>
          </cell>
          <cell r="I1659">
            <v>0</v>
          </cell>
          <cell r="J1659">
            <v>3333.3333333333335</v>
          </cell>
        </row>
        <row r="1660">
          <cell r="G1660">
            <v>0</v>
          </cell>
          <cell r="H1660">
            <v>3</v>
          </cell>
          <cell r="I1660">
            <v>0</v>
          </cell>
          <cell r="J1660">
            <v>85714.28571428571</v>
          </cell>
        </row>
        <row r="1661">
          <cell r="G1661">
            <v>0</v>
          </cell>
          <cell r="H1661">
            <v>3</v>
          </cell>
          <cell r="I1661">
            <v>0</v>
          </cell>
          <cell r="J1661">
            <v>16574.585635359115</v>
          </cell>
        </row>
        <row r="1662">
          <cell r="G1662">
            <v>1</v>
          </cell>
          <cell r="H1662">
            <v>1</v>
          </cell>
          <cell r="I1662">
            <v>2941.1764705882351</v>
          </cell>
          <cell r="J1662">
            <v>2941.1764705882351</v>
          </cell>
        </row>
        <row r="1663">
          <cell r="G1663">
            <v>0</v>
          </cell>
          <cell r="H1663">
            <v>3</v>
          </cell>
          <cell r="I1663">
            <v>0</v>
          </cell>
          <cell r="J1663">
            <v>11320.754716981131</v>
          </cell>
        </row>
        <row r="1664">
          <cell r="G1664">
            <v>0</v>
          </cell>
          <cell r="H1664">
            <v>1</v>
          </cell>
          <cell r="I1664">
            <v>0</v>
          </cell>
          <cell r="J1664">
            <v>25000</v>
          </cell>
        </row>
        <row r="1665">
          <cell r="G1665">
            <v>0</v>
          </cell>
          <cell r="H1665">
            <v>3</v>
          </cell>
          <cell r="I1665">
            <v>0</v>
          </cell>
          <cell r="J1665">
            <v>1702.6106696935301</v>
          </cell>
        </row>
        <row r="1666">
          <cell r="G1666">
            <v>1</v>
          </cell>
          <cell r="H1666">
            <v>8</v>
          </cell>
          <cell r="I1666">
            <v>18518.518518518518</v>
          </cell>
          <cell r="J1666">
            <v>148148.14814814815</v>
          </cell>
        </row>
        <row r="1667">
          <cell r="G1667">
            <v>0</v>
          </cell>
          <cell r="H1667">
            <v>1</v>
          </cell>
          <cell r="I1667">
            <v>0</v>
          </cell>
          <cell r="J1667">
            <v>20000</v>
          </cell>
        </row>
        <row r="1668">
          <cell r="G1668">
            <v>0</v>
          </cell>
          <cell r="H1668">
            <v>2</v>
          </cell>
          <cell r="I1668">
            <v>0</v>
          </cell>
          <cell r="J1668">
            <v>62500</v>
          </cell>
        </row>
        <row r="1669">
          <cell r="G1669">
            <v>0</v>
          </cell>
          <cell r="H1669">
            <v>1</v>
          </cell>
          <cell r="I1669">
            <v>0</v>
          </cell>
          <cell r="J1669">
            <v>332.55736614566013</v>
          </cell>
        </row>
        <row r="1670">
          <cell r="G1670">
            <v>0</v>
          </cell>
          <cell r="H1670">
            <v>5</v>
          </cell>
          <cell r="I1670">
            <v>0</v>
          </cell>
          <cell r="J1670">
            <v>66666.666666666672</v>
          </cell>
        </row>
        <row r="1671">
          <cell r="G1671">
            <v>1</v>
          </cell>
          <cell r="H1671">
            <v>1</v>
          </cell>
          <cell r="I1671">
            <v>10000</v>
          </cell>
          <cell r="J1671">
            <v>10000</v>
          </cell>
        </row>
        <row r="1672">
          <cell r="G1672">
            <v>0</v>
          </cell>
          <cell r="H1672">
            <v>1</v>
          </cell>
          <cell r="I1672">
            <v>0</v>
          </cell>
          <cell r="J1672">
            <v>13333.333333333334</v>
          </cell>
        </row>
        <row r="1673">
          <cell r="G1673">
            <v>0</v>
          </cell>
          <cell r="H1673">
            <v>2</v>
          </cell>
          <cell r="I1673">
            <v>0</v>
          </cell>
          <cell r="J1673">
            <v>55555.555555555555</v>
          </cell>
        </row>
        <row r="1674">
          <cell r="G1674">
            <v>0</v>
          </cell>
          <cell r="H1674">
            <v>2</v>
          </cell>
          <cell r="I1674">
            <v>0</v>
          </cell>
          <cell r="J1674">
            <v>9302.3255813953492</v>
          </cell>
        </row>
        <row r="1675">
          <cell r="G1675">
            <v>1</v>
          </cell>
          <cell r="H1675">
            <v>1</v>
          </cell>
          <cell r="I1675">
            <v>476.1904761904762</v>
          </cell>
          <cell r="J1675">
            <v>476.1904761904762</v>
          </cell>
        </row>
        <row r="1676">
          <cell r="G1676">
            <v>2</v>
          </cell>
          <cell r="H1676">
            <v>3</v>
          </cell>
          <cell r="I1676">
            <v>6896.5517241379312</v>
          </cell>
          <cell r="J1676">
            <v>10344.827586206897</v>
          </cell>
        </row>
        <row r="1677">
          <cell r="G1677">
            <v>0</v>
          </cell>
          <cell r="H1677">
            <v>1</v>
          </cell>
          <cell r="I1677">
            <v>0</v>
          </cell>
          <cell r="J1677">
            <v>1035.1966873706006</v>
          </cell>
        </row>
        <row r="1678">
          <cell r="G1678">
            <v>0</v>
          </cell>
          <cell r="H1678">
            <v>1</v>
          </cell>
          <cell r="I1678">
            <v>0</v>
          </cell>
          <cell r="J1678">
            <v>18181.81818181818</v>
          </cell>
        </row>
        <row r="1679">
          <cell r="G1679">
            <v>0</v>
          </cell>
          <cell r="H1679">
            <v>1</v>
          </cell>
          <cell r="I1679">
            <v>0</v>
          </cell>
          <cell r="J1679">
            <v>1666.6666666666667</v>
          </cell>
        </row>
        <row r="1680">
          <cell r="G1680">
            <v>0</v>
          </cell>
          <cell r="H1680">
            <v>1</v>
          </cell>
          <cell r="I1680">
            <v>0</v>
          </cell>
          <cell r="J1680">
            <v>30303.030303030304</v>
          </cell>
        </row>
        <row r="1681">
          <cell r="G1681">
            <v>0</v>
          </cell>
          <cell r="H1681">
            <v>5</v>
          </cell>
          <cell r="I1681">
            <v>0</v>
          </cell>
          <cell r="J1681">
            <v>166666.66666666666</v>
          </cell>
        </row>
        <row r="1682">
          <cell r="G1682">
            <v>2</v>
          </cell>
          <cell r="H1682">
            <v>15</v>
          </cell>
          <cell r="I1682">
            <v>26666.666666666668</v>
          </cell>
          <cell r="J1682">
            <v>200000</v>
          </cell>
        </row>
        <row r="1683">
          <cell r="G1683">
            <v>0</v>
          </cell>
          <cell r="H1683">
            <v>1</v>
          </cell>
          <cell r="I1683">
            <v>0</v>
          </cell>
          <cell r="J1683">
            <v>11363.636363636364</v>
          </cell>
        </row>
        <row r="1684">
          <cell r="G1684">
            <v>0</v>
          </cell>
          <cell r="H1684">
            <v>1</v>
          </cell>
          <cell r="I1684">
            <v>0</v>
          </cell>
          <cell r="J1684">
            <v>18181.81818181818</v>
          </cell>
        </row>
        <row r="1685">
          <cell r="G1685">
            <v>0</v>
          </cell>
          <cell r="H1685">
            <v>1</v>
          </cell>
          <cell r="I1685">
            <v>0</v>
          </cell>
          <cell r="J1685">
            <v>1941.7475728155339</v>
          </cell>
        </row>
        <row r="1686">
          <cell r="G1686">
            <v>0</v>
          </cell>
          <cell r="H1686">
            <v>31</v>
          </cell>
          <cell r="I1686">
            <v>0</v>
          </cell>
          <cell r="J1686">
            <v>248000</v>
          </cell>
        </row>
        <row r="1687">
          <cell r="G1687">
            <v>5</v>
          </cell>
          <cell r="H1687">
            <v>13</v>
          </cell>
          <cell r="I1687">
            <v>59523.809523809519</v>
          </cell>
          <cell r="J1687">
            <v>154761.90476190476</v>
          </cell>
        </row>
        <row r="1688">
          <cell r="G1688">
            <v>6</v>
          </cell>
          <cell r="H1688">
            <v>10</v>
          </cell>
          <cell r="I1688">
            <v>142857.14285714284</v>
          </cell>
          <cell r="J1688">
            <v>238095.23809523808</v>
          </cell>
        </row>
        <row r="1689">
          <cell r="G1689">
            <v>0</v>
          </cell>
          <cell r="H1689">
            <v>6</v>
          </cell>
          <cell r="I1689">
            <v>0</v>
          </cell>
          <cell r="J1689">
            <v>75000</v>
          </cell>
        </row>
        <row r="1690">
          <cell r="G1690">
            <v>3</v>
          </cell>
          <cell r="H1690">
            <v>35</v>
          </cell>
          <cell r="I1690">
            <v>75000</v>
          </cell>
          <cell r="J1690">
            <v>875000</v>
          </cell>
        </row>
        <row r="1691">
          <cell r="G1691">
            <v>1</v>
          </cell>
          <cell r="H1691">
            <v>4</v>
          </cell>
          <cell r="I1691">
            <v>10000</v>
          </cell>
          <cell r="J1691">
            <v>40000</v>
          </cell>
        </row>
        <row r="1692">
          <cell r="G1692">
            <v>0</v>
          </cell>
          <cell r="H1692">
            <v>1</v>
          </cell>
          <cell r="I1692">
            <v>0</v>
          </cell>
          <cell r="J1692">
            <v>40000</v>
          </cell>
        </row>
        <row r="1693">
          <cell r="G1693">
            <v>0</v>
          </cell>
          <cell r="H1693">
            <v>2</v>
          </cell>
          <cell r="I1693">
            <v>0</v>
          </cell>
          <cell r="J1693">
            <v>31250</v>
          </cell>
        </row>
        <row r="1694">
          <cell r="G1694">
            <v>1</v>
          </cell>
          <cell r="H1694">
            <v>2</v>
          </cell>
          <cell r="I1694">
            <v>8000</v>
          </cell>
          <cell r="J1694">
            <v>16000</v>
          </cell>
        </row>
        <row r="1695">
          <cell r="G1695">
            <v>0</v>
          </cell>
          <cell r="H1695">
            <v>4</v>
          </cell>
          <cell r="I1695">
            <v>0</v>
          </cell>
          <cell r="J1695">
            <v>160000</v>
          </cell>
        </row>
        <row r="1696">
          <cell r="G1696">
            <v>0</v>
          </cell>
          <cell r="H1696">
            <v>14</v>
          </cell>
          <cell r="I1696">
            <v>0</v>
          </cell>
          <cell r="J1696">
            <v>116666.66666666667</v>
          </cell>
        </row>
        <row r="1697">
          <cell r="G1697">
            <v>0</v>
          </cell>
          <cell r="H1697">
            <v>2</v>
          </cell>
          <cell r="I1697">
            <v>0</v>
          </cell>
          <cell r="J1697">
            <v>12903.225806451614</v>
          </cell>
        </row>
        <row r="1698">
          <cell r="G1698">
            <v>0</v>
          </cell>
          <cell r="H1698">
            <v>1</v>
          </cell>
          <cell r="I1698">
            <v>0</v>
          </cell>
          <cell r="J1698">
            <v>710.73205401563609</v>
          </cell>
        </row>
        <row r="1699">
          <cell r="G1699">
            <v>0</v>
          </cell>
          <cell r="H1699">
            <v>1</v>
          </cell>
          <cell r="I1699">
            <v>0</v>
          </cell>
          <cell r="J1699">
            <v>1001.001001001001</v>
          </cell>
        </row>
        <row r="1700">
          <cell r="G1700">
            <v>0</v>
          </cell>
          <cell r="H1700">
            <v>1</v>
          </cell>
          <cell r="I1700">
            <v>0</v>
          </cell>
          <cell r="J1700">
            <v>20000</v>
          </cell>
        </row>
        <row r="1701">
          <cell r="G1701">
            <v>0</v>
          </cell>
          <cell r="H1701">
            <v>1</v>
          </cell>
          <cell r="I1701">
            <v>0</v>
          </cell>
          <cell r="J1701">
            <v>5000</v>
          </cell>
        </row>
        <row r="1702">
          <cell r="G1702">
            <v>1</v>
          </cell>
          <cell r="H1702">
            <v>3</v>
          </cell>
          <cell r="I1702">
            <v>20000</v>
          </cell>
          <cell r="J1702">
            <v>60000</v>
          </cell>
        </row>
        <row r="1703">
          <cell r="G1703">
            <v>0</v>
          </cell>
          <cell r="H1703">
            <v>4</v>
          </cell>
          <cell r="I1703">
            <v>0</v>
          </cell>
          <cell r="J1703">
            <v>53333.333333333336</v>
          </cell>
        </row>
        <row r="1704">
          <cell r="G1704">
            <v>5</v>
          </cell>
          <cell r="H1704">
            <v>20</v>
          </cell>
          <cell r="I1704">
            <v>54347.82608695652</v>
          </cell>
          <cell r="J1704">
            <v>217391.30434782608</v>
          </cell>
        </row>
        <row r="1705">
          <cell r="G1705">
            <v>2</v>
          </cell>
          <cell r="H1705">
            <v>2</v>
          </cell>
          <cell r="I1705">
            <v>10000</v>
          </cell>
          <cell r="J1705">
            <v>10000</v>
          </cell>
        </row>
        <row r="1706">
          <cell r="G1706">
            <v>0</v>
          </cell>
          <cell r="H1706">
            <v>2</v>
          </cell>
          <cell r="I1706">
            <v>0</v>
          </cell>
          <cell r="J1706">
            <v>40000</v>
          </cell>
        </row>
        <row r="1707">
          <cell r="G1707">
            <v>0</v>
          </cell>
          <cell r="H1707">
            <v>1</v>
          </cell>
          <cell r="I1707">
            <v>0</v>
          </cell>
          <cell r="J1707">
            <v>334.44816053511704</v>
          </cell>
        </row>
        <row r="1708">
          <cell r="G1708">
            <v>0</v>
          </cell>
          <cell r="H1708">
            <v>1</v>
          </cell>
          <cell r="I1708">
            <v>0</v>
          </cell>
          <cell r="J1708">
            <v>480.07681228996637</v>
          </cell>
        </row>
        <row r="1709">
          <cell r="G1709">
            <v>0</v>
          </cell>
          <cell r="H1709">
            <v>1</v>
          </cell>
          <cell r="I1709">
            <v>0</v>
          </cell>
          <cell r="J1709">
            <v>127.86088735455826</v>
          </cell>
        </row>
        <row r="1710">
          <cell r="G1710">
            <v>0</v>
          </cell>
          <cell r="H1710">
            <v>1</v>
          </cell>
          <cell r="I1710">
            <v>0</v>
          </cell>
          <cell r="J1710">
            <v>12500</v>
          </cell>
        </row>
        <row r="1711">
          <cell r="G1711">
            <v>0</v>
          </cell>
          <cell r="H1711">
            <v>4</v>
          </cell>
          <cell r="I1711">
            <v>0</v>
          </cell>
          <cell r="J1711">
            <v>56338.028169014084</v>
          </cell>
        </row>
        <row r="1712">
          <cell r="G1712">
            <v>0</v>
          </cell>
          <cell r="H1712">
            <v>2</v>
          </cell>
          <cell r="I1712">
            <v>0</v>
          </cell>
          <cell r="J1712">
            <v>9852.2167487684728</v>
          </cell>
        </row>
        <row r="1713">
          <cell r="G1713">
            <v>0</v>
          </cell>
          <cell r="H1713">
            <v>1</v>
          </cell>
          <cell r="I1713">
            <v>0</v>
          </cell>
          <cell r="J1713">
            <v>33333.333333333336</v>
          </cell>
        </row>
        <row r="1714">
          <cell r="G1714">
            <v>0</v>
          </cell>
          <cell r="H1714">
            <v>2</v>
          </cell>
          <cell r="I1714">
            <v>0</v>
          </cell>
          <cell r="J1714">
            <v>26666.666666666668</v>
          </cell>
        </row>
        <row r="1715">
          <cell r="G1715">
            <v>0</v>
          </cell>
          <cell r="H1715">
            <v>1</v>
          </cell>
          <cell r="I1715">
            <v>0</v>
          </cell>
          <cell r="J1715">
            <v>33333.333333333336</v>
          </cell>
        </row>
        <row r="1716">
          <cell r="G1716">
            <v>0</v>
          </cell>
          <cell r="H1716">
            <v>1</v>
          </cell>
          <cell r="I1716">
            <v>0</v>
          </cell>
          <cell r="J1716">
            <v>426.07584149978692</v>
          </cell>
        </row>
        <row r="1717">
          <cell r="G1717">
            <v>0</v>
          </cell>
          <cell r="H1717">
            <v>2</v>
          </cell>
          <cell r="I1717">
            <v>0</v>
          </cell>
          <cell r="J1717">
            <v>28571.428571428569</v>
          </cell>
        </row>
        <row r="1718">
          <cell r="G1718">
            <v>0</v>
          </cell>
          <cell r="H1718">
            <v>2</v>
          </cell>
          <cell r="I1718">
            <v>0</v>
          </cell>
          <cell r="J1718">
            <v>11235.955056179775</v>
          </cell>
        </row>
        <row r="1719">
          <cell r="G1719">
            <v>2</v>
          </cell>
          <cell r="H1719">
            <v>8</v>
          </cell>
          <cell r="I1719">
            <v>37735.849056603773</v>
          </cell>
          <cell r="J1719">
            <v>150943.39622641509</v>
          </cell>
        </row>
        <row r="1720">
          <cell r="G1720">
            <v>2</v>
          </cell>
          <cell r="H1720">
            <v>3</v>
          </cell>
          <cell r="I1720">
            <v>2919.7080291970801</v>
          </cell>
          <cell r="J1720">
            <v>4379.5620437956204</v>
          </cell>
        </row>
        <row r="1721">
          <cell r="G1721">
            <v>1</v>
          </cell>
          <cell r="H1721">
            <v>7</v>
          </cell>
          <cell r="I1721">
            <v>15625</v>
          </cell>
          <cell r="J1721">
            <v>109375</v>
          </cell>
        </row>
        <row r="1722">
          <cell r="G1722">
            <v>0</v>
          </cell>
          <cell r="H1722">
            <v>2</v>
          </cell>
          <cell r="I1722">
            <v>0</v>
          </cell>
          <cell r="J1722">
            <v>12658.227848101265</v>
          </cell>
        </row>
        <row r="1723">
          <cell r="G1723">
            <v>0</v>
          </cell>
          <cell r="H1723">
            <v>14</v>
          </cell>
          <cell r="I1723">
            <v>0</v>
          </cell>
          <cell r="J1723">
            <v>560000</v>
          </cell>
        </row>
        <row r="1724">
          <cell r="G1724">
            <v>1</v>
          </cell>
          <cell r="H1724">
            <v>4</v>
          </cell>
          <cell r="I1724">
            <v>40000</v>
          </cell>
          <cell r="J1724">
            <v>160000</v>
          </cell>
        </row>
        <row r="1725">
          <cell r="G1725">
            <v>0</v>
          </cell>
          <cell r="H1725">
            <v>1</v>
          </cell>
          <cell r="I1725">
            <v>0</v>
          </cell>
          <cell r="J1725">
            <v>40000</v>
          </cell>
        </row>
        <row r="1726">
          <cell r="G1726">
            <v>0</v>
          </cell>
          <cell r="H1726">
            <v>2</v>
          </cell>
          <cell r="I1726">
            <v>0</v>
          </cell>
          <cell r="J1726">
            <v>26666.666666666668</v>
          </cell>
        </row>
        <row r="1727">
          <cell r="G1727">
            <v>0</v>
          </cell>
          <cell r="H1727">
            <v>2</v>
          </cell>
          <cell r="I1727">
            <v>0</v>
          </cell>
          <cell r="J1727">
            <v>40000</v>
          </cell>
        </row>
        <row r="1728">
          <cell r="G1728">
            <v>0</v>
          </cell>
          <cell r="H1728">
            <v>6</v>
          </cell>
          <cell r="I1728">
            <v>0</v>
          </cell>
          <cell r="J1728">
            <v>107142.85714285713</v>
          </cell>
        </row>
        <row r="1729">
          <cell r="G1729">
            <v>0</v>
          </cell>
          <cell r="H1729">
            <v>8</v>
          </cell>
          <cell r="I1729">
            <v>0</v>
          </cell>
          <cell r="J1729">
            <v>84210.526315789466</v>
          </cell>
        </row>
        <row r="1730">
          <cell r="G1730">
            <v>0</v>
          </cell>
          <cell r="H1730">
            <v>6</v>
          </cell>
          <cell r="I1730">
            <v>0</v>
          </cell>
          <cell r="J1730">
            <v>20833.333333333332</v>
          </cell>
        </row>
        <row r="1731">
          <cell r="G1731">
            <v>0</v>
          </cell>
          <cell r="H1731">
            <v>3</v>
          </cell>
          <cell r="I1731">
            <v>0</v>
          </cell>
          <cell r="J1731">
            <v>42857.142857142855</v>
          </cell>
        </row>
        <row r="1732">
          <cell r="G1732">
            <v>0</v>
          </cell>
          <cell r="H1732">
            <v>1</v>
          </cell>
          <cell r="I1732">
            <v>0</v>
          </cell>
          <cell r="J1732">
            <v>7246.376811594203</v>
          </cell>
        </row>
        <row r="1733">
          <cell r="G1733">
            <v>0</v>
          </cell>
          <cell r="H1733">
            <v>1</v>
          </cell>
          <cell r="I1733">
            <v>0</v>
          </cell>
          <cell r="J1733">
            <v>22222.222222222223</v>
          </cell>
        </row>
        <row r="1734">
          <cell r="G1734">
            <v>0</v>
          </cell>
          <cell r="H1734">
            <v>2</v>
          </cell>
          <cell r="I1734">
            <v>0</v>
          </cell>
          <cell r="J1734">
            <v>30769.23076923077</v>
          </cell>
        </row>
        <row r="1735">
          <cell r="G1735">
            <v>0</v>
          </cell>
          <cell r="H1735">
            <v>3</v>
          </cell>
          <cell r="I1735">
            <v>0</v>
          </cell>
          <cell r="J1735">
            <v>60000</v>
          </cell>
        </row>
        <row r="1736">
          <cell r="G1736">
            <v>0</v>
          </cell>
          <cell r="H1736">
            <v>5</v>
          </cell>
          <cell r="I1736">
            <v>0</v>
          </cell>
          <cell r="J1736">
            <v>90909.090909090912</v>
          </cell>
        </row>
        <row r="1737">
          <cell r="G1737">
            <v>0</v>
          </cell>
          <cell r="H1737">
            <v>5</v>
          </cell>
          <cell r="I1737">
            <v>0</v>
          </cell>
          <cell r="J1737">
            <v>8912.6559714795021</v>
          </cell>
        </row>
        <row r="1738">
          <cell r="G1738">
            <v>0</v>
          </cell>
          <cell r="H1738">
            <v>1</v>
          </cell>
          <cell r="I1738">
            <v>0</v>
          </cell>
          <cell r="J1738">
            <v>16393.442622950821</v>
          </cell>
        </row>
        <row r="1739">
          <cell r="G1739">
            <v>0</v>
          </cell>
          <cell r="H1739">
            <v>3</v>
          </cell>
          <cell r="I1739">
            <v>0</v>
          </cell>
          <cell r="J1739">
            <v>30000</v>
          </cell>
        </row>
        <row r="1740">
          <cell r="G1740">
            <v>0</v>
          </cell>
          <cell r="H1740">
            <v>2</v>
          </cell>
          <cell r="I1740">
            <v>0</v>
          </cell>
          <cell r="J1740">
            <v>18181.81818181818</v>
          </cell>
        </row>
        <row r="1741">
          <cell r="G1741">
            <v>2</v>
          </cell>
          <cell r="H1741">
            <v>3</v>
          </cell>
          <cell r="I1741">
            <v>80000</v>
          </cell>
          <cell r="J1741">
            <v>120000</v>
          </cell>
        </row>
        <row r="1742">
          <cell r="G1742">
            <v>0</v>
          </cell>
          <cell r="H1742">
            <v>1</v>
          </cell>
          <cell r="I1742">
            <v>0</v>
          </cell>
          <cell r="J1742">
            <v>3125</v>
          </cell>
        </row>
        <row r="1743">
          <cell r="G1743">
            <v>0</v>
          </cell>
          <cell r="H1743">
            <v>1</v>
          </cell>
          <cell r="I1743">
            <v>0</v>
          </cell>
          <cell r="J1743">
            <v>20000</v>
          </cell>
        </row>
        <row r="1744">
          <cell r="G1744">
            <v>1</v>
          </cell>
          <cell r="H1744">
            <v>1</v>
          </cell>
          <cell r="I1744">
            <v>4000</v>
          </cell>
          <cell r="J1744">
            <v>4000</v>
          </cell>
        </row>
        <row r="1745">
          <cell r="G1745">
            <v>1</v>
          </cell>
          <cell r="H1745">
            <v>2</v>
          </cell>
          <cell r="I1745">
            <v>20000</v>
          </cell>
          <cell r="J1745">
            <v>40000</v>
          </cell>
        </row>
        <row r="1746">
          <cell r="G1746">
            <v>0</v>
          </cell>
          <cell r="H1746">
            <v>1</v>
          </cell>
          <cell r="I1746">
            <v>0</v>
          </cell>
          <cell r="J1746">
            <v>6666.666666666667</v>
          </cell>
        </row>
        <row r="1747">
          <cell r="G1747">
            <v>0</v>
          </cell>
          <cell r="H1747">
            <v>2</v>
          </cell>
          <cell r="I1747">
            <v>0</v>
          </cell>
          <cell r="J1747">
            <v>2500</v>
          </cell>
        </row>
        <row r="1748">
          <cell r="G1748">
            <v>0</v>
          </cell>
          <cell r="H1748">
            <v>1</v>
          </cell>
          <cell r="I1748">
            <v>0</v>
          </cell>
          <cell r="J1748">
            <v>2500</v>
          </cell>
        </row>
        <row r="1749">
          <cell r="G1749">
            <v>0</v>
          </cell>
          <cell r="H1749">
            <v>2</v>
          </cell>
          <cell r="I1749">
            <v>0</v>
          </cell>
          <cell r="J1749">
            <v>29850.746268656716</v>
          </cell>
        </row>
        <row r="1750">
          <cell r="G1750">
            <v>2</v>
          </cell>
          <cell r="H1750">
            <v>12</v>
          </cell>
          <cell r="I1750">
            <v>20000</v>
          </cell>
          <cell r="J1750">
            <v>120000</v>
          </cell>
        </row>
        <row r="1751">
          <cell r="G1751">
            <v>0</v>
          </cell>
          <cell r="H1751">
            <v>2</v>
          </cell>
          <cell r="I1751">
            <v>0</v>
          </cell>
          <cell r="J1751">
            <v>20000</v>
          </cell>
        </row>
        <row r="1752">
          <cell r="G1752">
            <v>0</v>
          </cell>
          <cell r="H1752">
            <v>3</v>
          </cell>
          <cell r="I1752">
            <v>0</v>
          </cell>
          <cell r="J1752">
            <v>4137.9310344827591</v>
          </cell>
        </row>
        <row r="1753">
          <cell r="G1753">
            <v>0</v>
          </cell>
          <cell r="H1753">
            <v>15</v>
          </cell>
          <cell r="I1753">
            <v>0</v>
          </cell>
          <cell r="J1753">
            <v>75757.57575757576</v>
          </cell>
        </row>
        <row r="1754">
          <cell r="G1754">
            <v>1</v>
          </cell>
          <cell r="H1754">
            <v>1</v>
          </cell>
          <cell r="I1754">
            <v>5000</v>
          </cell>
          <cell r="J1754">
            <v>5000</v>
          </cell>
        </row>
        <row r="1755">
          <cell r="G1755">
            <v>0</v>
          </cell>
          <cell r="H1755">
            <v>3</v>
          </cell>
          <cell r="I1755">
            <v>0</v>
          </cell>
          <cell r="J1755">
            <v>120000</v>
          </cell>
        </row>
        <row r="1756">
          <cell r="G1756">
            <v>1</v>
          </cell>
          <cell r="H1756">
            <v>1</v>
          </cell>
          <cell r="I1756">
            <v>10000</v>
          </cell>
          <cell r="J1756">
            <v>10000</v>
          </cell>
        </row>
        <row r="1757">
          <cell r="G1757">
            <v>0</v>
          </cell>
          <cell r="H1757">
            <v>1</v>
          </cell>
          <cell r="I1757">
            <v>0</v>
          </cell>
          <cell r="J1757">
            <v>5050.5050505050513</v>
          </cell>
        </row>
        <row r="1758">
          <cell r="G1758">
            <v>0</v>
          </cell>
          <cell r="H1758">
            <v>11</v>
          </cell>
          <cell r="I1758">
            <v>0</v>
          </cell>
          <cell r="J1758">
            <v>196428.57142857142</v>
          </cell>
        </row>
        <row r="1759">
          <cell r="G1759">
            <v>0</v>
          </cell>
          <cell r="H1759">
            <v>8</v>
          </cell>
          <cell r="I1759">
            <v>0</v>
          </cell>
          <cell r="J1759">
            <v>39800.995024875621</v>
          </cell>
        </row>
        <row r="1760">
          <cell r="G1760">
            <v>2</v>
          </cell>
          <cell r="H1760">
            <v>2</v>
          </cell>
          <cell r="I1760">
            <v>17241.379310344826</v>
          </cell>
          <cell r="J1760">
            <v>17241.379310344826</v>
          </cell>
        </row>
        <row r="1761">
          <cell r="G1761">
            <v>5</v>
          </cell>
          <cell r="H1761">
            <v>8</v>
          </cell>
          <cell r="I1761">
            <v>2103.4917963819939</v>
          </cell>
          <cell r="J1761">
            <v>3365.5868742111907</v>
          </cell>
        </row>
        <row r="1762">
          <cell r="G1762">
            <v>7</v>
          </cell>
          <cell r="H1762">
            <v>7</v>
          </cell>
          <cell r="I1762">
            <v>7391.7634635691657</v>
          </cell>
          <cell r="J1762">
            <v>7391.7634635691657</v>
          </cell>
        </row>
        <row r="1763">
          <cell r="G1763">
            <v>3</v>
          </cell>
          <cell r="H1763">
            <v>6</v>
          </cell>
          <cell r="I1763">
            <v>120000</v>
          </cell>
          <cell r="J1763">
            <v>240000</v>
          </cell>
        </row>
        <row r="1764">
          <cell r="G1764">
            <v>1</v>
          </cell>
          <cell r="H1764">
            <v>2</v>
          </cell>
          <cell r="I1764">
            <v>14285.714285714284</v>
          </cell>
          <cell r="J1764">
            <v>28571.428571428569</v>
          </cell>
        </row>
        <row r="1765">
          <cell r="G1765">
            <v>0</v>
          </cell>
          <cell r="H1765">
            <v>1</v>
          </cell>
          <cell r="I1765">
            <v>0</v>
          </cell>
          <cell r="J1765">
            <v>15625</v>
          </cell>
        </row>
        <row r="1766">
          <cell r="G1766">
            <v>0</v>
          </cell>
          <cell r="H1766">
            <v>5</v>
          </cell>
          <cell r="I1766">
            <v>0</v>
          </cell>
          <cell r="J1766">
            <v>100000</v>
          </cell>
        </row>
        <row r="1767">
          <cell r="G1767">
            <v>0</v>
          </cell>
          <cell r="H1767">
            <v>3</v>
          </cell>
          <cell r="I1767">
            <v>0</v>
          </cell>
          <cell r="J1767">
            <v>120000</v>
          </cell>
        </row>
        <row r="1768">
          <cell r="G1768">
            <v>3</v>
          </cell>
          <cell r="H1768">
            <v>5</v>
          </cell>
          <cell r="I1768">
            <v>120000</v>
          </cell>
          <cell r="J1768">
            <v>200000</v>
          </cell>
        </row>
        <row r="1769">
          <cell r="G1769">
            <v>0</v>
          </cell>
          <cell r="H1769">
            <v>1</v>
          </cell>
          <cell r="I1769">
            <v>0</v>
          </cell>
          <cell r="J1769">
            <v>20000</v>
          </cell>
        </row>
        <row r="1770">
          <cell r="G1770">
            <v>1</v>
          </cell>
          <cell r="H1770">
            <v>3</v>
          </cell>
          <cell r="I1770">
            <v>25000</v>
          </cell>
          <cell r="J1770">
            <v>75000</v>
          </cell>
        </row>
        <row r="1771">
          <cell r="G1771">
            <v>0</v>
          </cell>
          <cell r="H1771">
            <v>6</v>
          </cell>
          <cell r="I1771">
            <v>0</v>
          </cell>
          <cell r="J1771">
            <v>8287.2928176795576</v>
          </cell>
        </row>
        <row r="1772">
          <cell r="G1772">
            <v>0</v>
          </cell>
          <cell r="H1772">
            <v>4</v>
          </cell>
          <cell r="I1772">
            <v>0</v>
          </cell>
          <cell r="J1772">
            <v>53333.333333333336</v>
          </cell>
        </row>
        <row r="1773">
          <cell r="G1773">
            <v>0</v>
          </cell>
          <cell r="H1773">
            <v>2</v>
          </cell>
          <cell r="I1773">
            <v>0</v>
          </cell>
          <cell r="J1773">
            <v>27027.02702702703</v>
          </cell>
        </row>
        <row r="1774">
          <cell r="G1774">
            <v>0</v>
          </cell>
          <cell r="H1774">
            <v>1</v>
          </cell>
          <cell r="I1774">
            <v>0</v>
          </cell>
          <cell r="J1774">
            <v>40000</v>
          </cell>
        </row>
        <row r="1775">
          <cell r="G1775">
            <v>0</v>
          </cell>
          <cell r="H1775">
            <v>1</v>
          </cell>
          <cell r="I1775">
            <v>0</v>
          </cell>
          <cell r="J1775">
            <v>20000</v>
          </cell>
        </row>
        <row r="1776">
          <cell r="G1776">
            <v>0</v>
          </cell>
          <cell r="H1776">
            <v>2</v>
          </cell>
          <cell r="I1776">
            <v>0</v>
          </cell>
          <cell r="J1776">
            <v>20000</v>
          </cell>
        </row>
        <row r="1777">
          <cell r="G1777">
            <v>0</v>
          </cell>
          <cell r="H1777">
            <v>1</v>
          </cell>
          <cell r="I1777">
            <v>0</v>
          </cell>
          <cell r="J1777">
            <v>3333.3333333333335</v>
          </cell>
        </row>
        <row r="1778">
          <cell r="G1778">
            <v>0</v>
          </cell>
          <cell r="H1778">
            <v>3</v>
          </cell>
          <cell r="I1778">
            <v>0</v>
          </cell>
          <cell r="J1778">
            <v>908.54027861901875</v>
          </cell>
        </row>
        <row r="1779">
          <cell r="G1779">
            <v>0</v>
          </cell>
          <cell r="H1779">
            <v>1</v>
          </cell>
          <cell r="I1779">
            <v>0</v>
          </cell>
          <cell r="J1779">
            <v>20000</v>
          </cell>
        </row>
        <row r="1780">
          <cell r="G1780">
            <v>0</v>
          </cell>
          <cell r="H1780">
            <v>1</v>
          </cell>
          <cell r="I1780">
            <v>0</v>
          </cell>
          <cell r="J1780">
            <v>40000</v>
          </cell>
        </row>
        <row r="1781">
          <cell r="G1781">
            <v>0</v>
          </cell>
          <cell r="H1781">
            <v>1</v>
          </cell>
          <cell r="I1781">
            <v>0</v>
          </cell>
          <cell r="J1781">
            <v>40000</v>
          </cell>
        </row>
        <row r="1782">
          <cell r="G1782">
            <v>0</v>
          </cell>
          <cell r="H1782">
            <v>1</v>
          </cell>
          <cell r="I1782">
            <v>0</v>
          </cell>
          <cell r="J1782">
            <v>4347.826086956522</v>
          </cell>
        </row>
        <row r="1783">
          <cell r="G1783">
            <v>0</v>
          </cell>
          <cell r="H1783">
            <v>4</v>
          </cell>
          <cell r="I1783">
            <v>0</v>
          </cell>
          <cell r="J1783">
            <v>160000</v>
          </cell>
        </row>
        <row r="1784">
          <cell r="G1784">
            <v>0</v>
          </cell>
          <cell r="H1784">
            <v>6</v>
          </cell>
          <cell r="I1784">
            <v>0</v>
          </cell>
          <cell r="J1784">
            <v>240000</v>
          </cell>
        </row>
        <row r="1785">
          <cell r="G1785">
            <v>0</v>
          </cell>
          <cell r="H1785">
            <v>7</v>
          </cell>
          <cell r="I1785">
            <v>0</v>
          </cell>
          <cell r="J1785">
            <v>35897.435897435898</v>
          </cell>
        </row>
        <row r="1786">
          <cell r="G1786">
            <v>0</v>
          </cell>
          <cell r="H1786">
            <v>12</v>
          </cell>
          <cell r="I1786">
            <v>0</v>
          </cell>
          <cell r="J1786">
            <v>200000</v>
          </cell>
        </row>
        <row r="1787">
          <cell r="G1787">
            <v>0</v>
          </cell>
          <cell r="H1787">
            <v>34</v>
          </cell>
          <cell r="I1787">
            <v>0</v>
          </cell>
          <cell r="J1787">
            <v>618181.81818181812</v>
          </cell>
        </row>
        <row r="1788">
          <cell r="G1788">
            <v>0</v>
          </cell>
          <cell r="H1788">
            <v>3</v>
          </cell>
          <cell r="I1788">
            <v>0</v>
          </cell>
          <cell r="J1788">
            <v>50000</v>
          </cell>
        </row>
        <row r="1789">
          <cell r="G1789">
            <v>3</v>
          </cell>
          <cell r="H1789">
            <v>10</v>
          </cell>
          <cell r="I1789">
            <v>1104.5655375552283</v>
          </cell>
          <cell r="J1789">
            <v>3681.8851251840942</v>
          </cell>
        </row>
        <row r="1790">
          <cell r="G1790">
            <v>0</v>
          </cell>
          <cell r="H1790">
            <v>3</v>
          </cell>
          <cell r="I1790">
            <v>0</v>
          </cell>
          <cell r="J1790">
            <v>27777.777777777777</v>
          </cell>
        </row>
        <row r="1791">
          <cell r="G1791">
            <v>0</v>
          </cell>
          <cell r="H1791">
            <v>1</v>
          </cell>
          <cell r="I1791">
            <v>0</v>
          </cell>
          <cell r="J1791">
            <v>38.651824366110084</v>
          </cell>
        </row>
        <row r="1792">
          <cell r="G1792">
            <v>1</v>
          </cell>
          <cell r="H1792">
            <v>3</v>
          </cell>
          <cell r="I1792">
            <v>10000</v>
          </cell>
          <cell r="J1792">
            <v>30000</v>
          </cell>
        </row>
        <row r="1793">
          <cell r="G1793">
            <v>0</v>
          </cell>
          <cell r="H1793">
            <v>4</v>
          </cell>
          <cell r="I1793">
            <v>0</v>
          </cell>
          <cell r="J1793">
            <v>72727.272727272721</v>
          </cell>
        </row>
        <row r="1794">
          <cell r="G1794">
            <v>0</v>
          </cell>
          <cell r="H1794">
            <v>13</v>
          </cell>
          <cell r="I1794">
            <v>0</v>
          </cell>
          <cell r="J1794">
            <v>260000</v>
          </cell>
        </row>
        <row r="1795">
          <cell r="G1795">
            <v>0</v>
          </cell>
          <cell r="H1795">
            <v>1</v>
          </cell>
          <cell r="I1795">
            <v>0</v>
          </cell>
          <cell r="J1795">
            <v>20000</v>
          </cell>
        </row>
        <row r="1796">
          <cell r="G1796">
            <v>6</v>
          </cell>
          <cell r="H1796">
            <v>6</v>
          </cell>
          <cell r="I1796">
            <v>13333.333333333334</v>
          </cell>
          <cell r="J1796">
            <v>13333.333333333334</v>
          </cell>
        </row>
        <row r="1797">
          <cell r="G1797">
            <v>0</v>
          </cell>
          <cell r="H1797">
            <v>4</v>
          </cell>
          <cell r="I1797">
            <v>0</v>
          </cell>
          <cell r="J1797">
            <v>26666.666666666668</v>
          </cell>
        </row>
        <row r="1798">
          <cell r="G1798">
            <v>0</v>
          </cell>
          <cell r="H1798">
            <v>2</v>
          </cell>
          <cell r="I1798">
            <v>0</v>
          </cell>
          <cell r="J1798">
            <v>22222.222222222223</v>
          </cell>
        </row>
        <row r="1799">
          <cell r="G1799">
            <v>0</v>
          </cell>
          <cell r="H1799">
            <v>2</v>
          </cell>
          <cell r="I1799">
            <v>0</v>
          </cell>
          <cell r="J1799">
            <v>20000</v>
          </cell>
        </row>
        <row r="1800">
          <cell r="G1800">
            <v>0</v>
          </cell>
          <cell r="H1800">
            <v>1</v>
          </cell>
          <cell r="I1800">
            <v>0</v>
          </cell>
          <cell r="J1800">
            <v>8928.5714285714275</v>
          </cell>
        </row>
        <row r="1801">
          <cell r="G1801">
            <v>1</v>
          </cell>
          <cell r="H1801">
            <v>8</v>
          </cell>
          <cell r="I1801">
            <v>10869.565217391304</v>
          </cell>
          <cell r="J1801">
            <v>86956.521739130432</v>
          </cell>
        </row>
        <row r="1802">
          <cell r="G1802">
            <v>0</v>
          </cell>
          <cell r="H1802">
            <v>1</v>
          </cell>
          <cell r="I1802">
            <v>0</v>
          </cell>
          <cell r="J1802">
            <v>40000</v>
          </cell>
        </row>
        <row r="1803">
          <cell r="G1803">
            <v>0</v>
          </cell>
          <cell r="H1803">
            <v>1</v>
          </cell>
          <cell r="I1803">
            <v>0</v>
          </cell>
          <cell r="J1803">
            <v>4065.0406504065045</v>
          </cell>
        </row>
        <row r="1804">
          <cell r="G1804">
            <v>0</v>
          </cell>
          <cell r="H1804">
            <v>4</v>
          </cell>
          <cell r="I1804">
            <v>0</v>
          </cell>
          <cell r="J1804">
            <v>40000</v>
          </cell>
        </row>
        <row r="1805">
          <cell r="G1805">
            <v>0</v>
          </cell>
          <cell r="H1805">
            <v>1</v>
          </cell>
          <cell r="I1805">
            <v>0</v>
          </cell>
          <cell r="J1805">
            <v>78.740157480314963</v>
          </cell>
        </row>
        <row r="1806">
          <cell r="G1806">
            <v>0</v>
          </cell>
          <cell r="H1806">
            <v>1</v>
          </cell>
          <cell r="I1806">
            <v>0</v>
          </cell>
          <cell r="J1806">
            <v>20833.333333333332</v>
          </cell>
        </row>
        <row r="1807">
          <cell r="G1807">
            <v>0</v>
          </cell>
          <cell r="H1807">
            <v>1</v>
          </cell>
          <cell r="I1807">
            <v>0</v>
          </cell>
          <cell r="J1807">
            <v>40000</v>
          </cell>
        </row>
        <row r="1808">
          <cell r="G1808">
            <v>1</v>
          </cell>
          <cell r="H1808">
            <v>6</v>
          </cell>
          <cell r="I1808">
            <v>84.104289318755249</v>
          </cell>
          <cell r="J1808">
            <v>504.62573591253152</v>
          </cell>
        </row>
        <row r="1809">
          <cell r="G1809">
            <v>0</v>
          </cell>
          <cell r="H1809">
            <v>32</v>
          </cell>
          <cell r="I1809">
            <v>0</v>
          </cell>
          <cell r="J1809">
            <v>457142.8571428571</v>
          </cell>
        </row>
        <row r="1810">
          <cell r="G1810">
            <v>0</v>
          </cell>
          <cell r="H1810">
            <v>13</v>
          </cell>
          <cell r="I1810">
            <v>0</v>
          </cell>
          <cell r="J1810">
            <v>73033.707865168544</v>
          </cell>
        </row>
        <row r="1811">
          <cell r="G1811">
            <v>2</v>
          </cell>
          <cell r="H1811">
            <v>4</v>
          </cell>
          <cell r="I1811">
            <v>6666.666666666667</v>
          </cell>
          <cell r="J1811">
            <v>13333.333333333334</v>
          </cell>
        </row>
        <row r="1812">
          <cell r="G1812">
            <v>0</v>
          </cell>
          <cell r="H1812">
            <v>11</v>
          </cell>
          <cell r="I1812">
            <v>0</v>
          </cell>
          <cell r="J1812">
            <v>192982.45614035087</v>
          </cell>
        </row>
        <row r="1813">
          <cell r="G1813">
            <v>0</v>
          </cell>
          <cell r="H1813">
            <v>229</v>
          </cell>
          <cell r="I1813">
            <v>0</v>
          </cell>
          <cell r="J1813">
            <v>2100917.4311926607</v>
          </cell>
        </row>
        <row r="1814">
          <cell r="G1814">
            <v>0</v>
          </cell>
          <cell r="H1814">
            <v>8</v>
          </cell>
          <cell r="I1814">
            <v>0</v>
          </cell>
          <cell r="J1814">
            <v>112676.05633802817</v>
          </cell>
        </row>
        <row r="1815">
          <cell r="G1815">
            <v>0</v>
          </cell>
          <cell r="H1815">
            <v>1</v>
          </cell>
          <cell r="I1815">
            <v>0</v>
          </cell>
          <cell r="J1815">
            <v>40000</v>
          </cell>
        </row>
        <row r="1816">
          <cell r="G1816">
            <v>0</v>
          </cell>
          <cell r="H1816">
            <v>1</v>
          </cell>
          <cell r="I1816">
            <v>0</v>
          </cell>
          <cell r="J1816">
            <v>40000</v>
          </cell>
        </row>
        <row r="1817">
          <cell r="G1817">
            <v>0</v>
          </cell>
          <cell r="H1817">
            <v>2</v>
          </cell>
          <cell r="I1817">
            <v>0</v>
          </cell>
          <cell r="J1817">
            <v>80000</v>
          </cell>
        </row>
        <row r="1818">
          <cell r="G1818">
            <v>0</v>
          </cell>
          <cell r="H1818">
            <v>2</v>
          </cell>
          <cell r="I1818">
            <v>0</v>
          </cell>
          <cell r="J1818">
            <v>1112.3470522803113</v>
          </cell>
        </row>
        <row r="1819">
          <cell r="G1819">
            <v>0</v>
          </cell>
          <cell r="H1819">
            <v>2</v>
          </cell>
          <cell r="I1819">
            <v>0</v>
          </cell>
          <cell r="J1819">
            <v>80000</v>
          </cell>
        </row>
        <row r="1820">
          <cell r="G1820">
            <v>0</v>
          </cell>
          <cell r="H1820">
            <v>1</v>
          </cell>
          <cell r="I1820">
            <v>0</v>
          </cell>
          <cell r="J1820">
            <v>40000</v>
          </cell>
        </row>
        <row r="1821">
          <cell r="G1821">
            <v>0</v>
          </cell>
          <cell r="H1821">
            <v>2</v>
          </cell>
          <cell r="I1821">
            <v>0</v>
          </cell>
          <cell r="J1821">
            <v>22222.222222222223</v>
          </cell>
        </row>
        <row r="1822">
          <cell r="G1822">
            <v>3</v>
          </cell>
          <cell r="H1822">
            <v>24</v>
          </cell>
          <cell r="I1822">
            <v>224.2152466367713</v>
          </cell>
          <cell r="J1822">
            <v>1793.7219730941704</v>
          </cell>
        </row>
        <row r="1823">
          <cell r="G1823">
            <v>0</v>
          </cell>
          <cell r="H1823">
            <v>2</v>
          </cell>
          <cell r="I1823">
            <v>0</v>
          </cell>
          <cell r="J1823">
            <v>25000</v>
          </cell>
        </row>
        <row r="1824">
          <cell r="G1824">
            <v>0</v>
          </cell>
          <cell r="H1824">
            <v>1</v>
          </cell>
          <cell r="I1824">
            <v>0</v>
          </cell>
          <cell r="J1824">
            <v>10000</v>
          </cell>
        </row>
        <row r="1825">
          <cell r="G1825">
            <v>0</v>
          </cell>
          <cell r="H1825">
            <v>4</v>
          </cell>
          <cell r="I1825">
            <v>0</v>
          </cell>
          <cell r="J1825">
            <v>50000</v>
          </cell>
        </row>
        <row r="1826">
          <cell r="G1826">
            <v>0</v>
          </cell>
          <cell r="H1826">
            <v>11</v>
          </cell>
          <cell r="I1826">
            <v>0</v>
          </cell>
          <cell r="J1826">
            <v>110000</v>
          </cell>
        </row>
        <row r="1827">
          <cell r="G1827">
            <v>0</v>
          </cell>
          <cell r="H1827">
            <v>2</v>
          </cell>
          <cell r="I1827">
            <v>0</v>
          </cell>
          <cell r="J1827">
            <v>20000</v>
          </cell>
        </row>
        <row r="1828">
          <cell r="G1828">
            <v>0</v>
          </cell>
          <cell r="H1828">
            <v>1</v>
          </cell>
          <cell r="I1828">
            <v>0</v>
          </cell>
          <cell r="J1828">
            <v>20000</v>
          </cell>
        </row>
        <row r="1829">
          <cell r="G1829">
            <v>0</v>
          </cell>
          <cell r="H1829">
            <v>4</v>
          </cell>
          <cell r="I1829">
            <v>0</v>
          </cell>
          <cell r="J1829">
            <v>100000</v>
          </cell>
        </row>
        <row r="1830">
          <cell r="G1830">
            <v>0</v>
          </cell>
          <cell r="H1830">
            <v>27</v>
          </cell>
          <cell r="I1830">
            <v>0</v>
          </cell>
          <cell r="J1830">
            <v>540000</v>
          </cell>
        </row>
        <row r="1831">
          <cell r="G1831">
            <v>0</v>
          </cell>
          <cell r="H1831">
            <v>4</v>
          </cell>
          <cell r="I1831">
            <v>0</v>
          </cell>
          <cell r="J1831">
            <v>45977.011494252874</v>
          </cell>
        </row>
        <row r="1832">
          <cell r="G1832">
            <v>0</v>
          </cell>
          <cell r="H1832">
            <v>10</v>
          </cell>
          <cell r="I1832">
            <v>0</v>
          </cell>
          <cell r="J1832">
            <v>100000</v>
          </cell>
        </row>
        <row r="1833">
          <cell r="G1833">
            <v>0</v>
          </cell>
          <cell r="H1833">
            <v>2</v>
          </cell>
          <cell r="I1833">
            <v>0</v>
          </cell>
          <cell r="J1833">
            <v>33333.333333333336</v>
          </cell>
        </row>
        <row r="1834">
          <cell r="G1834">
            <v>0</v>
          </cell>
          <cell r="H1834">
            <v>7</v>
          </cell>
          <cell r="I1834">
            <v>0</v>
          </cell>
          <cell r="J1834">
            <v>15765.765765765764</v>
          </cell>
        </row>
        <row r="1835">
          <cell r="G1835">
            <v>0</v>
          </cell>
          <cell r="H1835">
            <v>9</v>
          </cell>
          <cell r="I1835">
            <v>0</v>
          </cell>
          <cell r="J1835">
            <v>173076.92307692306</v>
          </cell>
        </row>
        <row r="1836">
          <cell r="G1836">
            <v>0</v>
          </cell>
          <cell r="H1836">
            <v>1</v>
          </cell>
          <cell r="I1836">
            <v>0</v>
          </cell>
          <cell r="J1836">
            <v>40000</v>
          </cell>
        </row>
        <row r="1837">
          <cell r="G1837">
            <v>0</v>
          </cell>
          <cell r="H1837">
            <v>5</v>
          </cell>
          <cell r="I1837">
            <v>0</v>
          </cell>
          <cell r="J1837">
            <v>10204.08163265306</v>
          </cell>
        </row>
        <row r="1838">
          <cell r="G1838">
            <v>0</v>
          </cell>
          <cell r="H1838">
            <v>1</v>
          </cell>
          <cell r="I1838">
            <v>0</v>
          </cell>
          <cell r="J1838">
            <v>10000</v>
          </cell>
        </row>
        <row r="1839">
          <cell r="G1839">
            <v>0</v>
          </cell>
          <cell r="H1839">
            <v>1</v>
          </cell>
          <cell r="I1839">
            <v>0</v>
          </cell>
          <cell r="J1839">
            <v>13333.333333333334</v>
          </cell>
        </row>
        <row r="1840">
          <cell r="G1840">
            <v>0</v>
          </cell>
          <cell r="H1840">
            <v>2</v>
          </cell>
          <cell r="I1840">
            <v>0</v>
          </cell>
          <cell r="J1840">
            <v>13333.333333333334</v>
          </cell>
        </row>
        <row r="1841">
          <cell r="G1841">
            <v>0</v>
          </cell>
          <cell r="H1841">
            <v>1</v>
          </cell>
          <cell r="I1841">
            <v>0</v>
          </cell>
          <cell r="J1841">
            <v>8000</v>
          </cell>
        </row>
        <row r="1842">
          <cell r="G1842">
            <v>0</v>
          </cell>
          <cell r="H1842">
            <v>2</v>
          </cell>
          <cell r="I1842">
            <v>0</v>
          </cell>
          <cell r="J1842">
            <v>20000</v>
          </cell>
        </row>
        <row r="1843">
          <cell r="G1843">
            <v>0</v>
          </cell>
          <cell r="H1843">
            <v>2</v>
          </cell>
          <cell r="I1843">
            <v>0</v>
          </cell>
          <cell r="J1843">
            <v>48780.487804878052</v>
          </cell>
        </row>
        <row r="1844">
          <cell r="G1844">
            <v>0</v>
          </cell>
          <cell r="H1844">
            <v>1</v>
          </cell>
          <cell r="I1844">
            <v>0</v>
          </cell>
          <cell r="J1844">
            <v>40000</v>
          </cell>
        </row>
        <row r="1845">
          <cell r="G1845">
            <v>1</v>
          </cell>
          <cell r="H1845">
            <v>6</v>
          </cell>
          <cell r="I1845">
            <v>12987.012987012988</v>
          </cell>
          <cell r="J1845">
            <v>77922.077922077922</v>
          </cell>
        </row>
        <row r="1846">
          <cell r="G1846">
            <v>0</v>
          </cell>
          <cell r="H1846">
            <v>3</v>
          </cell>
          <cell r="I1846">
            <v>0</v>
          </cell>
          <cell r="J1846">
            <v>120000</v>
          </cell>
        </row>
        <row r="1847">
          <cell r="G1847">
            <v>2</v>
          </cell>
          <cell r="H1847">
            <v>4</v>
          </cell>
          <cell r="I1847">
            <v>44444.444444444445</v>
          </cell>
          <cell r="J1847">
            <v>88888.888888888891</v>
          </cell>
        </row>
        <row r="1848">
          <cell r="G1848">
            <v>0</v>
          </cell>
          <cell r="H1848">
            <v>1</v>
          </cell>
          <cell r="I1848">
            <v>0</v>
          </cell>
          <cell r="J1848">
            <v>13333.333333333334</v>
          </cell>
        </row>
        <row r="1849">
          <cell r="G1849">
            <v>1</v>
          </cell>
          <cell r="H1849">
            <v>4</v>
          </cell>
          <cell r="I1849">
            <v>609.7560975609756</v>
          </cell>
          <cell r="J1849">
            <v>2439.0243902439024</v>
          </cell>
        </row>
        <row r="1850">
          <cell r="G1850">
            <v>0</v>
          </cell>
          <cell r="H1850">
            <v>2</v>
          </cell>
          <cell r="I1850">
            <v>0</v>
          </cell>
          <cell r="J1850">
            <v>18181.81818181818</v>
          </cell>
        </row>
        <row r="1851">
          <cell r="G1851">
            <v>0</v>
          </cell>
          <cell r="H1851">
            <v>1</v>
          </cell>
          <cell r="I1851">
            <v>0</v>
          </cell>
          <cell r="J1851">
            <v>29411.764705882353</v>
          </cell>
        </row>
        <row r="1852">
          <cell r="G1852">
            <v>2</v>
          </cell>
          <cell r="H1852">
            <v>10</v>
          </cell>
          <cell r="I1852">
            <v>7843.1372549019607</v>
          </cell>
          <cell r="J1852">
            <v>39215.686274509804</v>
          </cell>
        </row>
        <row r="1853">
          <cell r="G1853">
            <v>0</v>
          </cell>
          <cell r="H1853">
            <v>9</v>
          </cell>
          <cell r="I1853">
            <v>0</v>
          </cell>
          <cell r="J1853">
            <v>142857.14285714284</v>
          </cell>
        </row>
        <row r="1854">
          <cell r="G1854">
            <v>0</v>
          </cell>
          <cell r="H1854">
            <v>4</v>
          </cell>
          <cell r="I1854">
            <v>0</v>
          </cell>
          <cell r="J1854">
            <v>65573.770491803283</v>
          </cell>
        </row>
        <row r="1855">
          <cell r="G1855">
            <v>0</v>
          </cell>
          <cell r="H1855">
            <v>1</v>
          </cell>
          <cell r="I1855">
            <v>0</v>
          </cell>
          <cell r="J1855">
            <v>8771.9298245614027</v>
          </cell>
        </row>
        <row r="1856">
          <cell r="G1856">
            <v>0</v>
          </cell>
          <cell r="H1856">
            <v>1</v>
          </cell>
          <cell r="I1856">
            <v>0</v>
          </cell>
          <cell r="J1856">
            <v>8695.652173913044</v>
          </cell>
        </row>
        <row r="1857">
          <cell r="G1857">
            <v>0</v>
          </cell>
          <cell r="H1857">
            <v>4</v>
          </cell>
          <cell r="I1857">
            <v>0</v>
          </cell>
          <cell r="J1857">
            <v>16000</v>
          </cell>
        </row>
        <row r="1858">
          <cell r="G1858">
            <v>0</v>
          </cell>
          <cell r="H1858">
            <v>1</v>
          </cell>
          <cell r="I1858">
            <v>0</v>
          </cell>
          <cell r="J1858">
            <v>20000</v>
          </cell>
        </row>
        <row r="1859">
          <cell r="G1859">
            <v>0</v>
          </cell>
          <cell r="H1859">
            <v>1</v>
          </cell>
          <cell r="I1859">
            <v>0</v>
          </cell>
          <cell r="J1859">
            <v>20000</v>
          </cell>
        </row>
        <row r="1860">
          <cell r="G1860">
            <v>0</v>
          </cell>
          <cell r="H1860">
            <v>4</v>
          </cell>
          <cell r="I1860">
            <v>0</v>
          </cell>
          <cell r="J1860">
            <v>61538.461538461539</v>
          </cell>
        </row>
        <row r="1861">
          <cell r="G1861">
            <v>0</v>
          </cell>
          <cell r="H1861">
            <v>4</v>
          </cell>
          <cell r="I1861">
            <v>0</v>
          </cell>
          <cell r="J1861">
            <v>100000</v>
          </cell>
        </row>
        <row r="1862">
          <cell r="G1862">
            <v>0</v>
          </cell>
          <cell r="H1862">
            <v>1</v>
          </cell>
          <cell r="I1862">
            <v>0</v>
          </cell>
          <cell r="J1862">
            <v>3448.2758620689656</v>
          </cell>
        </row>
        <row r="1863">
          <cell r="G1863">
            <v>0</v>
          </cell>
          <cell r="H1863">
            <v>3</v>
          </cell>
          <cell r="I1863">
            <v>0</v>
          </cell>
          <cell r="J1863">
            <v>482.93625241468129</v>
          </cell>
        </row>
        <row r="1864">
          <cell r="G1864">
            <v>0</v>
          </cell>
          <cell r="H1864">
            <v>1</v>
          </cell>
          <cell r="I1864">
            <v>0</v>
          </cell>
          <cell r="J1864">
            <v>4545.454545454545</v>
          </cell>
        </row>
        <row r="1865">
          <cell r="G1865">
            <v>0</v>
          </cell>
          <cell r="H1865">
            <v>4</v>
          </cell>
          <cell r="I1865">
            <v>0</v>
          </cell>
          <cell r="J1865">
            <v>1220.6286237412266</v>
          </cell>
        </row>
        <row r="1866">
          <cell r="G1866">
            <v>0</v>
          </cell>
          <cell r="H1866">
            <v>1</v>
          </cell>
          <cell r="I1866">
            <v>0</v>
          </cell>
          <cell r="J1866">
            <v>6060.606060606061</v>
          </cell>
        </row>
        <row r="1867">
          <cell r="G1867">
            <v>0</v>
          </cell>
          <cell r="H1867">
            <v>2</v>
          </cell>
          <cell r="I1867">
            <v>0</v>
          </cell>
          <cell r="J1867">
            <v>80000</v>
          </cell>
        </row>
        <row r="1868">
          <cell r="G1868">
            <v>0</v>
          </cell>
          <cell r="H1868">
            <v>2</v>
          </cell>
          <cell r="I1868">
            <v>0</v>
          </cell>
          <cell r="J1868">
            <v>20000</v>
          </cell>
        </row>
        <row r="1869">
          <cell r="G1869">
            <v>1</v>
          </cell>
          <cell r="H1869">
            <v>8</v>
          </cell>
          <cell r="I1869">
            <v>6896.5517241379312</v>
          </cell>
          <cell r="J1869">
            <v>55172.413793103449</v>
          </cell>
        </row>
        <row r="1870">
          <cell r="G1870">
            <v>0</v>
          </cell>
          <cell r="H1870">
            <v>1</v>
          </cell>
          <cell r="I1870">
            <v>0</v>
          </cell>
          <cell r="J1870">
            <v>8064.5161290322576</v>
          </cell>
        </row>
        <row r="1871">
          <cell r="G1871">
            <v>0</v>
          </cell>
          <cell r="H1871">
            <v>4</v>
          </cell>
          <cell r="I1871">
            <v>0</v>
          </cell>
          <cell r="J1871">
            <v>6299.212598425197</v>
          </cell>
        </row>
        <row r="1872">
          <cell r="G1872">
            <v>1</v>
          </cell>
          <cell r="H1872">
            <v>2</v>
          </cell>
          <cell r="I1872">
            <v>5000</v>
          </cell>
          <cell r="J1872">
            <v>10000</v>
          </cell>
        </row>
        <row r="1873">
          <cell r="G1873">
            <v>0</v>
          </cell>
          <cell r="H1873">
            <v>1</v>
          </cell>
          <cell r="I1873">
            <v>0</v>
          </cell>
          <cell r="J1873">
            <v>4926.1083743842364</v>
          </cell>
        </row>
        <row r="1874">
          <cell r="G1874">
            <v>0</v>
          </cell>
          <cell r="H1874">
            <v>3</v>
          </cell>
          <cell r="I1874">
            <v>0</v>
          </cell>
          <cell r="J1874">
            <v>10135.135135135135</v>
          </cell>
        </row>
        <row r="1875">
          <cell r="G1875">
            <v>0</v>
          </cell>
          <cell r="H1875">
            <v>2</v>
          </cell>
          <cell r="I1875">
            <v>0</v>
          </cell>
          <cell r="J1875">
            <v>200.16012810248196</v>
          </cell>
        </row>
        <row r="1876">
          <cell r="G1876">
            <v>1</v>
          </cell>
          <cell r="H1876">
            <v>1</v>
          </cell>
          <cell r="I1876">
            <v>40000</v>
          </cell>
          <cell r="J1876">
            <v>40000</v>
          </cell>
        </row>
        <row r="1877">
          <cell r="G1877">
            <v>0</v>
          </cell>
          <cell r="H1877">
            <v>1</v>
          </cell>
          <cell r="I1877">
            <v>0</v>
          </cell>
          <cell r="J1877">
            <v>1111.1111111111111</v>
          </cell>
        </row>
        <row r="1878">
          <cell r="G1878">
            <v>0</v>
          </cell>
          <cell r="H1878">
            <v>3</v>
          </cell>
          <cell r="I1878">
            <v>0</v>
          </cell>
          <cell r="J1878">
            <v>204.51291839934558</v>
          </cell>
        </row>
        <row r="1879">
          <cell r="G1879">
            <v>0</v>
          </cell>
          <cell r="H1879">
            <v>1</v>
          </cell>
          <cell r="I1879">
            <v>0</v>
          </cell>
          <cell r="J1879">
            <v>8064.5161290322576</v>
          </cell>
        </row>
        <row r="1880">
          <cell r="G1880">
            <v>0</v>
          </cell>
          <cell r="H1880">
            <v>2</v>
          </cell>
          <cell r="I1880">
            <v>0</v>
          </cell>
          <cell r="J1880">
            <v>41666.666666666664</v>
          </cell>
        </row>
        <row r="1881">
          <cell r="G1881">
            <v>0</v>
          </cell>
          <cell r="H1881">
            <v>6</v>
          </cell>
          <cell r="I1881">
            <v>0</v>
          </cell>
          <cell r="J1881">
            <v>200000</v>
          </cell>
        </row>
        <row r="1882">
          <cell r="G1882">
            <v>0</v>
          </cell>
          <cell r="H1882">
            <v>2</v>
          </cell>
          <cell r="I1882">
            <v>0</v>
          </cell>
          <cell r="J1882">
            <v>50000</v>
          </cell>
        </row>
        <row r="1883">
          <cell r="G1883">
            <v>0</v>
          </cell>
          <cell r="H1883">
            <v>1</v>
          </cell>
          <cell r="I1883">
            <v>0</v>
          </cell>
          <cell r="J1883">
            <v>10000</v>
          </cell>
        </row>
        <row r="1884">
          <cell r="G1884">
            <v>0</v>
          </cell>
          <cell r="H1884">
            <v>3</v>
          </cell>
          <cell r="I1884">
            <v>0</v>
          </cell>
          <cell r="J1884">
            <v>3003.003003003003</v>
          </cell>
        </row>
        <row r="1885">
          <cell r="G1885">
            <v>0</v>
          </cell>
          <cell r="H1885">
            <v>2</v>
          </cell>
          <cell r="I1885">
            <v>0</v>
          </cell>
          <cell r="J1885">
            <v>4166.666666666667</v>
          </cell>
        </row>
        <row r="1886">
          <cell r="G1886">
            <v>0</v>
          </cell>
          <cell r="H1886">
            <v>2</v>
          </cell>
          <cell r="I1886">
            <v>0</v>
          </cell>
          <cell r="J1886">
            <v>6153.8461538461543</v>
          </cell>
        </row>
        <row r="1887">
          <cell r="G1887">
            <v>1</v>
          </cell>
          <cell r="H1887">
            <v>1</v>
          </cell>
          <cell r="I1887">
            <v>10000</v>
          </cell>
          <cell r="J1887">
            <v>10000</v>
          </cell>
        </row>
        <row r="1888">
          <cell r="G1888">
            <v>1</v>
          </cell>
          <cell r="H1888">
            <v>11</v>
          </cell>
          <cell r="I1888">
            <v>300.57108506161705</v>
          </cell>
          <cell r="J1888">
            <v>3306.2819356777877</v>
          </cell>
        </row>
        <row r="1889">
          <cell r="G1889">
            <v>0</v>
          </cell>
          <cell r="H1889">
            <v>2</v>
          </cell>
          <cell r="I1889">
            <v>0</v>
          </cell>
          <cell r="J1889">
            <v>345.42314335060445</v>
          </cell>
        </row>
        <row r="1890">
          <cell r="G1890">
            <v>0</v>
          </cell>
          <cell r="H1890">
            <v>2</v>
          </cell>
          <cell r="I1890">
            <v>0</v>
          </cell>
          <cell r="J1890">
            <v>30769.23076923077</v>
          </cell>
        </row>
        <row r="1891">
          <cell r="G1891">
            <v>1</v>
          </cell>
          <cell r="H1891">
            <v>2</v>
          </cell>
          <cell r="I1891">
            <v>12500</v>
          </cell>
          <cell r="J1891">
            <v>25000</v>
          </cell>
        </row>
        <row r="1892">
          <cell r="G1892">
            <v>3</v>
          </cell>
          <cell r="H1892">
            <v>24</v>
          </cell>
          <cell r="I1892">
            <v>75000</v>
          </cell>
          <cell r="J1892">
            <v>600000</v>
          </cell>
        </row>
        <row r="1893">
          <cell r="G1893">
            <v>0</v>
          </cell>
          <cell r="H1893">
            <v>4</v>
          </cell>
          <cell r="I1893">
            <v>0</v>
          </cell>
          <cell r="J1893">
            <v>33333.333333333336</v>
          </cell>
        </row>
        <row r="1894">
          <cell r="G1894">
            <v>0</v>
          </cell>
          <cell r="H1894">
            <v>5</v>
          </cell>
          <cell r="I1894">
            <v>0</v>
          </cell>
          <cell r="J1894">
            <v>192307.69230769231</v>
          </cell>
        </row>
        <row r="1895">
          <cell r="G1895">
            <v>1</v>
          </cell>
          <cell r="H1895">
            <v>8</v>
          </cell>
          <cell r="I1895">
            <v>38461.538461538461</v>
          </cell>
          <cell r="J1895">
            <v>307692.30769230769</v>
          </cell>
        </row>
        <row r="1896">
          <cell r="G1896">
            <v>0</v>
          </cell>
          <cell r="H1896">
            <v>2</v>
          </cell>
          <cell r="I1896">
            <v>0</v>
          </cell>
          <cell r="J1896">
            <v>80000</v>
          </cell>
        </row>
        <row r="1897">
          <cell r="G1897">
            <v>0</v>
          </cell>
          <cell r="H1897">
            <v>1</v>
          </cell>
          <cell r="I1897">
            <v>0</v>
          </cell>
          <cell r="J1897">
            <v>40000</v>
          </cell>
        </row>
        <row r="1898">
          <cell r="G1898">
            <v>0</v>
          </cell>
          <cell r="H1898">
            <v>2</v>
          </cell>
          <cell r="I1898">
            <v>0</v>
          </cell>
          <cell r="J1898">
            <v>50000</v>
          </cell>
        </row>
        <row r="1899">
          <cell r="G1899">
            <v>0</v>
          </cell>
          <cell r="H1899">
            <v>1</v>
          </cell>
          <cell r="I1899">
            <v>0</v>
          </cell>
          <cell r="J1899">
            <v>20000</v>
          </cell>
        </row>
        <row r="1900">
          <cell r="G1900">
            <v>0</v>
          </cell>
          <cell r="H1900">
            <v>1</v>
          </cell>
          <cell r="I1900">
            <v>0</v>
          </cell>
          <cell r="J1900">
            <v>8064.5161290322576</v>
          </cell>
        </row>
        <row r="1901">
          <cell r="G1901">
            <v>0</v>
          </cell>
          <cell r="H1901">
            <v>3</v>
          </cell>
          <cell r="I1901">
            <v>0</v>
          </cell>
          <cell r="J1901">
            <v>16216.216216216217</v>
          </cell>
        </row>
        <row r="1902">
          <cell r="G1902">
            <v>0</v>
          </cell>
          <cell r="H1902">
            <v>3</v>
          </cell>
          <cell r="I1902">
            <v>0</v>
          </cell>
          <cell r="J1902">
            <v>120000</v>
          </cell>
        </row>
        <row r="1903">
          <cell r="G1903">
            <v>0</v>
          </cell>
          <cell r="H1903">
            <v>15</v>
          </cell>
          <cell r="I1903">
            <v>0</v>
          </cell>
          <cell r="J1903">
            <v>214285.71428571426</v>
          </cell>
        </row>
        <row r="1904">
          <cell r="G1904">
            <v>1</v>
          </cell>
          <cell r="H1904">
            <v>2</v>
          </cell>
          <cell r="I1904">
            <v>40000</v>
          </cell>
          <cell r="J1904">
            <v>80000</v>
          </cell>
        </row>
        <row r="1905">
          <cell r="G1905">
            <v>0</v>
          </cell>
          <cell r="H1905">
            <v>2</v>
          </cell>
          <cell r="I1905">
            <v>0</v>
          </cell>
          <cell r="J1905">
            <v>80000</v>
          </cell>
        </row>
        <row r="1906">
          <cell r="G1906">
            <v>0</v>
          </cell>
          <cell r="H1906">
            <v>1</v>
          </cell>
          <cell r="I1906">
            <v>0</v>
          </cell>
          <cell r="J1906">
            <v>6250</v>
          </cell>
        </row>
        <row r="1907">
          <cell r="G1907">
            <v>0</v>
          </cell>
          <cell r="H1907">
            <v>1</v>
          </cell>
          <cell r="I1907">
            <v>0</v>
          </cell>
          <cell r="J1907">
            <v>20000</v>
          </cell>
        </row>
        <row r="1908">
          <cell r="G1908">
            <v>1</v>
          </cell>
          <cell r="H1908">
            <v>1</v>
          </cell>
          <cell r="I1908">
            <v>1118.5682326621923</v>
          </cell>
          <cell r="J1908">
            <v>1118.5682326621923</v>
          </cell>
        </row>
        <row r="1909">
          <cell r="G1909">
            <v>0</v>
          </cell>
          <cell r="H1909">
            <v>1</v>
          </cell>
          <cell r="I1909">
            <v>0</v>
          </cell>
          <cell r="J1909">
            <v>40000</v>
          </cell>
        </row>
        <row r="1910">
          <cell r="G1910">
            <v>5</v>
          </cell>
          <cell r="H1910">
            <v>13</v>
          </cell>
          <cell r="I1910">
            <v>200000</v>
          </cell>
          <cell r="J1910">
            <v>520000</v>
          </cell>
        </row>
        <row r="1911">
          <cell r="G1911">
            <v>1</v>
          </cell>
          <cell r="H1911">
            <v>2</v>
          </cell>
          <cell r="I1911">
            <v>20000</v>
          </cell>
          <cell r="J1911">
            <v>40000</v>
          </cell>
        </row>
        <row r="1912">
          <cell r="G1912">
            <v>0</v>
          </cell>
          <cell r="H1912">
            <v>2</v>
          </cell>
          <cell r="I1912">
            <v>0</v>
          </cell>
          <cell r="J1912">
            <v>4040.4040404040402</v>
          </cell>
        </row>
        <row r="1913">
          <cell r="G1913">
            <v>0</v>
          </cell>
          <cell r="H1913">
            <v>2</v>
          </cell>
          <cell r="I1913">
            <v>0</v>
          </cell>
          <cell r="J1913">
            <v>80000</v>
          </cell>
        </row>
        <row r="1914">
          <cell r="G1914">
            <v>1</v>
          </cell>
          <cell r="H1914">
            <v>3</v>
          </cell>
          <cell r="I1914">
            <v>13333.333333333334</v>
          </cell>
          <cell r="J1914">
            <v>40000</v>
          </cell>
        </row>
        <row r="1915">
          <cell r="G1915">
            <v>0</v>
          </cell>
          <cell r="H1915">
            <v>2</v>
          </cell>
          <cell r="I1915">
            <v>0</v>
          </cell>
          <cell r="J1915">
            <v>26666.666666666668</v>
          </cell>
        </row>
        <row r="1916">
          <cell r="G1916">
            <v>0</v>
          </cell>
          <cell r="H1916">
            <v>5</v>
          </cell>
          <cell r="I1916">
            <v>0</v>
          </cell>
          <cell r="J1916">
            <v>50000</v>
          </cell>
        </row>
        <row r="1917">
          <cell r="G1917">
            <v>0</v>
          </cell>
          <cell r="H1917">
            <v>1</v>
          </cell>
          <cell r="I1917">
            <v>0</v>
          </cell>
          <cell r="J1917">
            <v>12500</v>
          </cell>
        </row>
        <row r="1918">
          <cell r="G1918">
            <v>0</v>
          </cell>
          <cell r="H1918">
            <v>1</v>
          </cell>
          <cell r="I1918">
            <v>0</v>
          </cell>
          <cell r="J1918">
            <v>40000</v>
          </cell>
        </row>
        <row r="1919">
          <cell r="G1919">
            <v>0</v>
          </cell>
          <cell r="H1919">
            <v>4</v>
          </cell>
          <cell r="I1919">
            <v>0</v>
          </cell>
          <cell r="J1919">
            <v>160000</v>
          </cell>
        </row>
        <row r="1920">
          <cell r="G1920">
            <v>0</v>
          </cell>
          <cell r="H1920">
            <v>1</v>
          </cell>
          <cell r="I1920">
            <v>0</v>
          </cell>
          <cell r="J1920">
            <v>9803.9215686274511</v>
          </cell>
        </row>
        <row r="1921">
          <cell r="G1921">
            <v>3</v>
          </cell>
          <cell r="H1921">
            <v>7</v>
          </cell>
          <cell r="I1921">
            <v>15625</v>
          </cell>
          <cell r="J1921">
            <v>36458.333333333336</v>
          </cell>
        </row>
        <row r="1922">
          <cell r="G1922">
            <v>0</v>
          </cell>
          <cell r="H1922">
            <v>15</v>
          </cell>
          <cell r="I1922">
            <v>0</v>
          </cell>
          <cell r="J1922">
            <v>375000</v>
          </cell>
        </row>
        <row r="1923">
          <cell r="G1923">
            <v>2</v>
          </cell>
          <cell r="H1923">
            <v>7</v>
          </cell>
          <cell r="I1923">
            <v>29411.764705882353</v>
          </cell>
          <cell r="J1923">
            <v>102941.17647058822</v>
          </cell>
        </row>
        <row r="1924">
          <cell r="G1924">
            <v>0</v>
          </cell>
          <cell r="H1924">
            <v>2</v>
          </cell>
          <cell r="I1924">
            <v>0</v>
          </cell>
          <cell r="J1924">
            <v>16666.666666666668</v>
          </cell>
        </row>
        <row r="1925">
          <cell r="G1925">
            <v>0</v>
          </cell>
          <cell r="H1925">
            <v>3</v>
          </cell>
          <cell r="I1925">
            <v>0</v>
          </cell>
          <cell r="J1925">
            <v>50000</v>
          </cell>
        </row>
        <row r="1926">
          <cell r="G1926">
            <v>0</v>
          </cell>
          <cell r="H1926">
            <v>2</v>
          </cell>
          <cell r="I1926">
            <v>0</v>
          </cell>
          <cell r="J1926">
            <v>5714.2857142857147</v>
          </cell>
        </row>
        <row r="1927">
          <cell r="G1927">
            <v>1</v>
          </cell>
          <cell r="H1927">
            <v>11</v>
          </cell>
          <cell r="I1927">
            <v>16666.666666666668</v>
          </cell>
          <cell r="J1927">
            <v>183333.33333333331</v>
          </cell>
        </row>
        <row r="1928">
          <cell r="G1928">
            <v>2</v>
          </cell>
          <cell r="H1928">
            <v>3</v>
          </cell>
          <cell r="I1928">
            <v>2898.550724637681</v>
          </cell>
          <cell r="J1928">
            <v>4347.826086956522</v>
          </cell>
        </row>
        <row r="1929">
          <cell r="G1929">
            <v>0</v>
          </cell>
          <cell r="H1929">
            <v>2</v>
          </cell>
          <cell r="I1929">
            <v>0</v>
          </cell>
          <cell r="J1929">
            <v>10000</v>
          </cell>
        </row>
        <row r="1930">
          <cell r="G1930">
            <v>0</v>
          </cell>
          <cell r="H1930">
            <v>18</v>
          </cell>
          <cell r="I1930">
            <v>0</v>
          </cell>
          <cell r="J1930">
            <v>36000</v>
          </cell>
        </row>
        <row r="1931">
          <cell r="G1931">
            <v>0</v>
          </cell>
          <cell r="H1931">
            <v>7</v>
          </cell>
          <cell r="I1931">
            <v>0</v>
          </cell>
          <cell r="J1931">
            <v>70000</v>
          </cell>
        </row>
        <row r="1932">
          <cell r="G1932">
            <v>0</v>
          </cell>
          <cell r="H1932">
            <v>2</v>
          </cell>
          <cell r="I1932">
            <v>0</v>
          </cell>
          <cell r="J1932">
            <v>4830.9178743961347</v>
          </cell>
        </row>
        <row r="1933">
          <cell r="G1933">
            <v>0</v>
          </cell>
          <cell r="H1933">
            <v>5</v>
          </cell>
          <cell r="I1933">
            <v>0</v>
          </cell>
          <cell r="J1933">
            <v>200000</v>
          </cell>
        </row>
        <row r="1934">
          <cell r="G1934">
            <v>0</v>
          </cell>
          <cell r="H1934">
            <v>2</v>
          </cell>
          <cell r="I1934">
            <v>0</v>
          </cell>
          <cell r="J1934">
            <v>6644.5182724252491</v>
          </cell>
        </row>
        <row r="1935">
          <cell r="G1935">
            <v>0</v>
          </cell>
          <cell r="H1935">
            <v>1</v>
          </cell>
          <cell r="I1935">
            <v>0</v>
          </cell>
          <cell r="J1935">
            <v>981.35426889106964</v>
          </cell>
        </row>
        <row r="1936">
          <cell r="G1936">
            <v>0</v>
          </cell>
          <cell r="H1936">
            <v>1</v>
          </cell>
          <cell r="I1936">
            <v>0</v>
          </cell>
          <cell r="J1936">
            <v>239.92322456813818</v>
          </cell>
        </row>
        <row r="1937">
          <cell r="G1937">
            <v>4</v>
          </cell>
          <cell r="H1937">
            <v>10</v>
          </cell>
          <cell r="I1937">
            <v>20000</v>
          </cell>
          <cell r="J1937">
            <v>50000</v>
          </cell>
        </row>
        <row r="1938">
          <cell r="G1938">
            <v>0</v>
          </cell>
          <cell r="H1938">
            <v>2</v>
          </cell>
          <cell r="I1938">
            <v>0</v>
          </cell>
          <cell r="J1938">
            <v>8510.6382978723414</v>
          </cell>
        </row>
        <row r="1939">
          <cell r="G1939">
            <v>0</v>
          </cell>
          <cell r="H1939">
            <v>1</v>
          </cell>
          <cell r="I1939">
            <v>0</v>
          </cell>
          <cell r="J1939">
            <v>33333.333333333336</v>
          </cell>
        </row>
        <row r="1940">
          <cell r="G1940">
            <v>2</v>
          </cell>
          <cell r="H1940">
            <v>6</v>
          </cell>
          <cell r="I1940">
            <v>40000</v>
          </cell>
          <cell r="J1940">
            <v>120000</v>
          </cell>
        </row>
        <row r="1941">
          <cell r="G1941">
            <v>0</v>
          </cell>
          <cell r="H1941">
            <v>1</v>
          </cell>
          <cell r="I1941">
            <v>0</v>
          </cell>
          <cell r="J1941">
            <v>623.83031815346226</v>
          </cell>
        </row>
        <row r="1942">
          <cell r="G1942">
            <v>0</v>
          </cell>
          <cell r="H1942">
            <v>3</v>
          </cell>
          <cell r="I1942">
            <v>0</v>
          </cell>
          <cell r="J1942">
            <v>30000</v>
          </cell>
        </row>
        <row r="1943">
          <cell r="G1943">
            <v>4</v>
          </cell>
          <cell r="H1943">
            <v>5</v>
          </cell>
          <cell r="I1943">
            <v>11299.435028248588</v>
          </cell>
          <cell r="J1943">
            <v>14124.293785310734</v>
          </cell>
        </row>
        <row r="1944">
          <cell r="G1944">
            <v>4</v>
          </cell>
          <cell r="H1944">
            <v>4</v>
          </cell>
          <cell r="I1944">
            <v>14869.888475836431</v>
          </cell>
          <cell r="J1944">
            <v>14869.888475836431</v>
          </cell>
        </row>
        <row r="1945">
          <cell r="G1945">
            <v>0</v>
          </cell>
          <cell r="H1945">
            <v>1</v>
          </cell>
          <cell r="I1945">
            <v>0</v>
          </cell>
          <cell r="J1945">
            <v>5813.9534883720926</v>
          </cell>
        </row>
        <row r="1946">
          <cell r="G1946">
            <v>5</v>
          </cell>
          <cell r="H1946">
            <v>5</v>
          </cell>
          <cell r="I1946">
            <v>9523.8095238095248</v>
          </cell>
          <cell r="J1946">
            <v>9523.8095238095248</v>
          </cell>
        </row>
        <row r="1947">
          <cell r="G1947">
            <v>0</v>
          </cell>
          <cell r="H1947">
            <v>2</v>
          </cell>
          <cell r="I1947">
            <v>0</v>
          </cell>
          <cell r="J1947">
            <v>3030.3030303030305</v>
          </cell>
        </row>
        <row r="1948">
          <cell r="G1948">
            <v>0</v>
          </cell>
          <cell r="H1948">
            <v>1</v>
          </cell>
          <cell r="I1948">
            <v>0</v>
          </cell>
          <cell r="J1948">
            <v>40000</v>
          </cell>
        </row>
        <row r="1949">
          <cell r="G1949">
            <v>0</v>
          </cell>
          <cell r="H1949">
            <v>1</v>
          </cell>
          <cell r="I1949">
            <v>0</v>
          </cell>
          <cell r="J1949">
            <v>40000</v>
          </cell>
        </row>
        <row r="1950">
          <cell r="G1950">
            <v>0</v>
          </cell>
          <cell r="H1950">
            <v>1</v>
          </cell>
          <cell r="I1950">
            <v>0</v>
          </cell>
          <cell r="J1950">
            <v>16666.666666666668</v>
          </cell>
        </row>
        <row r="1951">
          <cell r="G1951">
            <v>0</v>
          </cell>
          <cell r="H1951">
            <v>1</v>
          </cell>
          <cell r="I1951">
            <v>0</v>
          </cell>
          <cell r="J1951">
            <v>8064.5161290322576</v>
          </cell>
        </row>
        <row r="1952">
          <cell r="G1952">
            <v>1</v>
          </cell>
          <cell r="H1952">
            <v>1</v>
          </cell>
          <cell r="I1952">
            <v>1176.4705882352939</v>
          </cell>
          <cell r="J1952">
            <v>1176.4705882352939</v>
          </cell>
        </row>
        <row r="1953">
          <cell r="G1953">
            <v>1</v>
          </cell>
          <cell r="H1953">
            <v>1</v>
          </cell>
          <cell r="I1953">
            <v>831.25519534497096</v>
          </cell>
          <cell r="J1953">
            <v>831.25519534497096</v>
          </cell>
        </row>
        <row r="1954">
          <cell r="G1954">
            <v>1</v>
          </cell>
          <cell r="H1954">
            <v>1</v>
          </cell>
          <cell r="I1954">
            <v>12195.121951219513</v>
          </cell>
          <cell r="J1954">
            <v>12195.121951219513</v>
          </cell>
        </row>
        <row r="1955">
          <cell r="G1955">
            <v>0</v>
          </cell>
          <cell r="H1955">
            <v>1</v>
          </cell>
          <cell r="I1955">
            <v>0</v>
          </cell>
          <cell r="J1955">
            <v>6250</v>
          </cell>
        </row>
        <row r="1956">
          <cell r="G1956">
            <v>2</v>
          </cell>
          <cell r="H1956">
            <v>2</v>
          </cell>
          <cell r="I1956">
            <v>6430.8681672025723</v>
          </cell>
          <cell r="J1956">
            <v>6430.8681672025723</v>
          </cell>
        </row>
        <row r="1957">
          <cell r="G1957">
            <v>1</v>
          </cell>
          <cell r="H1957">
            <v>2</v>
          </cell>
          <cell r="I1957">
            <v>5000</v>
          </cell>
          <cell r="J1957">
            <v>10000</v>
          </cell>
        </row>
        <row r="1958">
          <cell r="G1958">
            <v>2</v>
          </cell>
          <cell r="H1958">
            <v>2</v>
          </cell>
          <cell r="I1958">
            <v>12500</v>
          </cell>
          <cell r="J1958">
            <v>12500</v>
          </cell>
        </row>
        <row r="1959">
          <cell r="G1959">
            <v>1</v>
          </cell>
          <cell r="H1959">
            <v>1</v>
          </cell>
          <cell r="I1959">
            <v>28571.428571428569</v>
          </cell>
          <cell r="J1959">
            <v>28571.428571428569</v>
          </cell>
        </row>
        <row r="1960">
          <cell r="G1960">
            <v>4</v>
          </cell>
          <cell r="H1960">
            <v>4</v>
          </cell>
          <cell r="I1960">
            <v>72727.272727272721</v>
          </cell>
          <cell r="J1960">
            <v>72727.272727272721</v>
          </cell>
        </row>
        <row r="1961">
          <cell r="G1961">
            <v>2</v>
          </cell>
          <cell r="H1961">
            <v>2</v>
          </cell>
          <cell r="I1961">
            <v>76923.076923076922</v>
          </cell>
          <cell r="J1961">
            <v>76923.076923076922</v>
          </cell>
        </row>
        <row r="1962">
          <cell r="G1962">
            <v>0</v>
          </cell>
          <cell r="H1962">
            <v>3</v>
          </cell>
          <cell r="I1962">
            <v>0</v>
          </cell>
          <cell r="J1962">
            <v>120000</v>
          </cell>
        </row>
        <row r="1963">
          <cell r="G1963">
            <v>7</v>
          </cell>
          <cell r="H1963">
            <v>7</v>
          </cell>
          <cell r="I1963">
            <v>44871.794871794875</v>
          </cell>
          <cell r="J1963">
            <v>44871.794871794875</v>
          </cell>
        </row>
        <row r="1964">
          <cell r="G1964">
            <v>0</v>
          </cell>
          <cell r="H1964">
            <v>1</v>
          </cell>
          <cell r="I1964">
            <v>0</v>
          </cell>
          <cell r="J1964">
            <v>2000</v>
          </cell>
        </row>
        <row r="1965">
          <cell r="G1965">
            <v>2</v>
          </cell>
          <cell r="H1965">
            <v>2</v>
          </cell>
          <cell r="I1965">
            <v>80000</v>
          </cell>
          <cell r="J1965">
            <v>80000</v>
          </cell>
        </row>
        <row r="1966">
          <cell r="G1966">
            <v>0</v>
          </cell>
          <cell r="H1966">
            <v>1</v>
          </cell>
          <cell r="I1966">
            <v>0</v>
          </cell>
          <cell r="J1966">
            <v>10869.565217391304</v>
          </cell>
        </row>
        <row r="1967">
          <cell r="G1967">
            <v>1</v>
          </cell>
          <cell r="H1967">
            <v>3</v>
          </cell>
          <cell r="I1967">
            <v>5000</v>
          </cell>
          <cell r="J1967">
            <v>15000</v>
          </cell>
        </row>
        <row r="1968">
          <cell r="G1968">
            <v>0</v>
          </cell>
          <cell r="H1968">
            <v>1</v>
          </cell>
          <cell r="I1968">
            <v>0</v>
          </cell>
          <cell r="J1968">
            <v>12500</v>
          </cell>
        </row>
        <row r="1969">
          <cell r="G1969">
            <v>0</v>
          </cell>
          <cell r="H1969">
            <v>1</v>
          </cell>
          <cell r="I1969">
            <v>0</v>
          </cell>
          <cell r="J1969">
            <v>40000</v>
          </cell>
        </row>
        <row r="1970">
          <cell r="G1970">
            <v>0</v>
          </cell>
          <cell r="H1970">
            <v>1</v>
          </cell>
          <cell r="I1970">
            <v>0</v>
          </cell>
          <cell r="J1970">
            <v>40000</v>
          </cell>
        </row>
        <row r="1971">
          <cell r="G1971">
            <v>1</v>
          </cell>
          <cell r="H1971">
            <v>13</v>
          </cell>
          <cell r="I1971">
            <v>5000</v>
          </cell>
          <cell r="J1971">
            <v>65000</v>
          </cell>
        </row>
        <row r="1972">
          <cell r="G1972">
            <v>0</v>
          </cell>
          <cell r="H1972">
            <v>1</v>
          </cell>
          <cell r="I1972">
            <v>0</v>
          </cell>
          <cell r="J1972">
            <v>40000</v>
          </cell>
        </row>
        <row r="1973">
          <cell r="G1973">
            <v>0</v>
          </cell>
          <cell r="H1973">
            <v>2</v>
          </cell>
          <cell r="I1973">
            <v>0</v>
          </cell>
          <cell r="J1973">
            <v>80000</v>
          </cell>
        </row>
        <row r="1974">
          <cell r="G1974">
            <v>1</v>
          </cell>
          <cell r="H1974">
            <v>1</v>
          </cell>
          <cell r="I1974">
            <v>40000</v>
          </cell>
          <cell r="J1974">
            <v>40000</v>
          </cell>
        </row>
        <row r="1975">
          <cell r="G1975">
            <v>0</v>
          </cell>
          <cell r="H1975">
            <v>3</v>
          </cell>
          <cell r="I1975">
            <v>0</v>
          </cell>
          <cell r="J1975">
            <v>93750</v>
          </cell>
        </row>
        <row r="1976">
          <cell r="G1976">
            <v>0</v>
          </cell>
          <cell r="H1976">
            <v>1</v>
          </cell>
          <cell r="I1976">
            <v>0</v>
          </cell>
          <cell r="J1976">
            <v>20000</v>
          </cell>
        </row>
        <row r="1977">
          <cell r="G1977">
            <v>0</v>
          </cell>
          <cell r="H1977">
            <v>2</v>
          </cell>
          <cell r="I1977">
            <v>0</v>
          </cell>
          <cell r="J1977">
            <v>80000</v>
          </cell>
        </row>
        <row r="1978">
          <cell r="G1978">
            <v>2</v>
          </cell>
          <cell r="H1978">
            <v>2</v>
          </cell>
          <cell r="I1978">
            <v>80000</v>
          </cell>
          <cell r="J1978">
            <v>80000</v>
          </cell>
        </row>
        <row r="1979">
          <cell r="G1979">
            <v>1</v>
          </cell>
          <cell r="H1979">
            <v>1</v>
          </cell>
          <cell r="I1979">
            <v>40000</v>
          </cell>
          <cell r="J1979">
            <v>40000</v>
          </cell>
        </row>
        <row r="1980">
          <cell r="G1980">
            <v>1</v>
          </cell>
          <cell r="H1980">
            <v>1</v>
          </cell>
          <cell r="I1980">
            <v>22222.222222222223</v>
          </cell>
          <cell r="J1980">
            <v>22222.222222222223</v>
          </cell>
        </row>
        <row r="1981">
          <cell r="G1981">
            <v>1</v>
          </cell>
          <cell r="H1981">
            <v>2</v>
          </cell>
          <cell r="I1981">
            <v>13333.333333333334</v>
          </cell>
          <cell r="J1981">
            <v>26666.666666666668</v>
          </cell>
        </row>
        <row r="1982">
          <cell r="G1982">
            <v>1</v>
          </cell>
          <cell r="H1982">
            <v>4</v>
          </cell>
          <cell r="I1982">
            <v>3076.9230769230771</v>
          </cell>
          <cell r="J1982">
            <v>12307.692307692309</v>
          </cell>
        </row>
        <row r="1983">
          <cell r="G1983">
            <v>1</v>
          </cell>
          <cell r="H1983">
            <v>2</v>
          </cell>
          <cell r="I1983">
            <v>1333.3333333333333</v>
          </cell>
          <cell r="J1983">
            <v>2666.6666666666665</v>
          </cell>
        </row>
        <row r="1984">
          <cell r="G1984">
            <v>0</v>
          </cell>
          <cell r="H1984">
            <v>2</v>
          </cell>
          <cell r="I1984">
            <v>0</v>
          </cell>
          <cell r="J1984">
            <v>10000</v>
          </cell>
        </row>
        <row r="1985">
          <cell r="G1985">
            <v>0</v>
          </cell>
          <cell r="H1985">
            <v>1</v>
          </cell>
          <cell r="I1985">
            <v>0</v>
          </cell>
          <cell r="J1985">
            <v>2000</v>
          </cell>
        </row>
        <row r="1986">
          <cell r="G1986">
            <v>0</v>
          </cell>
          <cell r="H1986">
            <v>2</v>
          </cell>
          <cell r="I1986">
            <v>0</v>
          </cell>
          <cell r="J1986">
            <v>13333.333333333334</v>
          </cell>
        </row>
        <row r="1987">
          <cell r="G1987">
            <v>1</v>
          </cell>
          <cell r="H1987">
            <v>1</v>
          </cell>
          <cell r="I1987">
            <v>35714.28571428571</v>
          </cell>
          <cell r="J1987">
            <v>35714.28571428571</v>
          </cell>
        </row>
        <row r="1988">
          <cell r="G1988">
            <v>2</v>
          </cell>
          <cell r="H1988">
            <v>4</v>
          </cell>
          <cell r="I1988">
            <v>16528.92561983471</v>
          </cell>
          <cell r="J1988">
            <v>33057.85123966942</v>
          </cell>
        </row>
        <row r="1989">
          <cell r="G1989">
            <v>1</v>
          </cell>
          <cell r="H1989">
            <v>2</v>
          </cell>
          <cell r="I1989">
            <v>40000</v>
          </cell>
          <cell r="J1989">
            <v>80000</v>
          </cell>
        </row>
        <row r="1990">
          <cell r="G1990">
            <v>0</v>
          </cell>
          <cell r="H1990">
            <v>2</v>
          </cell>
          <cell r="I1990">
            <v>0</v>
          </cell>
          <cell r="J1990">
            <v>363.63636363636363</v>
          </cell>
        </row>
        <row r="1991">
          <cell r="G1991">
            <v>0</v>
          </cell>
          <cell r="H1991">
            <v>6</v>
          </cell>
          <cell r="I1991">
            <v>0</v>
          </cell>
          <cell r="J1991">
            <v>222222.22222222222</v>
          </cell>
        </row>
        <row r="1992">
          <cell r="G1992">
            <v>1</v>
          </cell>
          <cell r="H1992">
            <v>5</v>
          </cell>
          <cell r="I1992">
            <v>37037.037037037036</v>
          </cell>
          <cell r="J1992">
            <v>185185.18518518517</v>
          </cell>
        </row>
        <row r="1993">
          <cell r="G1993">
            <v>5</v>
          </cell>
          <cell r="H1993">
            <v>13</v>
          </cell>
          <cell r="I1993">
            <v>71428.57142857142</v>
          </cell>
          <cell r="J1993">
            <v>185714.28571428571</v>
          </cell>
        </row>
        <row r="1994">
          <cell r="G1994">
            <v>0</v>
          </cell>
          <cell r="H1994">
            <v>1</v>
          </cell>
          <cell r="I1994">
            <v>0</v>
          </cell>
          <cell r="J1994">
            <v>40000</v>
          </cell>
        </row>
        <row r="1995">
          <cell r="G1995">
            <v>0</v>
          </cell>
          <cell r="H1995">
            <v>1</v>
          </cell>
          <cell r="I1995">
            <v>0</v>
          </cell>
          <cell r="J1995">
            <v>4926.1083743842364</v>
          </cell>
        </row>
        <row r="1996">
          <cell r="G1996">
            <v>1</v>
          </cell>
          <cell r="H1996">
            <v>5</v>
          </cell>
          <cell r="I1996">
            <v>6578.9473684210525</v>
          </cell>
          <cell r="J1996">
            <v>32894.73684210526</v>
          </cell>
        </row>
        <row r="1997">
          <cell r="G1997">
            <v>0</v>
          </cell>
          <cell r="H1997">
            <v>1</v>
          </cell>
          <cell r="I1997">
            <v>0</v>
          </cell>
          <cell r="J1997">
            <v>6060.606060606061</v>
          </cell>
        </row>
        <row r="1998">
          <cell r="G1998">
            <v>2</v>
          </cell>
          <cell r="H1998">
            <v>4</v>
          </cell>
          <cell r="I1998">
            <v>9523.8095238095248</v>
          </cell>
          <cell r="J1998">
            <v>19047.61904761905</v>
          </cell>
        </row>
        <row r="1999">
          <cell r="G1999">
            <v>0</v>
          </cell>
          <cell r="H1999">
            <v>44</v>
          </cell>
          <cell r="I1999">
            <v>0</v>
          </cell>
          <cell r="J1999">
            <v>2547.4756831866603</v>
          </cell>
        </row>
        <row r="2000">
          <cell r="G2000">
            <v>0</v>
          </cell>
          <cell r="H2000">
            <v>3</v>
          </cell>
          <cell r="I2000">
            <v>0</v>
          </cell>
          <cell r="J2000">
            <v>46875</v>
          </cell>
        </row>
        <row r="2001">
          <cell r="G2001">
            <v>0</v>
          </cell>
          <cell r="H2001">
            <v>4</v>
          </cell>
          <cell r="I2001">
            <v>0</v>
          </cell>
          <cell r="J2001">
            <v>142857.14285714284</v>
          </cell>
        </row>
        <row r="2002">
          <cell r="G2002">
            <v>0</v>
          </cell>
          <cell r="H2002">
            <v>4</v>
          </cell>
          <cell r="I2002">
            <v>0</v>
          </cell>
          <cell r="J2002">
            <v>7751.937984496124</v>
          </cell>
        </row>
        <row r="2003">
          <cell r="G2003">
            <v>0</v>
          </cell>
          <cell r="H2003">
            <v>3</v>
          </cell>
          <cell r="I2003">
            <v>0</v>
          </cell>
          <cell r="J2003">
            <v>69767.441860465115</v>
          </cell>
        </row>
        <row r="2004">
          <cell r="G2004">
            <v>1</v>
          </cell>
          <cell r="H2004">
            <v>4</v>
          </cell>
          <cell r="I2004">
            <v>5000</v>
          </cell>
          <cell r="J2004">
            <v>20000</v>
          </cell>
        </row>
        <row r="2005">
          <cell r="G2005">
            <v>1</v>
          </cell>
          <cell r="H2005">
            <v>1</v>
          </cell>
          <cell r="I2005">
            <v>8474.5762711864409</v>
          </cell>
          <cell r="J2005">
            <v>8474.5762711864409</v>
          </cell>
        </row>
        <row r="2006">
          <cell r="G2006">
            <v>0</v>
          </cell>
          <cell r="H2006">
            <v>2</v>
          </cell>
          <cell r="I2006">
            <v>0</v>
          </cell>
          <cell r="J2006">
            <v>20000</v>
          </cell>
        </row>
        <row r="2007">
          <cell r="G2007">
            <v>0</v>
          </cell>
          <cell r="H2007">
            <v>3</v>
          </cell>
          <cell r="I2007">
            <v>0</v>
          </cell>
          <cell r="J2007">
            <v>30000</v>
          </cell>
        </row>
        <row r="2008">
          <cell r="G2008">
            <v>0</v>
          </cell>
          <cell r="H2008">
            <v>2</v>
          </cell>
          <cell r="I2008">
            <v>0</v>
          </cell>
          <cell r="J2008">
            <v>32786.885245901642</v>
          </cell>
        </row>
        <row r="2009">
          <cell r="G2009">
            <v>2</v>
          </cell>
          <cell r="H2009">
            <v>2</v>
          </cell>
          <cell r="I2009">
            <v>6557.377049180328</v>
          </cell>
          <cell r="J2009">
            <v>6557.377049180328</v>
          </cell>
        </row>
        <row r="2010">
          <cell r="G2010">
            <v>0</v>
          </cell>
          <cell r="H2010">
            <v>1</v>
          </cell>
          <cell r="I2010">
            <v>0</v>
          </cell>
          <cell r="J2010">
            <v>22222.222222222223</v>
          </cell>
        </row>
        <row r="2011">
          <cell r="G2011">
            <v>0</v>
          </cell>
          <cell r="H2011">
            <v>1</v>
          </cell>
          <cell r="I2011">
            <v>0</v>
          </cell>
          <cell r="J2011">
            <v>21739.130434782608</v>
          </cell>
        </row>
        <row r="2012">
          <cell r="G2012">
            <v>0</v>
          </cell>
          <cell r="H2012">
            <v>1</v>
          </cell>
          <cell r="I2012">
            <v>0</v>
          </cell>
          <cell r="J2012">
            <v>12500</v>
          </cell>
        </row>
        <row r="2013">
          <cell r="G2013">
            <v>0</v>
          </cell>
          <cell r="H2013">
            <v>26</v>
          </cell>
          <cell r="I2013">
            <v>0</v>
          </cell>
          <cell r="J2013">
            <v>236363.63636363635</v>
          </cell>
        </row>
        <row r="2014">
          <cell r="G2014">
            <v>1</v>
          </cell>
          <cell r="H2014">
            <v>70</v>
          </cell>
          <cell r="I2014">
            <v>36.508342156182692</v>
          </cell>
          <cell r="J2014">
            <v>2555.583950932788</v>
          </cell>
        </row>
        <row r="2015">
          <cell r="G2015">
            <v>0</v>
          </cell>
          <cell r="H2015">
            <v>2</v>
          </cell>
          <cell r="I2015">
            <v>0</v>
          </cell>
          <cell r="J2015">
            <v>68965.517241379304</v>
          </cell>
        </row>
        <row r="2016">
          <cell r="G2016">
            <v>0</v>
          </cell>
          <cell r="H2016">
            <v>1</v>
          </cell>
          <cell r="I2016">
            <v>0</v>
          </cell>
          <cell r="J2016">
            <v>1100.1100110011</v>
          </cell>
        </row>
        <row r="2017">
          <cell r="G2017">
            <v>1</v>
          </cell>
          <cell r="H2017">
            <v>10</v>
          </cell>
          <cell r="I2017">
            <v>166.66666666666666</v>
          </cell>
          <cell r="J2017">
            <v>1666.6666666666667</v>
          </cell>
        </row>
        <row r="2018">
          <cell r="G2018">
            <v>0</v>
          </cell>
          <cell r="H2018">
            <v>7</v>
          </cell>
          <cell r="I2018">
            <v>0</v>
          </cell>
          <cell r="J2018">
            <v>2327.127659574468</v>
          </cell>
        </row>
        <row r="2019">
          <cell r="G2019">
            <v>1</v>
          </cell>
          <cell r="H2019">
            <v>1</v>
          </cell>
          <cell r="I2019">
            <v>12500</v>
          </cell>
          <cell r="J2019">
            <v>12500</v>
          </cell>
        </row>
        <row r="2020">
          <cell r="G2020">
            <v>0</v>
          </cell>
          <cell r="H2020">
            <v>4</v>
          </cell>
          <cell r="I2020">
            <v>0</v>
          </cell>
          <cell r="J2020">
            <v>1212.121212121212</v>
          </cell>
        </row>
        <row r="2021">
          <cell r="G2021">
            <v>1</v>
          </cell>
          <cell r="H2021">
            <v>15</v>
          </cell>
          <cell r="I2021">
            <v>5434.782608695652</v>
          </cell>
          <cell r="J2021">
            <v>81521.739130434784</v>
          </cell>
        </row>
        <row r="2022">
          <cell r="G2022">
            <v>0</v>
          </cell>
          <cell r="H2022">
            <v>1</v>
          </cell>
          <cell r="I2022">
            <v>0</v>
          </cell>
          <cell r="J2022">
            <v>10000</v>
          </cell>
        </row>
        <row r="2023">
          <cell r="G2023">
            <v>0</v>
          </cell>
          <cell r="H2023">
            <v>6</v>
          </cell>
          <cell r="I2023">
            <v>0</v>
          </cell>
          <cell r="J2023">
            <v>22222.222222222223</v>
          </cell>
        </row>
        <row r="2024">
          <cell r="G2024">
            <v>0</v>
          </cell>
          <cell r="H2024">
            <v>63</v>
          </cell>
          <cell r="I2024">
            <v>0</v>
          </cell>
          <cell r="J2024">
            <v>787500</v>
          </cell>
        </row>
        <row r="2025">
          <cell r="G2025">
            <v>0</v>
          </cell>
          <cell r="H2025">
            <v>6</v>
          </cell>
          <cell r="I2025">
            <v>0</v>
          </cell>
          <cell r="J2025">
            <v>136363.63636363635</v>
          </cell>
        </row>
        <row r="2026">
          <cell r="G2026">
            <v>1</v>
          </cell>
          <cell r="H2026">
            <v>5</v>
          </cell>
          <cell r="I2026">
            <v>5780.3468208092481</v>
          </cell>
          <cell r="J2026">
            <v>28901.734104046242</v>
          </cell>
        </row>
        <row r="2027">
          <cell r="G2027">
            <v>0</v>
          </cell>
          <cell r="H2027">
            <v>3</v>
          </cell>
          <cell r="I2027">
            <v>0</v>
          </cell>
          <cell r="J2027">
            <v>85714.28571428571</v>
          </cell>
        </row>
        <row r="2028">
          <cell r="G2028">
            <v>0</v>
          </cell>
          <cell r="H2028">
            <v>3</v>
          </cell>
          <cell r="I2028">
            <v>0</v>
          </cell>
          <cell r="J2028">
            <v>1138.0880121396056</v>
          </cell>
        </row>
        <row r="2029">
          <cell r="G2029">
            <v>0</v>
          </cell>
          <cell r="H2029">
            <v>2</v>
          </cell>
          <cell r="I2029">
            <v>0</v>
          </cell>
          <cell r="J2029">
            <v>4140.7867494824022</v>
          </cell>
        </row>
        <row r="2030">
          <cell r="G2030">
            <v>1</v>
          </cell>
          <cell r="H2030">
            <v>1</v>
          </cell>
          <cell r="I2030">
            <v>18181.81818181818</v>
          </cell>
          <cell r="J2030">
            <v>18181.81818181818</v>
          </cell>
        </row>
        <row r="2031">
          <cell r="G2031">
            <v>0</v>
          </cell>
          <cell r="H2031">
            <v>1</v>
          </cell>
          <cell r="I2031">
            <v>0</v>
          </cell>
          <cell r="J2031">
            <v>7936.5079365079364</v>
          </cell>
        </row>
        <row r="2032">
          <cell r="G2032">
            <v>1</v>
          </cell>
          <cell r="H2032">
            <v>9</v>
          </cell>
          <cell r="I2032">
            <v>15384.615384615385</v>
          </cell>
          <cell r="J2032">
            <v>138461.53846153847</v>
          </cell>
        </row>
        <row r="2033">
          <cell r="G2033">
            <v>0</v>
          </cell>
          <cell r="H2033">
            <v>2</v>
          </cell>
          <cell r="I2033">
            <v>0</v>
          </cell>
          <cell r="J2033">
            <v>3636.3636363636365</v>
          </cell>
        </row>
        <row r="2034">
          <cell r="G2034">
            <v>0</v>
          </cell>
          <cell r="H2034">
            <v>2</v>
          </cell>
          <cell r="I2034">
            <v>0</v>
          </cell>
          <cell r="J2034">
            <v>9756.0975609756097</v>
          </cell>
        </row>
        <row r="2035">
          <cell r="G2035">
            <v>1</v>
          </cell>
          <cell r="H2035">
            <v>13</v>
          </cell>
          <cell r="I2035">
            <v>470.58823529411768</v>
          </cell>
          <cell r="J2035">
            <v>6117.6470588235297</v>
          </cell>
        </row>
        <row r="2036">
          <cell r="G2036">
            <v>1</v>
          </cell>
          <cell r="H2036">
            <v>1</v>
          </cell>
          <cell r="I2036">
            <v>21276.59574468085</v>
          </cell>
          <cell r="J2036">
            <v>21276.59574468085</v>
          </cell>
        </row>
        <row r="2037">
          <cell r="G2037">
            <v>0</v>
          </cell>
          <cell r="H2037">
            <v>5</v>
          </cell>
          <cell r="I2037">
            <v>0</v>
          </cell>
          <cell r="J2037">
            <v>2000</v>
          </cell>
        </row>
        <row r="2038">
          <cell r="G2038">
            <v>0</v>
          </cell>
          <cell r="H2038">
            <v>1</v>
          </cell>
          <cell r="I2038">
            <v>0</v>
          </cell>
          <cell r="J2038">
            <v>40000</v>
          </cell>
        </row>
        <row r="2039">
          <cell r="G2039">
            <v>1</v>
          </cell>
          <cell r="H2039">
            <v>2</v>
          </cell>
          <cell r="I2039">
            <v>9009.0090090090089</v>
          </cell>
          <cell r="J2039">
            <v>18018.018018018018</v>
          </cell>
        </row>
        <row r="2040">
          <cell r="G2040">
            <v>2</v>
          </cell>
          <cell r="H2040">
            <v>4</v>
          </cell>
          <cell r="I2040">
            <v>24691.358024691355</v>
          </cell>
          <cell r="J2040">
            <v>49382.71604938271</v>
          </cell>
        </row>
        <row r="2041">
          <cell r="G2041">
            <v>0</v>
          </cell>
          <cell r="H2041">
            <v>3</v>
          </cell>
          <cell r="I2041">
            <v>0</v>
          </cell>
          <cell r="J2041">
            <v>11811.023622047243</v>
          </cell>
        </row>
        <row r="2042">
          <cell r="G2042">
            <v>1</v>
          </cell>
          <cell r="H2042">
            <v>1</v>
          </cell>
          <cell r="I2042">
            <v>12345.679012345678</v>
          </cell>
          <cell r="J2042">
            <v>12345.679012345678</v>
          </cell>
        </row>
        <row r="2043">
          <cell r="G2043">
            <v>1</v>
          </cell>
          <cell r="H2043">
            <v>5</v>
          </cell>
          <cell r="I2043">
            <v>3937.0078740157478</v>
          </cell>
          <cell r="J2043">
            <v>19685.039370078739</v>
          </cell>
        </row>
        <row r="2044">
          <cell r="G2044">
            <v>0</v>
          </cell>
          <cell r="H2044">
            <v>2</v>
          </cell>
          <cell r="I2044">
            <v>0</v>
          </cell>
          <cell r="J2044">
            <v>25000</v>
          </cell>
        </row>
        <row r="2045">
          <cell r="G2045">
            <v>1</v>
          </cell>
          <cell r="H2045">
            <v>3</v>
          </cell>
          <cell r="I2045">
            <v>17241.379310344826</v>
          </cell>
          <cell r="J2045">
            <v>51724.137931034486</v>
          </cell>
        </row>
        <row r="2046">
          <cell r="G2046">
            <v>0</v>
          </cell>
          <cell r="H2046">
            <v>1</v>
          </cell>
          <cell r="I2046">
            <v>0</v>
          </cell>
          <cell r="J2046">
            <v>7042.2535211267605</v>
          </cell>
        </row>
        <row r="2047">
          <cell r="G2047">
            <v>0</v>
          </cell>
          <cell r="H2047">
            <v>1</v>
          </cell>
          <cell r="I2047">
            <v>0</v>
          </cell>
          <cell r="J2047">
            <v>3225.8064516129034</v>
          </cell>
        </row>
        <row r="2048">
          <cell r="G2048">
            <v>0</v>
          </cell>
          <cell r="H2048">
            <v>3</v>
          </cell>
          <cell r="I2048">
            <v>0</v>
          </cell>
          <cell r="J2048">
            <v>2127.6595744680853</v>
          </cell>
        </row>
        <row r="2049">
          <cell r="G2049">
            <v>0</v>
          </cell>
          <cell r="H2049">
            <v>1</v>
          </cell>
          <cell r="I2049">
            <v>0</v>
          </cell>
          <cell r="J2049">
            <v>3389.8305084745762</v>
          </cell>
        </row>
        <row r="2050">
          <cell r="G2050">
            <v>0</v>
          </cell>
          <cell r="H2050">
            <v>1</v>
          </cell>
          <cell r="I2050">
            <v>0</v>
          </cell>
          <cell r="J2050">
            <v>6666.666666666667</v>
          </cell>
        </row>
        <row r="2051">
          <cell r="G2051">
            <v>0</v>
          </cell>
          <cell r="H2051">
            <v>1</v>
          </cell>
          <cell r="I2051">
            <v>0</v>
          </cell>
          <cell r="J2051">
            <v>10638.297872340425</v>
          </cell>
        </row>
        <row r="2052">
          <cell r="G2052">
            <v>1</v>
          </cell>
          <cell r="H2052">
            <v>4</v>
          </cell>
          <cell r="I2052">
            <v>26315.78947368421</v>
          </cell>
          <cell r="J2052">
            <v>105263.15789473684</v>
          </cell>
        </row>
        <row r="2053">
          <cell r="G2053">
            <v>0</v>
          </cell>
          <cell r="H2053">
            <v>2</v>
          </cell>
          <cell r="I2053">
            <v>0</v>
          </cell>
          <cell r="J2053">
            <v>12121.212121212122</v>
          </cell>
        </row>
        <row r="2054">
          <cell r="G2054">
            <v>0</v>
          </cell>
          <cell r="H2054">
            <v>7</v>
          </cell>
          <cell r="I2054">
            <v>0</v>
          </cell>
          <cell r="J2054">
            <v>179487.1794871795</v>
          </cell>
        </row>
        <row r="2055">
          <cell r="G2055">
            <v>0</v>
          </cell>
          <cell r="H2055">
            <v>1</v>
          </cell>
          <cell r="I2055">
            <v>0</v>
          </cell>
          <cell r="J2055">
            <v>40000</v>
          </cell>
        </row>
        <row r="2056">
          <cell r="G2056">
            <v>0</v>
          </cell>
          <cell r="H2056">
            <v>4</v>
          </cell>
          <cell r="I2056">
            <v>0</v>
          </cell>
          <cell r="J2056">
            <v>68965.517241379304</v>
          </cell>
        </row>
        <row r="2057">
          <cell r="G2057">
            <v>0</v>
          </cell>
          <cell r="H2057">
            <v>1</v>
          </cell>
          <cell r="I2057">
            <v>0</v>
          </cell>
          <cell r="J2057">
            <v>16129.032258064515</v>
          </cell>
        </row>
        <row r="2058">
          <cell r="G2058">
            <v>0</v>
          </cell>
          <cell r="H2058">
            <v>3</v>
          </cell>
          <cell r="I2058">
            <v>0</v>
          </cell>
          <cell r="J2058">
            <v>1250</v>
          </cell>
        </row>
        <row r="2059">
          <cell r="G2059">
            <v>0</v>
          </cell>
          <cell r="H2059">
            <v>2</v>
          </cell>
          <cell r="I2059">
            <v>0</v>
          </cell>
          <cell r="J2059">
            <v>36363.63636363636</v>
          </cell>
        </row>
        <row r="2060">
          <cell r="G2060">
            <v>0</v>
          </cell>
          <cell r="H2060">
            <v>1</v>
          </cell>
          <cell r="I2060">
            <v>0</v>
          </cell>
          <cell r="J2060">
            <v>6250</v>
          </cell>
        </row>
        <row r="2061">
          <cell r="G2061">
            <v>1</v>
          </cell>
          <cell r="H2061">
            <v>4</v>
          </cell>
          <cell r="I2061">
            <v>17857.142857142855</v>
          </cell>
          <cell r="J2061">
            <v>71428.57142857142</v>
          </cell>
        </row>
        <row r="2062">
          <cell r="G2062">
            <v>0</v>
          </cell>
          <cell r="H2062">
            <v>1</v>
          </cell>
          <cell r="I2062">
            <v>0</v>
          </cell>
          <cell r="J2062">
            <v>1697.7928692699491</v>
          </cell>
        </row>
        <row r="2063">
          <cell r="G2063">
            <v>3</v>
          </cell>
          <cell r="H2063">
            <v>19</v>
          </cell>
          <cell r="I2063">
            <v>31250</v>
          </cell>
          <cell r="J2063">
            <v>197916.66666666666</v>
          </cell>
        </row>
        <row r="2064">
          <cell r="G2064">
            <v>0</v>
          </cell>
          <cell r="H2064">
            <v>1</v>
          </cell>
          <cell r="I2064">
            <v>0</v>
          </cell>
          <cell r="J2064">
            <v>17241.379310344826</v>
          </cell>
        </row>
        <row r="2065">
          <cell r="G2065">
            <v>0</v>
          </cell>
          <cell r="H2065">
            <v>1</v>
          </cell>
          <cell r="I2065">
            <v>0</v>
          </cell>
          <cell r="J2065">
            <v>3906.25</v>
          </cell>
        </row>
        <row r="2066">
          <cell r="G2066">
            <v>0</v>
          </cell>
          <cell r="H2066">
            <v>1</v>
          </cell>
          <cell r="I2066">
            <v>0</v>
          </cell>
          <cell r="J2066">
            <v>1538.4615384615386</v>
          </cell>
        </row>
        <row r="2067">
          <cell r="G2067">
            <v>0</v>
          </cell>
          <cell r="H2067">
            <v>6</v>
          </cell>
          <cell r="I2067">
            <v>0</v>
          </cell>
          <cell r="J2067">
            <v>28846.153846153848</v>
          </cell>
        </row>
        <row r="2068">
          <cell r="G2068">
            <v>3</v>
          </cell>
          <cell r="H2068">
            <v>8</v>
          </cell>
          <cell r="I2068">
            <v>11718.75</v>
          </cell>
          <cell r="J2068">
            <v>31250</v>
          </cell>
        </row>
        <row r="2069">
          <cell r="G2069">
            <v>0</v>
          </cell>
          <cell r="H2069">
            <v>5</v>
          </cell>
          <cell r="I2069">
            <v>0</v>
          </cell>
          <cell r="J2069">
            <v>29761.90476190476</v>
          </cell>
        </row>
        <row r="2070">
          <cell r="G2070">
            <v>0</v>
          </cell>
          <cell r="H2070">
            <v>1</v>
          </cell>
          <cell r="I2070">
            <v>0</v>
          </cell>
          <cell r="J2070">
            <v>8695.652173913044</v>
          </cell>
        </row>
        <row r="2071">
          <cell r="G2071">
            <v>6</v>
          </cell>
          <cell r="H2071">
            <v>13</v>
          </cell>
          <cell r="I2071">
            <v>6912.442396313364</v>
          </cell>
          <cell r="J2071">
            <v>14976.958525345621</v>
          </cell>
        </row>
        <row r="2072">
          <cell r="G2072">
            <v>0</v>
          </cell>
          <cell r="H2072">
            <v>5</v>
          </cell>
          <cell r="I2072">
            <v>0</v>
          </cell>
          <cell r="J2072">
            <v>3644.3148688046645</v>
          </cell>
        </row>
        <row r="2073">
          <cell r="G2073">
            <v>0</v>
          </cell>
          <cell r="H2073">
            <v>4</v>
          </cell>
          <cell r="I2073">
            <v>0</v>
          </cell>
          <cell r="J2073">
            <v>5000</v>
          </cell>
        </row>
        <row r="2074">
          <cell r="G2074">
            <v>4</v>
          </cell>
          <cell r="H2074">
            <v>4</v>
          </cell>
          <cell r="I2074">
            <v>4052.6849037487336</v>
          </cell>
          <cell r="J2074">
            <v>4052.6849037487336</v>
          </cell>
        </row>
        <row r="2075">
          <cell r="G2075">
            <v>0</v>
          </cell>
          <cell r="H2075">
            <v>8</v>
          </cell>
          <cell r="I2075">
            <v>0</v>
          </cell>
          <cell r="J2075">
            <v>20000</v>
          </cell>
        </row>
        <row r="2076">
          <cell r="G2076">
            <v>4</v>
          </cell>
          <cell r="H2076">
            <v>14</v>
          </cell>
          <cell r="I2076">
            <v>66666.666666666672</v>
          </cell>
          <cell r="J2076">
            <v>233333.33333333334</v>
          </cell>
        </row>
        <row r="2077">
          <cell r="G2077">
            <v>0</v>
          </cell>
          <cell r="H2077">
            <v>3</v>
          </cell>
          <cell r="I2077">
            <v>0</v>
          </cell>
          <cell r="J2077">
            <v>24193.548387096773</v>
          </cell>
        </row>
        <row r="2078">
          <cell r="G2078">
            <v>0</v>
          </cell>
          <cell r="H2078">
            <v>4</v>
          </cell>
          <cell r="I2078">
            <v>0</v>
          </cell>
          <cell r="J2078">
            <v>40000</v>
          </cell>
        </row>
        <row r="2079">
          <cell r="G2079">
            <v>0</v>
          </cell>
          <cell r="H2079">
            <v>104</v>
          </cell>
          <cell r="I2079">
            <v>0</v>
          </cell>
          <cell r="J2079">
            <v>4160000</v>
          </cell>
        </row>
        <row r="2080">
          <cell r="G2080">
            <v>3</v>
          </cell>
          <cell r="H2080">
            <v>9</v>
          </cell>
          <cell r="I2080">
            <v>107142.85714285713</v>
          </cell>
          <cell r="J2080">
            <v>321428.57142857148</v>
          </cell>
        </row>
        <row r="2081">
          <cell r="G2081">
            <v>0</v>
          </cell>
          <cell r="H2081">
            <v>11</v>
          </cell>
          <cell r="I2081">
            <v>0</v>
          </cell>
          <cell r="J2081">
            <v>130952.38095238096</v>
          </cell>
        </row>
        <row r="2082">
          <cell r="G2082">
            <v>28</v>
          </cell>
          <cell r="H2082">
            <v>42</v>
          </cell>
          <cell r="I2082">
            <v>212121.21212121213</v>
          </cell>
          <cell r="J2082">
            <v>318181.81818181818</v>
          </cell>
        </row>
        <row r="2083">
          <cell r="G2083">
            <v>10</v>
          </cell>
          <cell r="H2083">
            <v>39</v>
          </cell>
          <cell r="I2083">
            <v>81967.213114754093</v>
          </cell>
          <cell r="J2083">
            <v>319672.13114754099</v>
          </cell>
        </row>
        <row r="2084">
          <cell r="G2084">
            <v>3</v>
          </cell>
          <cell r="H2084">
            <v>19</v>
          </cell>
          <cell r="I2084">
            <v>26086.956521739128</v>
          </cell>
          <cell r="J2084">
            <v>165217.39130434781</v>
          </cell>
        </row>
        <row r="2085">
          <cell r="G2085">
            <v>0</v>
          </cell>
          <cell r="H2085">
            <v>8</v>
          </cell>
          <cell r="I2085">
            <v>0</v>
          </cell>
          <cell r="J2085">
            <v>61538.461538461539</v>
          </cell>
        </row>
        <row r="2086">
          <cell r="G2086">
            <v>2</v>
          </cell>
          <cell r="H2086">
            <v>8</v>
          </cell>
          <cell r="I2086">
            <v>3355.7046979865772</v>
          </cell>
          <cell r="J2086">
            <v>13422.818791946309</v>
          </cell>
        </row>
        <row r="2087">
          <cell r="G2087">
            <v>0</v>
          </cell>
          <cell r="H2087">
            <v>7</v>
          </cell>
          <cell r="I2087">
            <v>0</v>
          </cell>
          <cell r="J2087">
            <v>30434.782608695652</v>
          </cell>
        </row>
        <row r="2088">
          <cell r="G2088">
            <v>0</v>
          </cell>
          <cell r="H2088">
            <v>12</v>
          </cell>
          <cell r="I2088">
            <v>0</v>
          </cell>
          <cell r="J2088">
            <v>157894.73684210525</v>
          </cell>
        </row>
        <row r="2089">
          <cell r="G2089">
            <v>0</v>
          </cell>
          <cell r="H2089">
            <v>1</v>
          </cell>
          <cell r="I2089">
            <v>0</v>
          </cell>
          <cell r="J2089">
            <v>20408.163265306121</v>
          </cell>
        </row>
        <row r="2090">
          <cell r="G2090">
            <v>0</v>
          </cell>
          <cell r="H2090">
            <v>4</v>
          </cell>
          <cell r="I2090">
            <v>0</v>
          </cell>
          <cell r="J2090">
            <v>31250</v>
          </cell>
        </row>
        <row r="2091">
          <cell r="G2091">
            <v>2</v>
          </cell>
          <cell r="H2091">
            <v>28</v>
          </cell>
          <cell r="I2091">
            <v>68965.517241379304</v>
          </cell>
          <cell r="J2091">
            <v>965517.24137931038</v>
          </cell>
        </row>
        <row r="2092">
          <cell r="G2092">
            <v>0</v>
          </cell>
          <cell r="H2092">
            <v>2</v>
          </cell>
          <cell r="I2092">
            <v>0</v>
          </cell>
          <cell r="J2092">
            <v>31250</v>
          </cell>
        </row>
        <row r="2093">
          <cell r="G2093">
            <v>5</v>
          </cell>
          <cell r="H2093">
            <v>84</v>
          </cell>
          <cell r="I2093">
            <v>18939.39393939394</v>
          </cell>
          <cell r="J2093">
            <v>318181.81818181818</v>
          </cell>
        </row>
        <row r="2094">
          <cell r="G2094">
            <v>0</v>
          </cell>
          <cell r="H2094">
            <v>2</v>
          </cell>
          <cell r="I2094">
            <v>0</v>
          </cell>
          <cell r="J2094">
            <v>60.595043325455983</v>
          </cell>
        </row>
        <row r="2095">
          <cell r="G2095">
            <v>0</v>
          </cell>
          <cell r="H2095">
            <v>1</v>
          </cell>
          <cell r="I2095">
            <v>0</v>
          </cell>
          <cell r="J2095">
            <v>385.95137012736399</v>
          </cell>
        </row>
        <row r="2096">
          <cell r="G2096">
            <v>0</v>
          </cell>
          <cell r="H2096">
            <v>9</v>
          </cell>
          <cell r="I2096">
            <v>0</v>
          </cell>
          <cell r="J2096">
            <v>30405.405405405407</v>
          </cell>
        </row>
        <row r="2097">
          <cell r="G2097">
            <v>0</v>
          </cell>
          <cell r="H2097">
            <v>6</v>
          </cell>
          <cell r="I2097">
            <v>0</v>
          </cell>
          <cell r="J2097">
            <v>10169.491525423728</v>
          </cell>
        </row>
        <row r="2098">
          <cell r="G2098">
            <v>6</v>
          </cell>
          <cell r="H2098">
            <v>28</v>
          </cell>
          <cell r="I2098">
            <v>3597.1223021582737</v>
          </cell>
          <cell r="J2098">
            <v>16786.570743405275</v>
          </cell>
        </row>
        <row r="2099">
          <cell r="G2099">
            <v>0</v>
          </cell>
          <cell r="H2099">
            <v>3</v>
          </cell>
          <cell r="I2099">
            <v>0</v>
          </cell>
          <cell r="J2099">
            <v>7371.0073710073711</v>
          </cell>
        </row>
        <row r="2100">
          <cell r="G2100">
            <v>0</v>
          </cell>
          <cell r="H2100">
            <v>4</v>
          </cell>
          <cell r="I2100">
            <v>0</v>
          </cell>
          <cell r="J2100">
            <v>12500</v>
          </cell>
        </row>
        <row r="2101">
          <cell r="G2101">
            <v>6</v>
          </cell>
          <cell r="H2101">
            <v>13</v>
          </cell>
          <cell r="I2101">
            <v>11428.571428571429</v>
          </cell>
          <cell r="J2101">
            <v>24761.904761904763</v>
          </cell>
        </row>
        <row r="2102">
          <cell r="G2102">
            <v>0</v>
          </cell>
          <cell r="H2102">
            <v>3</v>
          </cell>
          <cell r="I2102">
            <v>0</v>
          </cell>
          <cell r="J2102">
            <v>10714.285714285714</v>
          </cell>
        </row>
        <row r="2103">
          <cell r="G2103">
            <v>2</v>
          </cell>
          <cell r="H2103">
            <v>10</v>
          </cell>
          <cell r="I2103">
            <v>123.32737251032866</v>
          </cell>
          <cell r="J2103">
            <v>616.63686255164339</v>
          </cell>
        </row>
        <row r="2104">
          <cell r="G2104">
            <v>0</v>
          </cell>
          <cell r="H2104">
            <v>15</v>
          </cell>
          <cell r="I2104">
            <v>0</v>
          </cell>
          <cell r="J2104">
            <v>51020.408163265311</v>
          </cell>
        </row>
        <row r="2105">
          <cell r="G2105">
            <v>4</v>
          </cell>
          <cell r="H2105">
            <v>15</v>
          </cell>
          <cell r="I2105">
            <v>35398.230088495577</v>
          </cell>
          <cell r="J2105">
            <v>132743.36283185842</v>
          </cell>
        </row>
        <row r="2106">
          <cell r="G2106">
            <v>0</v>
          </cell>
          <cell r="H2106">
            <v>6</v>
          </cell>
          <cell r="I2106">
            <v>0</v>
          </cell>
          <cell r="J2106">
            <v>21739.130434782608</v>
          </cell>
        </row>
        <row r="2107">
          <cell r="G2107">
            <v>0</v>
          </cell>
          <cell r="H2107">
            <v>2</v>
          </cell>
          <cell r="I2107">
            <v>0</v>
          </cell>
          <cell r="J2107">
            <v>28571.428571428569</v>
          </cell>
        </row>
        <row r="2108">
          <cell r="G2108">
            <v>0</v>
          </cell>
          <cell r="H2108">
            <v>4</v>
          </cell>
          <cell r="I2108">
            <v>0</v>
          </cell>
          <cell r="J2108">
            <v>2766.2517289073307</v>
          </cell>
        </row>
        <row r="2109">
          <cell r="G2109">
            <v>4</v>
          </cell>
          <cell r="H2109">
            <v>26</v>
          </cell>
          <cell r="I2109">
            <v>10000</v>
          </cell>
          <cell r="J2109">
            <v>65000</v>
          </cell>
        </row>
        <row r="2110">
          <cell r="G2110">
            <v>0</v>
          </cell>
          <cell r="H2110">
            <v>1</v>
          </cell>
          <cell r="I2110">
            <v>0</v>
          </cell>
          <cell r="J2110">
            <v>2262.4434389140274</v>
          </cell>
        </row>
        <row r="2111">
          <cell r="G2111">
            <v>0</v>
          </cell>
          <cell r="H2111">
            <v>10</v>
          </cell>
          <cell r="I2111">
            <v>0</v>
          </cell>
          <cell r="J2111">
            <v>33670.03367003367</v>
          </cell>
        </row>
        <row r="2112">
          <cell r="G2112">
            <v>0</v>
          </cell>
          <cell r="H2112">
            <v>1</v>
          </cell>
          <cell r="I2112">
            <v>0</v>
          </cell>
          <cell r="J2112">
            <v>25000</v>
          </cell>
        </row>
        <row r="2113">
          <cell r="G2113">
            <v>0</v>
          </cell>
          <cell r="H2113">
            <v>2</v>
          </cell>
          <cell r="I2113">
            <v>0</v>
          </cell>
          <cell r="J2113">
            <v>60606.060606060608</v>
          </cell>
        </row>
        <row r="2114">
          <cell r="G2114">
            <v>0</v>
          </cell>
          <cell r="H2114">
            <v>3</v>
          </cell>
          <cell r="I2114">
            <v>0</v>
          </cell>
          <cell r="J2114">
            <v>21582.733812949642</v>
          </cell>
        </row>
        <row r="2115">
          <cell r="G2115">
            <v>0</v>
          </cell>
          <cell r="H2115">
            <v>3</v>
          </cell>
          <cell r="I2115">
            <v>0</v>
          </cell>
          <cell r="J2115">
            <v>62500</v>
          </cell>
        </row>
        <row r="2116">
          <cell r="G2116">
            <v>0</v>
          </cell>
          <cell r="H2116">
            <v>1</v>
          </cell>
          <cell r="I2116">
            <v>0</v>
          </cell>
          <cell r="J2116">
            <v>40000</v>
          </cell>
        </row>
        <row r="2117">
          <cell r="G2117">
            <v>0</v>
          </cell>
          <cell r="H2117">
            <v>2</v>
          </cell>
          <cell r="I2117">
            <v>0</v>
          </cell>
          <cell r="J2117">
            <v>80000</v>
          </cell>
        </row>
        <row r="2118">
          <cell r="G2118">
            <v>0</v>
          </cell>
          <cell r="H2118">
            <v>2</v>
          </cell>
          <cell r="I2118">
            <v>0</v>
          </cell>
          <cell r="J2118">
            <v>20000</v>
          </cell>
        </row>
        <row r="2119">
          <cell r="G2119">
            <v>11</v>
          </cell>
          <cell r="H2119">
            <v>31</v>
          </cell>
          <cell r="I2119">
            <v>26960.784313725493</v>
          </cell>
          <cell r="J2119">
            <v>75980.392156862741</v>
          </cell>
        </row>
        <row r="2120">
          <cell r="G2120">
            <v>0</v>
          </cell>
          <cell r="H2120">
            <v>6</v>
          </cell>
          <cell r="I2120">
            <v>0</v>
          </cell>
          <cell r="J2120">
            <v>150000</v>
          </cell>
        </row>
        <row r="2121">
          <cell r="G2121">
            <v>0</v>
          </cell>
          <cell r="H2121">
            <v>19</v>
          </cell>
          <cell r="I2121">
            <v>0</v>
          </cell>
          <cell r="J2121">
            <v>760000</v>
          </cell>
        </row>
        <row r="2122">
          <cell r="G2122">
            <v>0</v>
          </cell>
          <cell r="H2122">
            <v>9</v>
          </cell>
          <cell r="I2122">
            <v>0</v>
          </cell>
          <cell r="J2122">
            <v>166666.66666666666</v>
          </cell>
        </row>
        <row r="2123">
          <cell r="G2123">
            <v>4</v>
          </cell>
          <cell r="H2123">
            <v>13</v>
          </cell>
          <cell r="I2123">
            <v>33333.333333333336</v>
          </cell>
          <cell r="J2123">
            <v>108333.33333333334</v>
          </cell>
        </row>
        <row r="2124">
          <cell r="G2124">
            <v>12</v>
          </cell>
          <cell r="H2124">
            <v>14</v>
          </cell>
          <cell r="I2124">
            <v>96000</v>
          </cell>
          <cell r="J2124">
            <v>112000</v>
          </cell>
        </row>
        <row r="2125">
          <cell r="G2125">
            <v>10</v>
          </cell>
          <cell r="H2125">
            <v>20</v>
          </cell>
          <cell r="I2125">
            <v>200000</v>
          </cell>
          <cell r="J2125">
            <v>400000</v>
          </cell>
        </row>
        <row r="2126">
          <cell r="G2126">
            <v>0</v>
          </cell>
          <cell r="H2126">
            <v>6</v>
          </cell>
          <cell r="I2126">
            <v>0</v>
          </cell>
          <cell r="J2126">
            <v>20000</v>
          </cell>
        </row>
        <row r="2127">
          <cell r="G2127">
            <v>7</v>
          </cell>
          <cell r="H2127">
            <v>20</v>
          </cell>
          <cell r="I2127">
            <v>200000</v>
          </cell>
          <cell r="J2127">
            <v>571428.57142857136</v>
          </cell>
        </row>
        <row r="2128">
          <cell r="G2128">
            <v>0</v>
          </cell>
          <cell r="H2128">
            <v>11</v>
          </cell>
          <cell r="I2128">
            <v>0</v>
          </cell>
          <cell r="J2128">
            <v>440000</v>
          </cell>
        </row>
        <row r="2129">
          <cell r="G2129">
            <v>0</v>
          </cell>
          <cell r="H2129">
            <v>5</v>
          </cell>
          <cell r="I2129">
            <v>0</v>
          </cell>
          <cell r="J2129">
            <v>90909.090909090912</v>
          </cell>
        </row>
        <row r="2130">
          <cell r="G2130">
            <v>0</v>
          </cell>
          <cell r="H2130">
            <v>17</v>
          </cell>
          <cell r="I2130">
            <v>0</v>
          </cell>
          <cell r="J2130">
            <v>21656.050955414012</v>
          </cell>
        </row>
        <row r="2131">
          <cell r="G2131">
            <v>0</v>
          </cell>
          <cell r="H2131">
            <v>18</v>
          </cell>
          <cell r="I2131">
            <v>0</v>
          </cell>
          <cell r="J2131">
            <v>85714.28571428571</v>
          </cell>
        </row>
        <row r="2132">
          <cell r="G2132">
            <v>0</v>
          </cell>
          <cell r="H2132">
            <v>17</v>
          </cell>
          <cell r="I2132">
            <v>0</v>
          </cell>
          <cell r="J2132">
            <v>607142.85714285704</v>
          </cell>
        </row>
        <row r="2133">
          <cell r="G2133">
            <v>0</v>
          </cell>
          <cell r="H2133">
            <v>2</v>
          </cell>
          <cell r="I2133">
            <v>0</v>
          </cell>
          <cell r="J2133">
            <v>8000</v>
          </cell>
        </row>
        <row r="2134">
          <cell r="G2134">
            <v>0</v>
          </cell>
          <cell r="H2134">
            <v>2</v>
          </cell>
          <cell r="I2134">
            <v>0</v>
          </cell>
          <cell r="J2134">
            <v>235.29411764705884</v>
          </cell>
        </row>
        <row r="2135">
          <cell r="G2135">
            <v>0</v>
          </cell>
          <cell r="H2135">
            <v>2</v>
          </cell>
          <cell r="I2135">
            <v>0</v>
          </cell>
          <cell r="J2135">
            <v>33898.305084745763</v>
          </cell>
        </row>
        <row r="2136">
          <cell r="G2136">
            <v>4</v>
          </cell>
          <cell r="H2136">
            <v>5</v>
          </cell>
          <cell r="I2136">
            <v>11428.571428571429</v>
          </cell>
          <cell r="J2136">
            <v>14285.714285714284</v>
          </cell>
        </row>
        <row r="2137">
          <cell r="G2137">
            <v>27</v>
          </cell>
          <cell r="H2137">
            <v>29</v>
          </cell>
          <cell r="I2137">
            <v>385714.28571428574</v>
          </cell>
          <cell r="J2137">
            <v>414285.71428571432</v>
          </cell>
        </row>
        <row r="2138">
          <cell r="G2138">
            <v>0</v>
          </cell>
          <cell r="H2138">
            <v>1</v>
          </cell>
          <cell r="I2138">
            <v>0</v>
          </cell>
          <cell r="J2138">
            <v>107.37678513905293</v>
          </cell>
        </row>
        <row r="2139">
          <cell r="G2139">
            <v>0</v>
          </cell>
          <cell r="H2139">
            <v>4</v>
          </cell>
          <cell r="I2139">
            <v>0</v>
          </cell>
          <cell r="J2139">
            <v>222.22222222222223</v>
          </cell>
        </row>
        <row r="2140">
          <cell r="G2140">
            <v>18</v>
          </cell>
          <cell r="H2140">
            <v>24</v>
          </cell>
          <cell r="I2140">
            <v>225000</v>
          </cell>
          <cell r="J2140">
            <v>300000</v>
          </cell>
        </row>
        <row r="2141">
          <cell r="G2141">
            <v>4</v>
          </cell>
          <cell r="H2141">
            <v>5</v>
          </cell>
          <cell r="I2141">
            <v>16000</v>
          </cell>
          <cell r="J2141">
            <v>20000</v>
          </cell>
        </row>
        <row r="2142">
          <cell r="G2142">
            <v>0</v>
          </cell>
          <cell r="H2142">
            <v>4</v>
          </cell>
          <cell r="I2142">
            <v>0</v>
          </cell>
          <cell r="J2142">
            <v>28985.507246376812</v>
          </cell>
        </row>
        <row r="2143">
          <cell r="G2143">
            <v>2</v>
          </cell>
          <cell r="H2143">
            <v>12</v>
          </cell>
          <cell r="I2143">
            <v>50000</v>
          </cell>
          <cell r="J2143">
            <v>300000</v>
          </cell>
        </row>
        <row r="2144">
          <cell r="G2144">
            <v>0</v>
          </cell>
          <cell r="H2144">
            <v>1</v>
          </cell>
          <cell r="I2144">
            <v>0</v>
          </cell>
          <cell r="J2144">
            <v>40000</v>
          </cell>
        </row>
        <row r="2145">
          <cell r="G2145">
            <v>1</v>
          </cell>
          <cell r="H2145">
            <v>7</v>
          </cell>
          <cell r="I2145">
            <v>13333.333333333334</v>
          </cell>
          <cell r="J2145">
            <v>93333.333333333343</v>
          </cell>
        </row>
        <row r="2146">
          <cell r="G2146">
            <v>4</v>
          </cell>
          <cell r="H2146">
            <v>4</v>
          </cell>
          <cell r="I2146">
            <v>53333.333333333336</v>
          </cell>
          <cell r="J2146">
            <v>53333.333333333336</v>
          </cell>
        </row>
        <row r="2147">
          <cell r="G2147">
            <v>0</v>
          </cell>
          <cell r="H2147">
            <v>2</v>
          </cell>
          <cell r="I2147">
            <v>0</v>
          </cell>
          <cell r="J2147">
            <v>57142.857142857138</v>
          </cell>
        </row>
        <row r="2148">
          <cell r="G2148">
            <v>0</v>
          </cell>
          <cell r="H2148">
            <v>2</v>
          </cell>
          <cell r="I2148">
            <v>0</v>
          </cell>
          <cell r="J2148">
            <v>33333.333333333336</v>
          </cell>
        </row>
        <row r="2149">
          <cell r="G2149">
            <v>0</v>
          </cell>
          <cell r="H2149">
            <v>4</v>
          </cell>
          <cell r="I2149">
            <v>0</v>
          </cell>
          <cell r="J2149">
            <v>80000</v>
          </cell>
        </row>
        <row r="2150">
          <cell r="G2150">
            <v>0</v>
          </cell>
          <cell r="H2150">
            <v>21</v>
          </cell>
          <cell r="I2150">
            <v>0</v>
          </cell>
          <cell r="J2150">
            <v>42000</v>
          </cell>
        </row>
        <row r="2151">
          <cell r="G2151">
            <v>0</v>
          </cell>
          <cell r="H2151">
            <v>1</v>
          </cell>
          <cell r="I2151">
            <v>0</v>
          </cell>
          <cell r="J2151">
            <v>25000</v>
          </cell>
        </row>
        <row r="2152">
          <cell r="G2152">
            <v>0</v>
          </cell>
          <cell r="H2152">
            <v>1</v>
          </cell>
          <cell r="I2152">
            <v>0</v>
          </cell>
          <cell r="J2152">
            <v>18867.924528301886</v>
          </cell>
        </row>
        <row r="2153">
          <cell r="G2153">
            <v>0</v>
          </cell>
          <cell r="H2153">
            <v>39</v>
          </cell>
          <cell r="I2153">
            <v>0</v>
          </cell>
          <cell r="J2153">
            <v>433333.33333333337</v>
          </cell>
        </row>
        <row r="2154">
          <cell r="G2154">
            <v>0</v>
          </cell>
          <cell r="H2154">
            <v>3</v>
          </cell>
          <cell r="I2154">
            <v>0</v>
          </cell>
          <cell r="J2154">
            <v>120000</v>
          </cell>
        </row>
        <row r="2155">
          <cell r="G2155">
            <v>0</v>
          </cell>
          <cell r="H2155">
            <v>7</v>
          </cell>
          <cell r="I2155">
            <v>0</v>
          </cell>
          <cell r="J2155">
            <v>280000</v>
          </cell>
        </row>
        <row r="2156">
          <cell r="G2156">
            <v>2</v>
          </cell>
          <cell r="H2156">
            <v>13</v>
          </cell>
          <cell r="I2156">
            <v>80000</v>
          </cell>
          <cell r="J2156">
            <v>520000</v>
          </cell>
        </row>
        <row r="2157">
          <cell r="G2157">
            <v>0</v>
          </cell>
          <cell r="H2157">
            <v>3</v>
          </cell>
          <cell r="I2157">
            <v>0</v>
          </cell>
          <cell r="J2157">
            <v>120000</v>
          </cell>
        </row>
        <row r="2158">
          <cell r="G2158">
            <v>0</v>
          </cell>
          <cell r="H2158">
            <v>2</v>
          </cell>
          <cell r="I2158">
            <v>0</v>
          </cell>
          <cell r="J2158">
            <v>80000</v>
          </cell>
        </row>
        <row r="2159">
          <cell r="G2159">
            <v>0</v>
          </cell>
          <cell r="H2159">
            <v>1</v>
          </cell>
          <cell r="I2159">
            <v>0</v>
          </cell>
          <cell r="J2159">
            <v>40000</v>
          </cell>
        </row>
        <row r="2160">
          <cell r="G2160">
            <v>0</v>
          </cell>
          <cell r="H2160">
            <v>3</v>
          </cell>
          <cell r="I2160">
            <v>0</v>
          </cell>
          <cell r="J2160">
            <v>83333.333333333328</v>
          </cell>
        </row>
        <row r="2161">
          <cell r="G2161">
            <v>0</v>
          </cell>
          <cell r="H2161">
            <v>1</v>
          </cell>
          <cell r="I2161">
            <v>0</v>
          </cell>
          <cell r="J2161">
            <v>8333.3333333333339</v>
          </cell>
        </row>
        <row r="2162">
          <cell r="G2162">
            <v>0</v>
          </cell>
          <cell r="H2162">
            <v>2</v>
          </cell>
          <cell r="I2162">
            <v>0</v>
          </cell>
          <cell r="J2162">
            <v>36363.63636363636</v>
          </cell>
        </row>
        <row r="2163">
          <cell r="G2163">
            <v>1</v>
          </cell>
          <cell r="H2163">
            <v>1</v>
          </cell>
          <cell r="I2163">
            <v>14285.714285714284</v>
          </cell>
          <cell r="J2163">
            <v>14285.714285714284</v>
          </cell>
        </row>
        <row r="2164">
          <cell r="G2164">
            <v>0</v>
          </cell>
          <cell r="H2164">
            <v>1</v>
          </cell>
          <cell r="I2164">
            <v>0</v>
          </cell>
          <cell r="J2164">
            <v>40000</v>
          </cell>
        </row>
        <row r="2165">
          <cell r="G2165">
            <v>0</v>
          </cell>
          <cell r="H2165">
            <v>1</v>
          </cell>
          <cell r="I2165">
            <v>0</v>
          </cell>
          <cell r="J2165">
            <v>10000</v>
          </cell>
        </row>
        <row r="2166">
          <cell r="G2166">
            <v>0</v>
          </cell>
          <cell r="H2166">
            <v>2</v>
          </cell>
          <cell r="I2166">
            <v>0</v>
          </cell>
          <cell r="J2166">
            <v>12500</v>
          </cell>
        </row>
        <row r="2167">
          <cell r="G2167">
            <v>0</v>
          </cell>
          <cell r="H2167">
            <v>1</v>
          </cell>
          <cell r="I2167">
            <v>0</v>
          </cell>
          <cell r="J2167">
            <v>25000</v>
          </cell>
        </row>
        <row r="2168">
          <cell r="G2168">
            <v>0</v>
          </cell>
          <cell r="H2168">
            <v>4</v>
          </cell>
          <cell r="I2168">
            <v>0</v>
          </cell>
          <cell r="J2168">
            <v>80000</v>
          </cell>
        </row>
        <row r="2169">
          <cell r="G2169">
            <v>0</v>
          </cell>
          <cell r="H2169">
            <v>7</v>
          </cell>
          <cell r="I2169">
            <v>0</v>
          </cell>
          <cell r="J2169">
            <v>87500</v>
          </cell>
        </row>
        <row r="2170">
          <cell r="G2170">
            <v>0</v>
          </cell>
          <cell r="H2170">
            <v>2</v>
          </cell>
          <cell r="I2170">
            <v>0</v>
          </cell>
          <cell r="J2170">
            <v>66666.666666666672</v>
          </cell>
        </row>
        <row r="2171">
          <cell r="G2171">
            <v>0</v>
          </cell>
          <cell r="H2171">
            <v>1</v>
          </cell>
          <cell r="I2171">
            <v>0</v>
          </cell>
          <cell r="J2171">
            <v>11111.111111111111</v>
          </cell>
        </row>
        <row r="2172">
          <cell r="G2172">
            <v>0</v>
          </cell>
          <cell r="H2172">
            <v>1</v>
          </cell>
          <cell r="I2172">
            <v>0</v>
          </cell>
          <cell r="J2172">
            <v>10000</v>
          </cell>
        </row>
        <row r="2173">
          <cell r="G2173">
            <v>0</v>
          </cell>
          <cell r="H2173">
            <v>3</v>
          </cell>
          <cell r="I2173">
            <v>0</v>
          </cell>
          <cell r="J2173">
            <v>6000</v>
          </cell>
        </row>
        <row r="2174">
          <cell r="G2174">
            <v>0</v>
          </cell>
          <cell r="H2174">
            <v>6</v>
          </cell>
          <cell r="I2174">
            <v>0</v>
          </cell>
          <cell r="J2174">
            <v>66666.666666666672</v>
          </cell>
        </row>
        <row r="2175">
          <cell r="G2175">
            <v>0</v>
          </cell>
          <cell r="H2175">
            <v>1</v>
          </cell>
          <cell r="I2175">
            <v>0</v>
          </cell>
          <cell r="J2175">
            <v>40000</v>
          </cell>
        </row>
        <row r="2176">
          <cell r="G2176">
            <v>0</v>
          </cell>
          <cell r="H2176">
            <v>1</v>
          </cell>
          <cell r="I2176">
            <v>0</v>
          </cell>
          <cell r="J2176">
            <v>10000</v>
          </cell>
        </row>
        <row r="2177">
          <cell r="G2177">
            <v>0</v>
          </cell>
          <cell r="H2177">
            <v>2</v>
          </cell>
          <cell r="I2177">
            <v>0</v>
          </cell>
          <cell r="J2177">
            <v>80000</v>
          </cell>
        </row>
        <row r="2178">
          <cell r="G2178">
            <v>0</v>
          </cell>
          <cell r="H2178">
            <v>1</v>
          </cell>
          <cell r="I2178">
            <v>0</v>
          </cell>
          <cell r="J2178">
            <v>12345.679012345678</v>
          </cell>
        </row>
        <row r="2179">
          <cell r="G2179">
            <v>0</v>
          </cell>
          <cell r="H2179">
            <v>1</v>
          </cell>
          <cell r="I2179">
            <v>0</v>
          </cell>
          <cell r="J2179">
            <v>40000</v>
          </cell>
        </row>
        <row r="2180">
          <cell r="G2180">
            <v>0</v>
          </cell>
          <cell r="H2180">
            <v>2</v>
          </cell>
          <cell r="I2180">
            <v>0</v>
          </cell>
          <cell r="J2180">
            <v>26666.666666666668</v>
          </cell>
        </row>
        <row r="2181">
          <cell r="G2181">
            <v>0</v>
          </cell>
          <cell r="H2181">
            <v>1</v>
          </cell>
          <cell r="I2181">
            <v>0</v>
          </cell>
          <cell r="J2181">
            <v>1052.6315789473683</v>
          </cell>
        </row>
        <row r="2182">
          <cell r="G2182">
            <v>0</v>
          </cell>
          <cell r="H2182">
            <v>1</v>
          </cell>
          <cell r="I2182">
            <v>0</v>
          </cell>
          <cell r="J2182">
            <v>33333.333333333336</v>
          </cell>
        </row>
        <row r="2183">
          <cell r="G2183">
            <v>0</v>
          </cell>
          <cell r="H2183">
            <v>3</v>
          </cell>
          <cell r="I2183">
            <v>0</v>
          </cell>
          <cell r="J2183">
            <v>88235.294117647063</v>
          </cell>
        </row>
        <row r="2184">
          <cell r="G2184">
            <v>0</v>
          </cell>
          <cell r="H2184">
            <v>2</v>
          </cell>
          <cell r="I2184">
            <v>0</v>
          </cell>
          <cell r="J2184">
            <v>80000</v>
          </cell>
        </row>
        <row r="2185">
          <cell r="G2185">
            <v>0</v>
          </cell>
          <cell r="H2185">
            <v>1</v>
          </cell>
          <cell r="I2185">
            <v>0</v>
          </cell>
          <cell r="J2185">
            <v>40000</v>
          </cell>
        </row>
        <row r="2186">
          <cell r="G2186">
            <v>0</v>
          </cell>
          <cell r="H2186">
            <v>1</v>
          </cell>
          <cell r="I2186">
            <v>0</v>
          </cell>
          <cell r="J2186">
            <v>4347.826086956522</v>
          </cell>
        </row>
        <row r="2187">
          <cell r="G2187">
            <v>0</v>
          </cell>
          <cell r="H2187">
            <v>1</v>
          </cell>
          <cell r="I2187">
            <v>0</v>
          </cell>
          <cell r="J2187">
            <v>40000</v>
          </cell>
        </row>
        <row r="2188">
          <cell r="G2188">
            <v>0</v>
          </cell>
          <cell r="H2188">
            <v>7</v>
          </cell>
          <cell r="I2188">
            <v>0</v>
          </cell>
          <cell r="J2188">
            <v>280000</v>
          </cell>
        </row>
        <row r="2189">
          <cell r="G2189">
            <v>0</v>
          </cell>
          <cell r="H2189">
            <v>4</v>
          </cell>
          <cell r="I2189">
            <v>0</v>
          </cell>
          <cell r="J2189">
            <v>160000</v>
          </cell>
        </row>
        <row r="2190">
          <cell r="G2190">
            <v>0</v>
          </cell>
          <cell r="H2190">
            <v>2</v>
          </cell>
          <cell r="I2190">
            <v>0</v>
          </cell>
          <cell r="J2190">
            <v>10000</v>
          </cell>
        </row>
        <row r="2191">
          <cell r="G2191">
            <v>0</v>
          </cell>
          <cell r="H2191">
            <v>2</v>
          </cell>
          <cell r="I2191">
            <v>0</v>
          </cell>
          <cell r="J2191">
            <v>80000</v>
          </cell>
        </row>
        <row r="2192">
          <cell r="G2192">
            <v>0</v>
          </cell>
          <cell r="H2192">
            <v>12</v>
          </cell>
          <cell r="I2192">
            <v>0</v>
          </cell>
          <cell r="J2192">
            <v>104347.82608695651</v>
          </cell>
        </row>
        <row r="2193">
          <cell r="G2193">
            <v>0</v>
          </cell>
          <cell r="H2193">
            <v>41</v>
          </cell>
          <cell r="I2193">
            <v>0</v>
          </cell>
          <cell r="J2193">
            <v>410000</v>
          </cell>
        </row>
        <row r="2194">
          <cell r="G2194">
            <v>0</v>
          </cell>
          <cell r="H2194">
            <v>6</v>
          </cell>
          <cell r="I2194">
            <v>0</v>
          </cell>
          <cell r="J2194">
            <v>40000</v>
          </cell>
        </row>
        <row r="2195">
          <cell r="G2195">
            <v>1</v>
          </cell>
          <cell r="H2195">
            <v>1</v>
          </cell>
          <cell r="I2195">
            <v>4255.3191489361707</v>
          </cell>
          <cell r="J2195">
            <v>4255.3191489361707</v>
          </cell>
        </row>
        <row r="2196">
          <cell r="G2196">
            <v>0</v>
          </cell>
          <cell r="H2196">
            <v>1</v>
          </cell>
          <cell r="I2196">
            <v>0</v>
          </cell>
          <cell r="J2196">
            <v>25641.025641025641</v>
          </cell>
        </row>
        <row r="2197">
          <cell r="G2197">
            <v>0</v>
          </cell>
          <cell r="H2197">
            <v>20</v>
          </cell>
          <cell r="I2197">
            <v>0</v>
          </cell>
          <cell r="J2197">
            <v>24968.789013732832</v>
          </cell>
        </row>
        <row r="2198">
          <cell r="G2198">
            <v>1</v>
          </cell>
          <cell r="H2198">
            <v>4</v>
          </cell>
          <cell r="I2198">
            <v>5319.1489361702124</v>
          </cell>
          <cell r="J2198">
            <v>21276.59574468085</v>
          </cell>
        </row>
        <row r="2199">
          <cell r="G2199">
            <v>0</v>
          </cell>
          <cell r="H2199">
            <v>2</v>
          </cell>
          <cell r="I2199">
            <v>0</v>
          </cell>
          <cell r="J2199">
            <v>20000</v>
          </cell>
        </row>
        <row r="2200">
          <cell r="G2200">
            <v>0</v>
          </cell>
          <cell r="H2200">
            <v>1</v>
          </cell>
          <cell r="I2200">
            <v>0</v>
          </cell>
          <cell r="J2200">
            <v>19607.843137254902</v>
          </cell>
        </row>
        <row r="2201">
          <cell r="G2201">
            <v>0</v>
          </cell>
          <cell r="H2201">
            <v>32</v>
          </cell>
          <cell r="I2201">
            <v>0</v>
          </cell>
          <cell r="J2201">
            <v>136752.13675213678</v>
          </cell>
        </row>
        <row r="2202">
          <cell r="G2202">
            <v>2</v>
          </cell>
          <cell r="H2202">
            <v>2</v>
          </cell>
          <cell r="I2202">
            <v>41666.666666666664</v>
          </cell>
          <cell r="J2202">
            <v>41666.666666666664</v>
          </cell>
        </row>
        <row r="2203">
          <cell r="G2203">
            <v>2</v>
          </cell>
          <cell r="H2203">
            <v>2</v>
          </cell>
          <cell r="I2203">
            <v>1603.8492381716119</v>
          </cell>
          <cell r="J2203">
            <v>1603.8492381716119</v>
          </cell>
        </row>
        <row r="2204">
          <cell r="G2204">
            <v>0</v>
          </cell>
          <cell r="H2204">
            <v>2</v>
          </cell>
          <cell r="I2204">
            <v>0</v>
          </cell>
          <cell r="J2204">
            <v>80000</v>
          </cell>
        </row>
        <row r="2205">
          <cell r="G2205">
            <v>0</v>
          </cell>
          <cell r="H2205">
            <v>2</v>
          </cell>
          <cell r="I2205">
            <v>0</v>
          </cell>
          <cell r="J2205">
            <v>65.276281862985087</v>
          </cell>
        </row>
        <row r="2206">
          <cell r="G2206">
            <v>0</v>
          </cell>
          <cell r="H2206">
            <v>1</v>
          </cell>
          <cell r="I2206">
            <v>0</v>
          </cell>
          <cell r="J2206">
            <v>11764.705882352941</v>
          </cell>
        </row>
        <row r="2207">
          <cell r="G2207">
            <v>0</v>
          </cell>
          <cell r="H2207">
            <v>78</v>
          </cell>
          <cell r="I2207">
            <v>0</v>
          </cell>
          <cell r="J2207">
            <v>1083333.3333333333</v>
          </cell>
        </row>
        <row r="2208">
          <cell r="G2208">
            <v>0</v>
          </cell>
          <cell r="H2208">
            <v>20</v>
          </cell>
          <cell r="I2208">
            <v>0</v>
          </cell>
          <cell r="J2208">
            <v>200000</v>
          </cell>
        </row>
        <row r="2209">
          <cell r="G2209">
            <v>1</v>
          </cell>
          <cell r="H2209">
            <v>6</v>
          </cell>
          <cell r="I2209">
            <v>6250</v>
          </cell>
          <cell r="J2209">
            <v>37500</v>
          </cell>
        </row>
        <row r="2210">
          <cell r="G2210">
            <v>0</v>
          </cell>
          <cell r="H2210">
            <v>2</v>
          </cell>
          <cell r="I2210">
            <v>0</v>
          </cell>
          <cell r="J2210">
            <v>80000</v>
          </cell>
        </row>
        <row r="2211">
          <cell r="G2211">
            <v>0</v>
          </cell>
          <cell r="H2211">
            <v>1</v>
          </cell>
          <cell r="I2211">
            <v>0</v>
          </cell>
          <cell r="J2211">
            <v>22222.222222222223</v>
          </cell>
        </row>
        <row r="2212">
          <cell r="G2212">
            <v>0</v>
          </cell>
          <cell r="H2212">
            <v>3</v>
          </cell>
          <cell r="I2212">
            <v>0</v>
          </cell>
          <cell r="J2212">
            <v>15000</v>
          </cell>
        </row>
        <row r="2213">
          <cell r="G2213">
            <v>0</v>
          </cell>
          <cell r="H2213">
            <v>2</v>
          </cell>
          <cell r="I2213">
            <v>0</v>
          </cell>
          <cell r="J2213">
            <v>80000</v>
          </cell>
        </row>
        <row r="2214">
          <cell r="G2214">
            <v>0</v>
          </cell>
          <cell r="H2214">
            <v>1</v>
          </cell>
          <cell r="I2214">
            <v>0</v>
          </cell>
          <cell r="J2214">
            <v>40000</v>
          </cell>
        </row>
        <row r="2215">
          <cell r="G2215">
            <v>0</v>
          </cell>
          <cell r="H2215">
            <v>2</v>
          </cell>
          <cell r="I2215">
            <v>0</v>
          </cell>
          <cell r="J2215">
            <v>40000</v>
          </cell>
        </row>
        <row r="2216">
          <cell r="G2216">
            <v>0</v>
          </cell>
          <cell r="H2216">
            <v>1</v>
          </cell>
          <cell r="I2216">
            <v>0</v>
          </cell>
          <cell r="J2216">
            <v>5000</v>
          </cell>
        </row>
        <row r="2217">
          <cell r="G2217">
            <v>0</v>
          </cell>
          <cell r="H2217">
            <v>4</v>
          </cell>
          <cell r="I2217">
            <v>0</v>
          </cell>
          <cell r="J2217">
            <v>20000</v>
          </cell>
        </row>
        <row r="2218">
          <cell r="G2218">
            <v>0</v>
          </cell>
          <cell r="H2218">
            <v>1</v>
          </cell>
          <cell r="I2218">
            <v>0</v>
          </cell>
          <cell r="J2218">
            <v>7142.8571428571422</v>
          </cell>
        </row>
        <row r="2219">
          <cell r="G2219">
            <v>0</v>
          </cell>
          <cell r="H2219">
            <v>6</v>
          </cell>
          <cell r="I2219">
            <v>0</v>
          </cell>
          <cell r="J2219">
            <v>150000</v>
          </cell>
        </row>
        <row r="2220">
          <cell r="G2220">
            <v>0</v>
          </cell>
          <cell r="H2220">
            <v>1</v>
          </cell>
          <cell r="I2220">
            <v>0</v>
          </cell>
          <cell r="J2220">
            <v>15625</v>
          </cell>
        </row>
        <row r="2221">
          <cell r="G2221">
            <v>0</v>
          </cell>
          <cell r="H2221">
            <v>2</v>
          </cell>
          <cell r="I2221">
            <v>0</v>
          </cell>
          <cell r="J2221">
            <v>58823.529411764706</v>
          </cell>
        </row>
        <row r="2222">
          <cell r="G2222">
            <v>0</v>
          </cell>
          <cell r="H2222">
            <v>2</v>
          </cell>
          <cell r="I2222">
            <v>0</v>
          </cell>
          <cell r="J2222">
            <v>80000</v>
          </cell>
        </row>
        <row r="2223">
          <cell r="G2223">
            <v>0</v>
          </cell>
          <cell r="H2223">
            <v>6</v>
          </cell>
          <cell r="I2223">
            <v>0</v>
          </cell>
          <cell r="J2223">
            <v>120000</v>
          </cell>
        </row>
        <row r="2224">
          <cell r="G2224">
            <v>0</v>
          </cell>
          <cell r="H2224">
            <v>1</v>
          </cell>
          <cell r="I2224">
            <v>0</v>
          </cell>
          <cell r="J2224">
            <v>40000</v>
          </cell>
        </row>
        <row r="2225">
          <cell r="G2225">
            <v>0</v>
          </cell>
          <cell r="H2225">
            <v>1</v>
          </cell>
          <cell r="I2225">
            <v>0</v>
          </cell>
          <cell r="J2225">
            <v>25000</v>
          </cell>
        </row>
        <row r="2226">
          <cell r="G2226">
            <v>0</v>
          </cell>
          <cell r="H2226">
            <v>1</v>
          </cell>
          <cell r="I2226">
            <v>0</v>
          </cell>
          <cell r="J2226">
            <v>11764.705882352941</v>
          </cell>
        </row>
        <row r="2227">
          <cell r="G2227">
            <v>0</v>
          </cell>
          <cell r="H2227">
            <v>2</v>
          </cell>
          <cell r="I2227">
            <v>0</v>
          </cell>
          <cell r="J2227">
            <v>80000</v>
          </cell>
        </row>
        <row r="2228">
          <cell r="G2228">
            <v>0</v>
          </cell>
          <cell r="H2228">
            <v>2</v>
          </cell>
          <cell r="I2228">
            <v>0</v>
          </cell>
          <cell r="J2228">
            <v>43478.260869565216</v>
          </cell>
        </row>
        <row r="2229">
          <cell r="G2229">
            <v>0</v>
          </cell>
          <cell r="H2229">
            <v>3</v>
          </cell>
          <cell r="I2229">
            <v>0</v>
          </cell>
          <cell r="J2229">
            <v>60000</v>
          </cell>
        </row>
        <row r="2230">
          <cell r="G2230">
            <v>1</v>
          </cell>
          <cell r="H2230">
            <v>1</v>
          </cell>
          <cell r="I2230">
            <v>38461.538461538461</v>
          </cell>
          <cell r="J2230">
            <v>38461.538461538461</v>
          </cell>
        </row>
        <row r="2231">
          <cell r="G2231">
            <v>2</v>
          </cell>
          <cell r="H2231">
            <v>2</v>
          </cell>
          <cell r="I2231">
            <v>3333.3333333333335</v>
          </cell>
          <cell r="J2231">
            <v>3333.3333333333335</v>
          </cell>
        </row>
        <row r="2232">
          <cell r="G2232">
            <v>0</v>
          </cell>
          <cell r="H2232">
            <v>1</v>
          </cell>
          <cell r="I2232">
            <v>0</v>
          </cell>
          <cell r="J2232">
            <v>6666.666666666667</v>
          </cell>
        </row>
        <row r="2233">
          <cell r="G2233">
            <v>0</v>
          </cell>
          <cell r="H2233">
            <v>4</v>
          </cell>
          <cell r="I2233">
            <v>0</v>
          </cell>
          <cell r="J2233">
            <v>40000</v>
          </cell>
        </row>
        <row r="2234">
          <cell r="G2234">
            <v>0</v>
          </cell>
          <cell r="H2234">
            <v>2</v>
          </cell>
          <cell r="I2234">
            <v>0</v>
          </cell>
          <cell r="J2234">
            <v>22222.222222222223</v>
          </cell>
        </row>
        <row r="2235">
          <cell r="G2235">
            <v>0</v>
          </cell>
          <cell r="H2235">
            <v>1</v>
          </cell>
          <cell r="I2235">
            <v>0</v>
          </cell>
          <cell r="J2235">
            <v>10000</v>
          </cell>
        </row>
        <row r="2236">
          <cell r="G2236">
            <v>0</v>
          </cell>
          <cell r="H2236">
            <v>2</v>
          </cell>
          <cell r="I2236">
            <v>0</v>
          </cell>
          <cell r="J2236">
            <v>13333.333333333334</v>
          </cell>
        </row>
        <row r="2237">
          <cell r="G2237">
            <v>0</v>
          </cell>
          <cell r="H2237">
            <v>1</v>
          </cell>
          <cell r="I2237">
            <v>0</v>
          </cell>
          <cell r="J2237">
            <v>317.05770450221939</v>
          </cell>
        </row>
        <row r="2238">
          <cell r="G2238">
            <v>1</v>
          </cell>
          <cell r="H2238">
            <v>1</v>
          </cell>
          <cell r="I2238">
            <v>909.09090909090912</v>
          </cell>
          <cell r="J2238">
            <v>909.09090909090912</v>
          </cell>
        </row>
        <row r="2239">
          <cell r="G2239">
            <v>0</v>
          </cell>
          <cell r="H2239">
            <v>7</v>
          </cell>
          <cell r="I2239">
            <v>0</v>
          </cell>
          <cell r="J2239">
            <v>964.18732782369148</v>
          </cell>
        </row>
        <row r="2240">
          <cell r="G2240">
            <v>0</v>
          </cell>
          <cell r="H2240">
            <v>2</v>
          </cell>
          <cell r="I2240">
            <v>0</v>
          </cell>
          <cell r="J2240">
            <v>13333.333333333334</v>
          </cell>
        </row>
        <row r="2241">
          <cell r="G2241">
            <v>0</v>
          </cell>
          <cell r="H2241">
            <v>18</v>
          </cell>
          <cell r="I2241">
            <v>0</v>
          </cell>
          <cell r="J2241">
            <v>150000</v>
          </cell>
        </row>
        <row r="2242">
          <cell r="G2242">
            <v>0</v>
          </cell>
          <cell r="H2242">
            <v>4</v>
          </cell>
          <cell r="I2242">
            <v>0</v>
          </cell>
          <cell r="J2242">
            <v>22857.142857142859</v>
          </cell>
        </row>
        <row r="2243">
          <cell r="G2243">
            <v>3</v>
          </cell>
          <cell r="H2243">
            <v>4</v>
          </cell>
          <cell r="I2243">
            <v>27272.727272727272</v>
          </cell>
          <cell r="J2243">
            <v>36363.63636363636</v>
          </cell>
        </row>
        <row r="2244">
          <cell r="G2244">
            <v>0</v>
          </cell>
          <cell r="H2244">
            <v>2</v>
          </cell>
          <cell r="I2244">
            <v>0</v>
          </cell>
          <cell r="J2244">
            <v>48780.487804878052</v>
          </cell>
        </row>
        <row r="2245">
          <cell r="G2245">
            <v>0</v>
          </cell>
          <cell r="H2245">
            <v>25</v>
          </cell>
          <cell r="I2245">
            <v>0</v>
          </cell>
          <cell r="J2245">
            <v>892857.14285714296</v>
          </cell>
        </row>
        <row r="2246">
          <cell r="G2246">
            <v>0</v>
          </cell>
          <cell r="H2246">
            <v>5</v>
          </cell>
          <cell r="I2246">
            <v>0</v>
          </cell>
          <cell r="J2246">
            <v>100000</v>
          </cell>
        </row>
        <row r="2247">
          <cell r="G2247">
            <v>0</v>
          </cell>
          <cell r="H2247">
            <v>5</v>
          </cell>
          <cell r="I2247">
            <v>0</v>
          </cell>
          <cell r="J2247">
            <v>33333.333333333336</v>
          </cell>
        </row>
        <row r="2248">
          <cell r="G2248">
            <v>0</v>
          </cell>
          <cell r="H2248">
            <v>2</v>
          </cell>
          <cell r="I2248">
            <v>0</v>
          </cell>
          <cell r="J2248">
            <v>332.22591362126246</v>
          </cell>
        </row>
        <row r="2249">
          <cell r="G2249">
            <v>0</v>
          </cell>
          <cell r="H2249">
            <v>2</v>
          </cell>
          <cell r="I2249">
            <v>0</v>
          </cell>
          <cell r="J2249">
            <v>834.02835696413672</v>
          </cell>
        </row>
        <row r="2250">
          <cell r="G2250">
            <v>0</v>
          </cell>
          <cell r="H2250">
            <v>4</v>
          </cell>
          <cell r="I2250">
            <v>0</v>
          </cell>
          <cell r="J2250">
            <v>142857.14285714284</v>
          </cell>
        </row>
        <row r="2251">
          <cell r="G2251">
            <v>0</v>
          </cell>
          <cell r="H2251">
            <v>3</v>
          </cell>
          <cell r="I2251">
            <v>0</v>
          </cell>
          <cell r="J2251">
            <v>120000</v>
          </cell>
        </row>
        <row r="2252">
          <cell r="G2252">
            <v>0</v>
          </cell>
          <cell r="H2252">
            <v>3</v>
          </cell>
          <cell r="I2252">
            <v>0</v>
          </cell>
          <cell r="J2252">
            <v>120000</v>
          </cell>
        </row>
        <row r="2253">
          <cell r="G2253">
            <v>0</v>
          </cell>
          <cell r="H2253">
            <v>1</v>
          </cell>
          <cell r="I2253">
            <v>0</v>
          </cell>
          <cell r="J2253">
            <v>3623.1884057971015</v>
          </cell>
        </row>
        <row r="2254">
          <cell r="G2254">
            <v>0</v>
          </cell>
          <cell r="H2254">
            <v>2</v>
          </cell>
          <cell r="I2254">
            <v>0</v>
          </cell>
          <cell r="J2254">
            <v>9523.8095238095248</v>
          </cell>
        </row>
        <row r="2255">
          <cell r="G2255">
            <v>0</v>
          </cell>
          <cell r="H2255">
            <v>1</v>
          </cell>
          <cell r="I2255">
            <v>0</v>
          </cell>
          <cell r="J2255">
            <v>7142.8571428571422</v>
          </cell>
        </row>
        <row r="2256">
          <cell r="G2256">
            <v>0</v>
          </cell>
          <cell r="H2256">
            <v>2</v>
          </cell>
          <cell r="I2256">
            <v>0</v>
          </cell>
          <cell r="J2256">
            <v>40000</v>
          </cell>
        </row>
        <row r="2257">
          <cell r="G2257">
            <v>0</v>
          </cell>
          <cell r="H2257">
            <v>1</v>
          </cell>
          <cell r="I2257">
            <v>0</v>
          </cell>
          <cell r="J2257">
            <v>40000</v>
          </cell>
        </row>
        <row r="2258">
          <cell r="G2258">
            <v>0</v>
          </cell>
          <cell r="H2258">
            <v>5</v>
          </cell>
          <cell r="I2258">
            <v>0</v>
          </cell>
          <cell r="J2258">
            <v>14285.714285714284</v>
          </cell>
        </row>
        <row r="2259">
          <cell r="G2259">
            <v>0</v>
          </cell>
          <cell r="H2259">
            <v>22</v>
          </cell>
          <cell r="I2259">
            <v>0</v>
          </cell>
          <cell r="J2259">
            <v>880000</v>
          </cell>
        </row>
        <row r="2260">
          <cell r="G2260">
            <v>0</v>
          </cell>
          <cell r="H2260">
            <v>1</v>
          </cell>
          <cell r="I2260">
            <v>0</v>
          </cell>
          <cell r="J2260">
            <v>15384.615384615385</v>
          </cell>
        </row>
        <row r="2261">
          <cell r="G2261">
            <v>0</v>
          </cell>
          <cell r="H2261">
            <v>1</v>
          </cell>
          <cell r="I2261">
            <v>0</v>
          </cell>
          <cell r="J2261">
            <v>40000</v>
          </cell>
        </row>
        <row r="2262">
          <cell r="G2262">
            <v>0</v>
          </cell>
          <cell r="H2262">
            <v>8</v>
          </cell>
          <cell r="I2262">
            <v>0</v>
          </cell>
          <cell r="J2262">
            <v>80000</v>
          </cell>
        </row>
        <row r="2263">
          <cell r="G2263">
            <v>0</v>
          </cell>
          <cell r="H2263">
            <v>2</v>
          </cell>
          <cell r="I2263">
            <v>0</v>
          </cell>
          <cell r="J2263">
            <v>20000</v>
          </cell>
        </row>
        <row r="2264">
          <cell r="G2264">
            <v>0</v>
          </cell>
          <cell r="H2264">
            <v>1</v>
          </cell>
          <cell r="I2264">
            <v>0</v>
          </cell>
          <cell r="J2264">
            <v>4672.8971962616815</v>
          </cell>
        </row>
        <row r="2265">
          <cell r="G2265">
            <v>0</v>
          </cell>
          <cell r="H2265">
            <v>19</v>
          </cell>
          <cell r="I2265">
            <v>0</v>
          </cell>
          <cell r="J2265">
            <v>760000</v>
          </cell>
        </row>
        <row r="2266">
          <cell r="G2266">
            <v>0</v>
          </cell>
          <cell r="H2266">
            <v>1</v>
          </cell>
          <cell r="I2266">
            <v>0</v>
          </cell>
          <cell r="J2266">
            <v>40000</v>
          </cell>
        </row>
        <row r="2267">
          <cell r="G2267">
            <v>0</v>
          </cell>
          <cell r="H2267">
            <v>4</v>
          </cell>
          <cell r="I2267">
            <v>0</v>
          </cell>
          <cell r="J2267">
            <v>160000</v>
          </cell>
        </row>
        <row r="2268">
          <cell r="G2268">
            <v>0</v>
          </cell>
          <cell r="H2268">
            <v>3</v>
          </cell>
          <cell r="I2268">
            <v>0</v>
          </cell>
          <cell r="J2268">
            <v>1666.6666666666667</v>
          </cell>
        </row>
        <row r="2269">
          <cell r="G2269">
            <v>0</v>
          </cell>
          <cell r="H2269">
            <v>3</v>
          </cell>
          <cell r="I2269">
            <v>0</v>
          </cell>
          <cell r="J2269">
            <v>3703.7037037037039</v>
          </cell>
        </row>
        <row r="2270">
          <cell r="G2270">
            <v>0</v>
          </cell>
          <cell r="H2270">
            <v>3</v>
          </cell>
          <cell r="I2270">
            <v>0</v>
          </cell>
          <cell r="J2270">
            <v>30303.030303030304</v>
          </cell>
        </row>
        <row r="2271">
          <cell r="G2271">
            <v>0</v>
          </cell>
          <cell r="H2271">
            <v>3</v>
          </cell>
          <cell r="I2271">
            <v>0</v>
          </cell>
          <cell r="J2271">
            <v>30000</v>
          </cell>
        </row>
        <row r="2272">
          <cell r="G2272">
            <v>0</v>
          </cell>
          <cell r="H2272">
            <v>1</v>
          </cell>
          <cell r="I2272">
            <v>0</v>
          </cell>
          <cell r="J2272">
            <v>25000</v>
          </cell>
        </row>
        <row r="2273">
          <cell r="G2273">
            <v>0</v>
          </cell>
          <cell r="H2273">
            <v>3</v>
          </cell>
          <cell r="I2273">
            <v>0</v>
          </cell>
          <cell r="J2273">
            <v>6944.4444444444443</v>
          </cell>
        </row>
        <row r="2274">
          <cell r="G2274">
            <v>0</v>
          </cell>
          <cell r="H2274">
            <v>1</v>
          </cell>
          <cell r="I2274">
            <v>0</v>
          </cell>
          <cell r="J2274">
            <v>40000</v>
          </cell>
        </row>
        <row r="2275">
          <cell r="G2275">
            <v>0</v>
          </cell>
          <cell r="H2275">
            <v>2</v>
          </cell>
          <cell r="I2275">
            <v>0</v>
          </cell>
          <cell r="J2275">
            <v>57142.857142857138</v>
          </cell>
        </row>
        <row r="2276">
          <cell r="G2276">
            <v>0</v>
          </cell>
          <cell r="H2276">
            <v>3</v>
          </cell>
          <cell r="I2276">
            <v>0</v>
          </cell>
          <cell r="J2276">
            <v>30000</v>
          </cell>
        </row>
        <row r="2277">
          <cell r="G2277">
            <v>0</v>
          </cell>
          <cell r="H2277">
            <v>3</v>
          </cell>
          <cell r="I2277">
            <v>0</v>
          </cell>
          <cell r="J2277">
            <v>75000</v>
          </cell>
        </row>
        <row r="2278">
          <cell r="G2278">
            <v>0</v>
          </cell>
          <cell r="H2278">
            <v>3</v>
          </cell>
          <cell r="I2278">
            <v>0</v>
          </cell>
          <cell r="J2278">
            <v>38461.538461538461</v>
          </cell>
        </row>
        <row r="2279">
          <cell r="G2279">
            <v>7</v>
          </cell>
          <cell r="H2279">
            <v>12</v>
          </cell>
          <cell r="I2279">
            <v>179487.1794871795</v>
          </cell>
          <cell r="J2279">
            <v>307692.30769230769</v>
          </cell>
        </row>
        <row r="2280">
          <cell r="G2280">
            <v>0</v>
          </cell>
          <cell r="H2280">
            <v>2</v>
          </cell>
          <cell r="I2280">
            <v>0</v>
          </cell>
          <cell r="J2280">
            <v>33333.333333333336</v>
          </cell>
        </row>
        <row r="2281">
          <cell r="G2281">
            <v>0</v>
          </cell>
          <cell r="H2281">
            <v>1</v>
          </cell>
          <cell r="I2281">
            <v>0</v>
          </cell>
          <cell r="J2281">
            <v>40000</v>
          </cell>
        </row>
        <row r="2282">
          <cell r="G2282">
            <v>0</v>
          </cell>
          <cell r="H2282">
            <v>1</v>
          </cell>
          <cell r="I2282">
            <v>0</v>
          </cell>
          <cell r="J2282">
            <v>14285.714285714284</v>
          </cell>
        </row>
        <row r="2283">
          <cell r="G2283">
            <v>0</v>
          </cell>
          <cell r="H2283">
            <v>1</v>
          </cell>
          <cell r="I2283">
            <v>0</v>
          </cell>
          <cell r="J2283">
            <v>31250</v>
          </cell>
        </row>
        <row r="2284">
          <cell r="G2284">
            <v>0</v>
          </cell>
          <cell r="H2284">
            <v>1</v>
          </cell>
          <cell r="I2284">
            <v>0</v>
          </cell>
          <cell r="J2284">
            <v>40000</v>
          </cell>
        </row>
        <row r="2285">
          <cell r="G2285">
            <v>0</v>
          </cell>
          <cell r="H2285">
            <v>1</v>
          </cell>
          <cell r="I2285">
            <v>0</v>
          </cell>
          <cell r="J2285">
            <v>40000</v>
          </cell>
        </row>
        <row r="2286">
          <cell r="G2286">
            <v>1</v>
          </cell>
          <cell r="H2286">
            <v>1</v>
          </cell>
          <cell r="I2286">
            <v>50.929462694168578</v>
          </cell>
          <cell r="J2286">
            <v>50.929462694168578</v>
          </cell>
        </row>
        <row r="2287">
          <cell r="G2287">
            <v>0</v>
          </cell>
          <cell r="H2287">
            <v>1</v>
          </cell>
          <cell r="I2287">
            <v>0</v>
          </cell>
          <cell r="J2287">
            <v>5000</v>
          </cell>
        </row>
        <row r="2288">
          <cell r="G2288">
            <v>0</v>
          </cell>
          <cell r="H2288">
            <v>1</v>
          </cell>
          <cell r="I2288">
            <v>0</v>
          </cell>
          <cell r="J2288">
            <v>10000</v>
          </cell>
        </row>
        <row r="2289">
          <cell r="G2289">
            <v>0</v>
          </cell>
          <cell r="H2289">
            <v>1</v>
          </cell>
          <cell r="I2289">
            <v>0</v>
          </cell>
          <cell r="J2289">
            <v>3125</v>
          </cell>
        </row>
        <row r="2290">
          <cell r="G2290">
            <v>0</v>
          </cell>
          <cell r="H2290">
            <v>26</v>
          </cell>
          <cell r="I2290">
            <v>0</v>
          </cell>
          <cell r="J2290">
            <v>650000</v>
          </cell>
        </row>
        <row r="2291">
          <cell r="G2291">
            <v>0</v>
          </cell>
          <cell r="H2291">
            <v>3</v>
          </cell>
          <cell r="I2291">
            <v>0</v>
          </cell>
          <cell r="J2291">
            <v>30000</v>
          </cell>
        </row>
        <row r="2292">
          <cell r="G2292">
            <v>0</v>
          </cell>
          <cell r="H2292">
            <v>2</v>
          </cell>
          <cell r="I2292">
            <v>0</v>
          </cell>
          <cell r="J2292">
            <v>16666.666666666668</v>
          </cell>
        </row>
        <row r="2293">
          <cell r="G2293">
            <v>0</v>
          </cell>
          <cell r="H2293">
            <v>4</v>
          </cell>
          <cell r="I2293">
            <v>0</v>
          </cell>
          <cell r="J2293">
            <v>71428.57142857142</v>
          </cell>
        </row>
        <row r="2294">
          <cell r="G2294">
            <v>0</v>
          </cell>
          <cell r="H2294">
            <v>4</v>
          </cell>
          <cell r="I2294">
            <v>0</v>
          </cell>
          <cell r="J2294">
            <v>20000</v>
          </cell>
        </row>
        <row r="2295">
          <cell r="G2295">
            <v>0</v>
          </cell>
          <cell r="H2295">
            <v>1</v>
          </cell>
          <cell r="I2295">
            <v>0</v>
          </cell>
          <cell r="J2295">
            <v>40000</v>
          </cell>
        </row>
        <row r="2296">
          <cell r="G2296">
            <v>0</v>
          </cell>
          <cell r="H2296">
            <v>2</v>
          </cell>
          <cell r="I2296">
            <v>0</v>
          </cell>
          <cell r="J2296">
            <v>50000</v>
          </cell>
        </row>
        <row r="2297">
          <cell r="G2297">
            <v>0</v>
          </cell>
          <cell r="H2297">
            <v>5</v>
          </cell>
          <cell r="I2297">
            <v>0</v>
          </cell>
          <cell r="J2297">
            <v>100000</v>
          </cell>
        </row>
        <row r="2298">
          <cell r="G2298">
            <v>0</v>
          </cell>
          <cell r="H2298">
            <v>4</v>
          </cell>
          <cell r="I2298">
            <v>0</v>
          </cell>
          <cell r="J2298">
            <v>14981.2734082397</v>
          </cell>
        </row>
        <row r="2299">
          <cell r="G2299">
            <v>0</v>
          </cell>
          <cell r="H2299">
            <v>5</v>
          </cell>
          <cell r="I2299">
            <v>0</v>
          </cell>
          <cell r="J2299">
            <v>138888.88888888891</v>
          </cell>
        </row>
        <row r="2300">
          <cell r="G2300">
            <v>0</v>
          </cell>
          <cell r="H2300">
            <v>2</v>
          </cell>
          <cell r="I2300">
            <v>0</v>
          </cell>
          <cell r="J2300">
            <v>13333.333333333334</v>
          </cell>
        </row>
        <row r="2301">
          <cell r="G2301">
            <v>0</v>
          </cell>
          <cell r="H2301">
            <v>2</v>
          </cell>
          <cell r="I2301">
            <v>0</v>
          </cell>
          <cell r="J2301">
            <v>76923.076923076922</v>
          </cell>
        </row>
        <row r="2302">
          <cell r="G2302">
            <v>0</v>
          </cell>
          <cell r="H2302">
            <v>4</v>
          </cell>
          <cell r="I2302">
            <v>0</v>
          </cell>
          <cell r="J2302">
            <v>43478.260869565216</v>
          </cell>
        </row>
        <row r="2303">
          <cell r="G2303">
            <v>0</v>
          </cell>
          <cell r="H2303">
            <v>3</v>
          </cell>
          <cell r="I2303">
            <v>0</v>
          </cell>
          <cell r="J2303">
            <v>30000</v>
          </cell>
        </row>
        <row r="2304">
          <cell r="G2304">
            <v>0</v>
          </cell>
          <cell r="H2304">
            <v>2</v>
          </cell>
          <cell r="I2304">
            <v>0</v>
          </cell>
          <cell r="J2304">
            <v>80000</v>
          </cell>
        </row>
        <row r="2305">
          <cell r="G2305">
            <v>0</v>
          </cell>
          <cell r="H2305">
            <v>1</v>
          </cell>
          <cell r="I2305">
            <v>0</v>
          </cell>
          <cell r="J2305">
            <v>6666.666666666667</v>
          </cell>
        </row>
        <row r="2306">
          <cell r="G2306">
            <v>0</v>
          </cell>
          <cell r="H2306">
            <v>1</v>
          </cell>
          <cell r="I2306">
            <v>0</v>
          </cell>
          <cell r="J2306">
            <v>10000</v>
          </cell>
        </row>
        <row r="2307">
          <cell r="G2307">
            <v>0</v>
          </cell>
          <cell r="H2307">
            <v>1</v>
          </cell>
          <cell r="I2307">
            <v>0</v>
          </cell>
          <cell r="J2307">
            <v>33333.333333333336</v>
          </cell>
        </row>
        <row r="2308">
          <cell r="G2308">
            <v>0</v>
          </cell>
          <cell r="H2308">
            <v>2</v>
          </cell>
          <cell r="I2308">
            <v>0</v>
          </cell>
          <cell r="J2308">
            <v>3636.3636363636365</v>
          </cell>
        </row>
        <row r="2309">
          <cell r="G2309">
            <v>1</v>
          </cell>
          <cell r="H2309">
            <v>5</v>
          </cell>
          <cell r="I2309">
            <v>245.63989191844755</v>
          </cell>
          <cell r="J2309">
            <v>1228.1994595922379</v>
          </cell>
        </row>
        <row r="2310">
          <cell r="G2310">
            <v>0</v>
          </cell>
          <cell r="H2310">
            <v>2</v>
          </cell>
          <cell r="I2310">
            <v>0</v>
          </cell>
          <cell r="J2310">
            <v>25000</v>
          </cell>
        </row>
        <row r="2311">
          <cell r="G2311">
            <v>0</v>
          </cell>
          <cell r="H2311">
            <v>3</v>
          </cell>
          <cell r="I2311">
            <v>0</v>
          </cell>
          <cell r="J2311">
            <v>120000</v>
          </cell>
        </row>
        <row r="2312">
          <cell r="G2312">
            <v>0</v>
          </cell>
          <cell r="H2312">
            <v>7</v>
          </cell>
          <cell r="I2312">
            <v>0</v>
          </cell>
          <cell r="J2312">
            <v>241379.31034482759</v>
          </cell>
        </row>
        <row r="2313">
          <cell r="G2313">
            <v>0</v>
          </cell>
          <cell r="H2313">
            <v>3</v>
          </cell>
          <cell r="I2313">
            <v>0</v>
          </cell>
          <cell r="J2313">
            <v>11494.252873563219</v>
          </cell>
        </row>
        <row r="2314">
          <cell r="G2314">
            <v>0</v>
          </cell>
          <cell r="H2314">
            <v>4</v>
          </cell>
          <cell r="I2314">
            <v>0</v>
          </cell>
          <cell r="J2314">
            <v>100000</v>
          </cell>
        </row>
        <row r="2315">
          <cell r="G2315">
            <v>0</v>
          </cell>
          <cell r="H2315">
            <v>1</v>
          </cell>
          <cell r="I2315">
            <v>0</v>
          </cell>
          <cell r="J2315">
            <v>22222.222222222223</v>
          </cell>
        </row>
        <row r="2316">
          <cell r="G2316">
            <v>0</v>
          </cell>
          <cell r="H2316">
            <v>4</v>
          </cell>
          <cell r="I2316">
            <v>0</v>
          </cell>
          <cell r="J2316">
            <v>160000</v>
          </cell>
        </row>
        <row r="2317">
          <cell r="G2317">
            <v>0</v>
          </cell>
          <cell r="H2317">
            <v>1</v>
          </cell>
          <cell r="I2317">
            <v>0</v>
          </cell>
          <cell r="J2317">
            <v>7518.7969924812023</v>
          </cell>
        </row>
        <row r="2318">
          <cell r="G2318">
            <v>0</v>
          </cell>
          <cell r="H2318">
            <v>2</v>
          </cell>
          <cell r="I2318">
            <v>0</v>
          </cell>
          <cell r="J2318">
            <v>10000</v>
          </cell>
        </row>
        <row r="2319">
          <cell r="G2319">
            <v>0</v>
          </cell>
          <cell r="H2319">
            <v>8</v>
          </cell>
          <cell r="I2319">
            <v>0</v>
          </cell>
          <cell r="J2319">
            <v>80000</v>
          </cell>
        </row>
        <row r="2320">
          <cell r="G2320">
            <v>0</v>
          </cell>
          <cell r="H2320">
            <v>11</v>
          </cell>
          <cell r="I2320">
            <v>0</v>
          </cell>
          <cell r="J2320">
            <v>44000</v>
          </cell>
        </row>
        <row r="2321">
          <cell r="G2321">
            <v>0</v>
          </cell>
          <cell r="H2321">
            <v>3</v>
          </cell>
          <cell r="I2321">
            <v>0</v>
          </cell>
          <cell r="J2321">
            <v>7500</v>
          </cell>
        </row>
        <row r="2322">
          <cell r="G2322">
            <v>0</v>
          </cell>
          <cell r="H2322">
            <v>9</v>
          </cell>
          <cell r="I2322">
            <v>0</v>
          </cell>
          <cell r="J2322">
            <v>32727.272727272732</v>
          </cell>
        </row>
        <row r="2323">
          <cell r="G2323">
            <v>0</v>
          </cell>
          <cell r="H2323">
            <v>2</v>
          </cell>
          <cell r="I2323">
            <v>0</v>
          </cell>
          <cell r="J2323">
            <v>14285.714285714284</v>
          </cell>
        </row>
        <row r="2324">
          <cell r="G2324">
            <v>0</v>
          </cell>
          <cell r="H2324">
            <v>4</v>
          </cell>
          <cell r="I2324">
            <v>0</v>
          </cell>
          <cell r="J2324">
            <v>80000</v>
          </cell>
        </row>
        <row r="2325">
          <cell r="G2325">
            <v>0</v>
          </cell>
          <cell r="H2325">
            <v>1</v>
          </cell>
          <cell r="I2325">
            <v>0</v>
          </cell>
          <cell r="J2325">
            <v>11111.111111111111</v>
          </cell>
        </row>
        <row r="2326">
          <cell r="G2326">
            <v>1</v>
          </cell>
          <cell r="H2326">
            <v>7</v>
          </cell>
          <cell r="I2326">
            <v>11764.705882352941</v>
          </cell>
          <cell r="J2326">
            <v>82352.941176470587</v>
          </cell>
        </row>
        <row r="2327">
          <cell r="G2327">
            <v>1</v>
          </cell>
          <cell r="H2327">
            <v>6</v>
          </cell>
          <cell r="I2327">
            <v>28571.428571428569</v>
          </cell>
          <cell r="J2327">
            <v>171428.57142857142</v>
          </cell>
        </row>
        <row r="2328">
          <cell r="G2328">
            <v>0</v>
          </cell>
          <cell r="H2328">
            <v>1</v>
          </cell>
          <cell r="I2328">
            <v>0</v>
          </cell>
          <cell r="J2328">
            <v>3333.3333333333335</v>
          </cell>
        </row>
        <row r="2329">
          <cell r="G2329">
            <v>0</v>
          </cell>
          <cell r="H2329">
            <v>2</v>
          </cell>
          <cell r="I2329">
            <v>0</v>
          </cell>
          <cell r="J2329">
            <v>80000</v>
          </cell>
        </row>
        <row r="2330">
          <cell r="G2330">
            <v>0</v>
          </cell>
          <cell r="H2330">
            <v>2</v>
          </cell>
          <cell r="I2330">
            <v>0</v>
          </cell>
          <cell r="J2330">
            <v>40000</v>
          </cell>
        </row>
        <row r="2331">
          <cell r="G2331">
            <v>0</v>
          </cell>
          <cell r="H2331">
            <v>1</v>
          </cell>
          <cell r="I2331">
            <v>0</v>
          </cell>
          <cell r="J2331">
            <v>40000</v>
          </cell>
        </row>
        <row r="2332">
          <cell r="G2332">
            <v>0</v>
          </cell>
          <cell r="H2332">
            <v>18</v>
          </cell>
          <cell r="I2332">
            <v>0</v>
          </cell>
          <cell r="J2332">
            <v>240000</v>
          </cell>
        </row>
        <row r="2333">
          <cell r="G2333">
            <v>1</v>
          </cell>
          <cell r="H2333">
            <v>1</v>
          </cell>
          <cell r="I2333">
            <v>2004.008016032064</v>
          </cell>
          <cell r="J2333">
            <v>2004.008016032064</v>
          </cell>
        </row>
        <row r="2334">
          <cell r="G2334">
            <v>0</v>
          </cell>
          <cell r="H2334">
            <v>1</v>
          </cell>
          <cell r="I2334">
            <v>0</v>
          </cell>
          <cell r="J2334">
            <v>33333.333333333336</v>
          </cell>
        </row>
        <row r="2335">
          <cell r="G2335">
            <v>0</v>
          </cell>
          <cell r="H2335">
            <v>5</v>
          </cell>
          <cell r="I2335">
            <v>0</v>
          </cell>
          <cell r="J2335">
            <v>16666.666666666668</v>
          </cell>
        </row>
        <row r="2336">
          <cell r="G2336">
            <v>2</v>
          </cell>
          <cell r="H2336">
            <v>4</v>
          </cell>
          <cell r="I2336">
            <v>15384.615384615385</v>
          </cell>
          <cell r="J2336">
            <v>30769.23076923077</v>
          </cell>
        </row>
        <row r="2337">
          <cell r="G2337">
            <v>0</v>
          </cell>
          <cell r="H2337">
            <v>1</v>
          </cell>
          <cell r="I2337">
            <v>0</v>
          </cell>
          <cell r="J2337">
            <v>10000</v>
          </cell>
        </row>
        <row r="2338">
          <cell r="G2338">
            <v>0</v>
          </cell>
          <cell r="H2338">
            <v>2</v>
          </cell>
          <cell r="I2338">
            <v>0</v>
          </cell>
          <cell r="J2338">
            <v>11111.111111111111</v>
          </cell>
        </row>
        <row r="2339">
          <cell r="G2339">
            <v>0</v>
          </cell>
          <cell r="H2339">
            <v>3</v>
          </cell>
          <cell r="I2339">
            <v>0</v>
          </cell>
          <cell r="J2339">
            <v>75000</v>
          </cell>
        </row>
        <row r="2340">
          <cell r="G2340">
            <v>1</v>
          </cell>
          <cell r="H2340">
            <v>3</v>
          </cell>
          <cell r="I2340">
            <v>16666.666666666668</v>
          </cell>
          <cell r="J2340">
            <v>50000</v>
          </cell>
        </row>
        <row r="2341">
          <cell r="G2341">
            <v>0</v>
          </cell>
          <cell r="H2341">
            <v>4</v>
          </cell>
          <cell r="I2341">
            <v>0</v>
          </cell>
          <cell r="J2341">
            <v>42105.263157894733</v>
          </cell>
        </row>
        <row r="2342">
          <cell r="G2342">
            <v>0</v>
          </cell>
          <cell r="H2342">
            <v>3</v>
          </cell>
          <cell r="I2342">
            <v>0</v>
          </cell>
          <cell r="J2342">
            <v>12244.897959183672</v>
          </cell>
        </row>
        <row r="2343">
          <cell r="G2343">
            <v>0</v>
          </cell>
          <cell r="H2343">
            <v>5</v>
          </cell>
          <cell r="I2343">
            <v>0</v>
          </cell>
          <cell r="J2343">
            <v>50000</v>
          </cell>
        </row>
        <row r="2344">
          <cell r="G2344">
            <v>1</v>
          </cell>
          <cell r="H2344">
            <v>10</v>
          </cell>
          <cell r="I2344">
            <v>40000</v>
          </cell>
          <cell r="J2344">
            <v>400000</v>
          </cell>
        </row>
        <row r="2345">
          <cell r="G2345">
            <v>0</v>
          </cell>
          <cell r="H2345">
            <v>2</v>
          </cell>
          <cell r="I2345">
            <v>0</v>
          </cell>
          <cell r="J2345">
            <v>286.53295128939828</v>
          </cell>
        </row>
        <row r="2346">
          <cell r="G2346">
            <v>0</v>
          </cell>
          <cell r="H2346">
            <v>4</v>
          </cell>
          <cell r="I2346">
            <v>0</v>
          </cell>
          <cell r="J2346">
            <v>81.945383401962587</v>
          </cell>
        </row>
        <row r="2347">
          <cell r="G2347">
            <v>0</v>
          </cell>
          <cell r="H2347">
            <v>3</v>
          </cell>
          <cell r="I2347">
            <v>0</v>
          </cell>
          <cell r="J2347">
            <v>1824.817518248175</v>
          </cell>
        </row>
        <row r="2348">
          <cell r="G2348">
            <v>0</v>
          </cell>
          <cell r="H2348">
            <v>4</v>
          </cell>
          <cell r="I2348">
            <v>0</v>
          </cell>
          <cell r="J2348">
            <v>5442.1768707482988</v>
          </cell>
        </row>
        <row r="2349">
          <cell r="G2349">
            <v>0</v>
          </cell>
          <cell r="H2349">
            <v>1</v>
          </cell>
          <cell r="I2349">
            <v>0</v>
          </cell>
          <cell r="J2349">
            <v>6896.5517241379312</v>
          </cell>
        </row>
        <row r="2350">
          <cell r="G2350">
            <v>0</v>
          </cell>
          <cell r="H2350">
            <v>1</v>
          </cell>
          <cell r="I2350">
            <v>0</v>
          </cell>
          <cell r="J2350">
            <v>10000</v>
          </cell>
        </row>
        <row r="2351">
          <cell r="G2351">
            <v>0</v>
          </cell>
          <cell r="H2351">
            <v>1</v>
          </cell>
          <cell r="I2351">
            <v>0</v>
          </cell>
          <cell r="J2351">
            <v>1333.3333333333333</v>
          </cell>
        </row>
        <row r="2352">
          <cell r="G2352">
            <v>0</v>
          </cell>
          <cell r="H2352">
            <v>2</v>
          </cell>
          <cell r="I2352">
            <v>0</v>
          </cell>
          <cell r="J2352">
            <v>40000</v>
          </cell>
        </row>
        <row r="2353">
          <cell r="G2353">
            <v>0</v>
          </cell>
          <cell r="H2353">
            <v>4</v>
          </cell>
          <cell r="I2353">
            <v>0</v>
          </cell>
          <cell r="J2353">
            <v>7299.2700729927001</v>
          </cell>
        </row>
        <row r="2354">
          <cell r="G2354">
            <v>0</v>
          </cell>
          <cell r="H2354">
            <v>1</v>
          </cell>
          <cell r="I2354">
            <v>0</v>
          </cell>
          <cell r="J2354">
            <v>28571.428571428569</v>
          </cell>
        </row>
        <row r="2355">
          <cell r="G2355">
            <v>0</v>
          </cell>
          <cell r="H2355">
            <v>4</v>
          </cell>
          <cell r="I2355">
            <v>0</v>
          </cell>
          <cell r="J2355">
            <v>114285.71428571428</v>
          </cell>
        </row>
        <row r="2356">
          <cell r="G2356">
            <v>0</v>
          </cell>
          <cell r="H2356">
            <v>2</v>
          </cell>
          <cell r="I2356">
            <v>0</v>
          </cell>
          <cell r="J2356">
            <v>10000</v>
          </cell>
        </row>
        <row r="2357">
          <cell r="G2357">
            <v>1</v>
          </cell>
          <cell r="H2357">
            <v>1</v>
          </cell>
          <cell r="I2357">
            <v>22222.222222222223</v>
          </cell>
          <cell r="J2357">
            <v>22222.222222222223</v>
          </cell>
        </row>
        <row r="2358">
          <cell r="G2358">
            <v>0</v>
          </cell>
          <cell r="H2358">
            <v>5</v>
          </cell>
          <cell r="I2358">
            <v>0</v>
          </cell>
          <cell r="J2358">
            <v>6631.2997347480114</v>
          </cell>
        </row>
        <row r="2359">
          <cell r="G2359">
            <v>1</v>
          </cell>
          <cell r="H2359">
            <v>13</v>
          </cell>
          <cell r="I2359">
            <v>94.616330778692401</v>
          </cell>
          <cell r="J2359">
            <v>1230.0123001230013</v>
          </cell>
        </row>
        <row r="2360">
          <cell r="G2360">
            <v>1</v>
          </cell>
          <cell r="H2360">
            <v>1</v>
          </cell>
          <cell r="I2360">
            <v>17857.142857142855</v>
          </cell>
          <cell r="J2360">
            <v>17857.142857142855</v>
          </cell>
        </row>
        <row r="2361">
          <cell r="G2361">
            <v>0</v>
          </cell>
          <cell r="H2361">
            <v>1</v>
          </cell>
          <cell r="I2361">
            <v>0</v>
          </cell>
          <cell r="J2361">
            <v>833.33333333333337</v>
          </cell>
        </row>
        <row r="2362">
          <cell r="G2362">
            <v>0</v>
          </cell>
          <cell r="H2362">
            <v>1</v>
          </cell>
          <cell r="I2362">
            <v>0</v>
          </cell>
          <cell r="J2362">
            <v>7692.3076923076924</v>
          </cell>
        </row>
        <row r="2363">
          <cell r="G2363">
            <v>0</v>
          </cell>
          <cell r="H2363">
            <v>3</v>
          </cell>
          <cell r="I2363">
            <v>0</v>
          </cell>
          <cell r="J2363">
            <v>16666.666666666668</v>
          </cell>
        </row>
        <row r="2364">
          <cell r="G2364">
            <v>2</v>
          </cell>
          <cell r="H2364">
            <v>8</v>
          </cell>
          <cell r="I2364">
            <v>16528.92561983471</v>
          </cell>
          <cell r="J2364">
            <v>66115.702479338841</v>
          </cell>
        </row>
        <row r="2365">
          <cell r="G2365">
            <v>2</v>
          </cell>
          <cell r="H2365">
            <v>4</v>
          </cell>
          <cell r="I2365">
            <v>5555.5555555555557</v>
          </cell>
          <cell r="J2365">
            <v>11111.111111111111</v>
          </cell>
        </row>
        <row r="2366">
          <cell r="G2366">
            <v>2</v>
          </cell>
          <cell r="H2366">
            <v>4</v>
          </cell>
          <cell r="I2366">
            <v>20000</v>
          </cell>
          <cell r="J2366">
            <v>40000</v>
          </cell>
        </row>
        <row r="2367">
          <cell r="G2367">
            <v>0</v>
          </cell>
          <cell r="H2367">
            <v>1</v>
          </cell>
          <cell r="I2367">
            <v>0</v>
          </cell>
          <cell r="J2367">
            <v>13333.333333333334</v>
          </cell>
        </row>
        <row r="2368">
          <cell r="G2368">
            <v>0</v>
          </cell>
          <cell r="H2368">
            <v>1</v>
          </cell>
          <cell r="I2368">
            <v>0</v>
          </cell>
          <cell r="J2368">
            <v>87.719298245614027</v>
          </cell>
        </row>
        <row r="2369">
          <cell r="G2369">
            <v>0</v>
          </cell>
          <cell r="H2369">
            <v>3</v>
          </cell>
          <cell r="I2369">
            <v>0</v>
          </cell>
          <cell r="J2369">
            <v>451.1278195488722</v>
          </cell>
        </row>
        <row r="2370">
          <cell r="G2370">
            <v>0</v>
          </cell>
          <cell r="H2370">
            <v>1</v>
          </cell>
          <cell r="I2370">
            <v>0</v>
          </cell>
          <cell r="J2370">
            <v>28571.428571428569</v>
          </cell>
        </row>
        <row r="2371">
          <cell r="G2371">
            <v>0</v>
          </cell>
          <cell r="H2371">
            <v>2</v>
          </cell>
          <cell r="I2371">
            <v>0</v>
          </cell>
          <cell r="J2371">
            <v>13333.333333333334</v>
          </cell>
        </row>
        <row r="2372">
          <cell r="G2372">
            <v>0</v>
          </cell>
          <cell r="H2372">
            <v>2</v>
          </cell>
          <cell r="I2372">
            <v>0</v>
          </cell>
          <cell r="J2372">
            <v>20000</v>
          </cell>
        </row>
        <row r="2373">
          <cell r="G2373">
            <v>0</v>
          </cell>
          <cell r="H2373">
            <v>1</v>
          </cell>
          <cell r="I2373">
            <v>0</v>
          </cell>
          <cell r="J2373">
            <v>4000</v>
          </cell>
        </row>
        <row r="2374">
          <cell r="G2374">
            <v>1</v>
          </cell>
          <cell r="H2374">
            <v>1</v>
          </cell>
          <cell r="I2374">
            <v>17857.142857142855</v>
          </cell>
          <cell r="J2374">
            <v>17857.142857142855</v>
          </cell>
        </row>
        <row r="2375">
          <cell r="G2375">
            <v>0</v>
          </cell>
          <cell r="H2375">
            <v>1</v>
          </cell>
          <cell r="I2375">
            <v>0</v>
          </cell>
          <cell r="J2375">
            <v>28571.428571428569</v>
          </cell>
        </row>
        <row r="2376">
          <cell r="G2376">
            <v>0</v>
          </cell>
          <cell r="H2376">
            <v>1</v>
          </cell>
          <cell r="I2376">
            <v>0</v>
          </cell>
          <cell r="J2376">
            <v>555.55555555555554</v>
          </cell>
        </row>
        <row r="2377">
          <cell r="G2377">
            <v>1</v>
          </cell>
          <cell r="H2377">
            <v>6</v>
          </cell>
          <cell r="I2377">
            <v>12500</v>
          </cell>
          <cell r="J2377">
            <v>75000</v>
          </cell>
        </row>
        <row r="2378">
          <cell r="G2378">
            <v>0</v>
          </cell>
          <cell r="H2378">
            <v>2</v>
          </cell>
          <cell r="I2378">
            <v>0</v>
          </cell>
          <cell r="J2378">
            <v>66666.666666666672</v>
          </cell>
        </row>
        <row r="2379">
          <cell r="G2379">
            <v>1</v>
          </cell>
          <cell r="H2379">
            <v>1</v>
          </cell>
          <cell r="I2379">
            <v>33333.333333333336</v>
          </cell>
          <cell r="J2379">
            <v>33333.333333333336</v>
          </cell>
        </row>
        <row r="2380">
          <cell r="G2380">
            <v>1</v>
          </cell>
          <cell r="H2380">
            <v>7</v>
          </cell>
          <cell r="I2380">
            <v>17241.379310344826</v>
          </cell>
          <cell r="J2380">
            <v>120689.6551724138</v>
          </cell>
        </row>
        <row r="2381">
          <cell r="G2381">
            <v>0</v>
          </cell>
          <cell r="H2381">
            <v>1</v>
          </cell>
          <cell r="I2381">
            <v>0</v>
          </cell>
          <cell r="J2381">
            <v>7407.4074074074078</v>
          </cell>
        </row>
        <row r="2382">
          <cell r="G2382">
            <v>0</v>
          </cell>
          <cell r="H2382">
            <v>2</v>
          </cell>
          <cell r="I2382">
            <v>0</v>
          </cell>
          <cell r="J2382">
            <v>23529.411764705881</v>
          </cell>
        </row>
        <row r="2383">
          <cell r="G2383">
            <v>3</v>
          </cell>
          <cell r="H2383">
            <v>4</v>
          </cell>
          <cell r="I2383">
            <v>30000</v>
          </cell>
          <cell r="J2383">
            <v>40000</v>
          </cell>
        </row>
        <row r="2384">
          <cell r="G2384">
            <v>0</v>
          </cell>
          <cell r="H2384">
            <v>4</v>
          </cell>
          <cell r="I2384">
            <v>0</v>
          </cell>
          <cell r="J2384">
            <v>6666.666666666667</v>
          </cell>
        </row>
        <row r="2385">
          <cell r="G2385">
            <v>2</v>
          </cell>
          <cell r="H2385">
            <v>7</v>
          </cell>
          <cell r="I2385">
            <v>13333.333333333334</v>
          </cell>
          <cell r="J2385">
            <v>46666.666666666672</v>
          </cell>
        </row>
        <row r="2386">
          <cell r="G2386">
            <v>4</v>
          </cell>
          <cell r="H2386">
            <v>16</v>
          </cell>
          <cell r="I2386">
            <v>160000</v>
          </cell>
          <cell r="J2386">
            <v>640000</v>
          </cell>
        </row>
        <row r="2387">
          <cell r="G2387">
            <v>0</v>
          </cell>
          <cell r="H2387">
            <v>2</v>
          </cell>
          <cell r="I2387">
            <v>0</v>
          </cell>
          <cell r="J2387">
            <v>5665.7223796033995</v>
          </cell>
        </row>
        <row r="2388">
          <cell r="G2388">
            <v>0</v>
          </cell>
          <cell r="H2388">
            <v>4</v>
          </cell>
          <cell r="I2388">
            <v>0</v>
          </cell>
          <cell r="J2388">
            <v>8281.5734989648045</v>
          </cell>
        </row>
        <row r="2389">
          <cell r="G2389">
            <v>1</v>
          </cell>
          <cell r="H2389">
            <v>1</v>
          </cell>
          <cell r="I2389">
            <v>2020.2020202020201</v>
          </cell>
          <cell r="J2389">
            <v>2020.2020202020201</v>
          </cell>
        </row>
        <row r="2390">
          <cell r="G2390">
            <v>0</v>
          </cell>
          <cell r="H2390">
            <v>1</v>
          </cell>
          <cell r="I2390">
            <v>0</v>
          </cell>
          <cell r="J2390">
            <v>11764.705882352941</v>
          </cell>
        </row>
        <row r="2391">
          <cell r="G2391">
            <v>0</v>
          </cell>
          <cell r="H2391">
            <v>2</v>
          </cell>
          <cell r="I2391">
            <v>0</v>
          </cell>
          <cell r="J2391">
            <v>40000</v>
          </cell>
        </row>
        <row r="2392">
          <cell r="G2392">
            <v>0</v>
          </cell>
          <cell r="H2392">
            <v>21</v>
          </cell>
          <cell r="I2392">
            <v>0</v>
          </cell>
          <cell r="J2392">
            <v>150000</v>
          </cell>
        </row>
        <row r="2393">
          <cell r="G2393">
            <v>0</v>
          </cell>
          <cell r="H2393">
            <v>11</v>
          </cell>
          <cell r="I2393">
            <v>0</v>
          </cell>
          <cell r="J2393">
            <v>146666.66666666666</v>
          </cell>
        </row>
        <row r="2394">
          <cell r="G2394">
            <v>0</v>
          </cell>
          <cell r="H2394">
            <v>1</v>
          </cell>
          <cell r="I2394">
            <v>0</v>
          </cell>
          <cell r="J2394">
            <v>1562.5</v>
          </cell>
        </row>
        <row r="2395">
          <cell r="G2395">
            <v>0</v>
          </cell>
          <cell r="H2395">
            <v>1</v>
          </cell>
          <cell r="I2395">
            <v>0</v>
          </cell>
          <cell r="J2395">
            <v>10000</v>
          </cell>
        </row>
        <row r="2396">
          <cell r="G2396">
            <v>0</v>
          </cell>
          <cell r="H2396">
            <v>1</v>
          </cell>
          <cell r="I2396">
            <v>0</v>
          </cell>
          <cell r="J2396">
            <v>20.140175622331427</v>
          </cell>
        </row>
        <row r="2397">
          <cell r="G2397">
            <v>0</v>
          </cell>
          <cell r="H2397">
            <v>2</v>
          </cell>
          <cell r="I2397">
            <v>0</v>
          </cell>
          <cell r="J2397">
            <v>20000</v>
          </cell>
        </row>
        <row r="2398">
          <cell r="G2398">
            <v>0</v>
          </cell>
          <cell r="H2398">
            <v>1</v>
          </cell>
          <cell r="I2398">
            <v>0</v>
          </cell>
          <cell r="J2398">
            <v>1587.3015873015872</v>
          </cell>
        </row>
        <row r="2399">
          <cell r="G2399">
            <v>0</v>
          </cell>
          <cell r="H2399">
            <v>2</v>
          </cell>
          <cell r="I2399">
            <v>0</v>
          </cell>
          <cell r="J2399">
            <v>66666.666666666672</v>
          </cell>
        </row>
        <row r="2400">
          <cell r="G2400">
            <v>2</v>
          </cell>
          <cell r="H2400">
            <v>6</v>
          </cell>
          <cell r="I2400">
            <v>66666.666666666672</v>
          </cell>
          <cell r="J2400">
            <v>200000</v>
          </cell>
        </row>
        <row r="2401">
          <cell r="G2401">
            <v>0</v>
          </cell>
          <cell r="H2401">
            <v>1</v>
          </cell>
          <cell r="I2401">
            <v>0</v>
          </cell>
          <cell r="J2401">
            <v>43.859649122807014</v>
          </cell>
        </row>
        <row r="2402">
          <cell r="G2402">
            <v>1</v>
          </cell>
          <cell r="H2402">
            <v>7</v>
          </cell>
          <cell r="I2402">
            <v>10000</v>
          </cell>
          <cell r="J2402">
            <v>70000</v>
          </cell>
        </row>
        <row r="2403">
          <cell r="G2403">
            <v>0</v>
          </cell>
          <cell r="H2403">
            <v>2</v>
          </cell>
          <cell r="I2403">
            <v>0</v>
          </cell>
          <cell r="J2403">
            <v>80000</v>
          </cell>
        </row>
        <row r="2404">
          <cell r="G2404">
            <v>0</v>
          </cell>
          <cell r="H2404">
            <v>1</v>
          </cell>
          <cell r="I2404">
            <v>0</v>
          </cell>
          <cell r="J2404">
            <v>20000</v>
          </cell>
        </row>
        <row r="2405">
          <cell r="G2405">
            <v>0</v>
          </cell>
          <cell r="H2405">
            <v>3</v>
          </cell>
          <cell r="I2405">
            <v>0</v>
          </cell>
          <cell r="J2405">
            <v>1948.0519480519481</v>
          </cell>
        </row>
        <row r="2406">
          <cell r="G2406">
            <v>0</v>
          </cell>
          <cell r="H2406">
            <v>2</v>
          </cell>
          <cell r="I2406">
            <v>0</v>
          </cell>
          <cell r="J2406">
            <v>10000</v>
          </cell>
        </row>
        <row r="2407">
          <cell r="G2407">
            <v>43</v>
          </cell>
          <cell r="H2407">
            <v>59</v>
          </cell>
          <cell r="I2407">
            <v>35478.54785478548</v>
          </cell>
          <cell r="J2407">
            <v>48679.867986798679</v>
          </cell>
        </row>
        <row r="2408">
          <cell r="G2408">
            <v>6</v>
          </cell>
          <cell r="H2408">
            <v>7</v>
          </cell>
          <cell r="I2408">
            <v>247.08643907260222</v>
          </cell>
          <cell r="J2408">
            <v>288.26751225136928</v>
          </cell>
        </row>
        <row r="2409">
          <cell r="G2409">
            <v>0</v>
          </cell>
          <cell r="H2409">
            <v>1</v>
          </cell>
          <cell r="I2409">
            <v>0</v>
          </cell>
          <cell r="J2409">
            <v>333.33333333333331</v>
          </cell>
        </row>
        <row r="2410">
          <cell r="G2410">
            <v>3</v>
          </cell>
          <cell r="H2410">
            <v>3</v>
          </cell>
          <cell r="I2410">
            <v>2608.6956521739135</v>
          </cell>
          <cell r="J2410">
            <v>2608.6956521739135</v>
          </cell>
        </row>
        <row r="2411">
          <cell r="G2411">
            <v>3</v>
          </cell>
          <cell r="H2411">
            <v>4</v>
          </cell>
          <cell r="I2411">
            <v>1796.4071856287426</v>
          </cell>
          <cell r="J2411">
            <v>2395.2095808383233</v>
          </cell>
        </row>
        <row r="2412">
          <cell r="G2412">
            <v>0</v>
          </cell>
          <cell r="H2412">
            <v>6</v>
          </cell>
          <cell r="I2412">
            <v>0</v>
          </cell>
          <cell r="J2412">
            <v>230769.23076923078</v>
          </cell>
        </row>
        <row r="2413">
          <cell r="G2413">
            <v>0</v>
          </cell>
          <cell r="H2413">
            <v>5</v>
          </cell>
          <cell r="I2413">
            <v>0</v>
          </cell>
          <cell r="J2413">
            <v>166666.66666666666</v>
          </cell>
        </row>
        <row r="2414">
          <cell r="G2414">
            <v>0</v>
          </cell>
          <cell r="H2414">
            <v>7</v>
          </cell>
          <cell r="I2414">
            <v>0</v>
          </cell>
          <cell r="J2414">
            <v>70000</v>
          </cell>
        </row>
        <row r="2415">
          <cell r="G2415">
            <v>14</v>
          </cell>
          <cell r="H2415">
            <v>16</v>
          </cell>
          <cell r="I2415">
            <v>50909.090909090912</v>
          </cell>
          <cell r="J2415">
            <v>58181.818181818184</v>
          </cell>
        </row>
        <row r="2416">
          <cell r="G2416">
            <v>3</v>
          </cell>
          <cell r="H2416">
            <v>6</v>
          </cell>
          <cell r="I2416">
            <v>2830.1886792452829</v>
          </cell>
          <cell r="J2416">
            <v>5660.3773584905657</v>
          </cell>
        </row>
        <row r="2417">
          <cell r="G2417">
            <v>2</v>
          </cell>
          <cell r="H2417">
            <v>33</v>
          </cell>
          <cell r="I2417">
            <v>76923.076923076922</v>
          </cell>
          <cell r="J2417">
            <v>1269230.7692307692</v>
          </cell>
        </row>
        <row r="2418">
          <cell r="G2418">
            <v>0</v>
          </cell>
          <cell r="H2418">
            <v>7</v>
          </cell>
          <cell r="I2418">
            <v>0</v>
          </cell>
          <cell r="J2418">
            <v>280000</v>
          </cell>
        </row>
        <row r="2419">
          <cell r="G2419">
            <v>0</v>
          </cell>
          <cell r="H2419">
            <v>5</v>
          </cell>
          <cell r="I2419">
            <v>0</v>
          </cell>
          <cell r="J2419">
            <v>200000</v>
          </cell>
        </row>
        <row r="2420">
          <cell r="G2420">
            <v>0</v>
          </cell>
          <cell r="H2420">
            <v>7</v>
          </cell>
          <cell r="I2420">
            <v>0</v>
          </cell>
          <cell r="J2420">
            <v>51851.851851851847</v>
          </cell>
        </row>
        <row r="2421">
          <cell r="G2421">
            <v>0</v>
          </cell>
          <cell r="H2421">
            <v>1</v>
          </cell>
          <cell r="I2421">
            <v>0</v>
          </cell>
          <cell r="J2421">
            <v>479.38638542665387</v>
          </cell>
        </row>
        <row r="2422">
          <cell r="G2422">
            <v>0</v>
          </cell>
          <cell r="H2422">
            <v>1</v>
          </cell>
          <cell r="I2422">
            <v>0</v>
          </cell>
          <cell r="J2422">
            <v>2000</v>
          </cell>
        </row>
        <row r="2423">
          <cell r="G2423">
            <v>1</v>
          </cell>
          <cell r="H2423">
            <v>1</v>
          </cell>
          <cell r="I2423">
            <v>714.28571428571433</v>
          </cell>
          <cell r="J2423">
            <v>714.28571428571433</v>
          </cell>
        </row>
        <row r="2424">
          <cell r="G2424">
            <v>1</v>
          </cell>
          <cell r="H2424">
            <v>1</v>
          </cell>
          <cell r="I2424">
            <v>3030.3030303030305</v>
          </cell>
          <cell r="J2424">
            <v>3030.3030303030305</v>
          </cell>
        </row>
        <row r="2425">
          <cell r="G2425">
            <v>0</v>
          </cell>
          <cell r="H2425">
            <v>5</v>
          </cell>
          <cell r="I2425">
            <v>0</v>
          </cell>
          <cell r="J2425">
            <v>17543.859649122805</v>
          </cell>
        </row>
        <row r="2426">
          <cell r="G2426">
            <v>0</v>
          </cell>
          <cell r="H2426">
            <v>3</v>
          </cell>
          <cell r="I2426">
            <v>0</v>
          </cell>
          <cell r="J2426">
            <v>93750</v>
          </cell>
        </row>
        <row r="2427">
          <cell r="G2427">
            <v>0</v>
          </cell>
          <cell r="H2427">
            <v>1</v>
          </cell>
          <cell r="I2427">
            <v>0</v>
          </cell>
          <cell r="J2427">
            <v>40000</v>
          </cell>
        </row>
        <row r="2428">
          <cell r="G2428">
            <v>0</v>
          </cell>
          <cell r="H2428">
            <v>21</v>
          </cell>
          <cell r="I2428">
            <v>0</v>
          </cell>
          <cell r="J2428">
            <v>9032.2580645161306</v>
          </cell>
        </row>
        <row r="2429">
          <cell r="G2429">
            <v>0</v>
          </cell>
          <cell r="H2429">
            <v>1</v>
          </cell>
          <cell r="I2429">
            <v>0</v>
          </cell>
          <cell r="J2429">
            <v>40000</v>
          </cell>
        </row>
        <row r="2430">
          <cell r="G2430">
            <v>0</v>
          </cell>
          <cell r="H2430">
            <v>1</v>
          </cell>
          <cell r="I2430">
            <v>0</v>
          </cell>
          <cell r="J2430">
            <v>350.87719298245611</v>
          </cell>
        </row>
        <row r="2431">
          <cell r="G2431">
            <v>0</v>
          </cell>
          <cell r="H2431">
            <v>1</v>
          </cell>
          <cell r="I2431">
            <v>0</v>
          </cell>
          <cell r="J2431">
            <v>636.94267515923559</v>
          </cell>
        </row>
        <row r="2432">
          <cell r="G2432">
            <v>0</v>
          </cell>
          <cell r="H2432">
            <v>2</v>
          </cell>
          <cell r="I2432">
            <v>0</v>
          </cell>
          <cell r="J2432">
            <v>1225.4901960784314</v>
          </cell>
        </row>
        <row r="2433">
          <cell r="G2433">
            <v>1</v>
          </cell>
          <cell r="H2433">
            <v>6</v>
          </cell>
          <cell r="I2433">
            <v>38461.538461538461</v>
          </cell>
          <cell r="J2433">
            <v>230769.23076923078</v>
          </cell>
        </row>
        <row r="2434">
          <cell r="G2434">
            <v>14</v>
          </cell>
          <cell r="H2434">
            <v>16</v>
          </cell>
          <cell r="I2434">
            <v>6183.745583038869</v>
          </cell>
          <cell r="J2434">
            <v>7067.1378091872793</v>
          </cell>
        </row>
        <row r="2435">
          <cell r="G2435">
            <v>0</v>
          </cell>
          <cell r="H2435">
            <v>2</v>
          </cell>
          <cell r="I2435">
            <v>0</v>
          </cell>
          <cell r="J2435">
            <v>4761.9047619047624</v>
          </cell>
        </row>
        <row r="2436">
          <cell r="G2436">
            <v>0</v>
          </cell>
          <cell r="H2436">
            <v>11</v>
          </cell>
          <cell r="I2436">
            <v>0</v>
          </cell>
          <cell r="J2436">
            <v>220000</v>
          </cell>
        </row>
        <row r="2437">
          <cell r="G2437">
            <v>0</v>
          </cell>
          <cell r="H2437">
            <v>4</v>
          </cell>
          <cell r="I2437">
            <v>0</v>
          </cell>
          <cell r="J2437">
            <v>2000</v>
          </cell>
        </row>
        <row r="2438">
          <cell r="G2438">
            <v>0</v>
          </cell>
          <cell r="H2438">
            <v>4</v>
          </cell>
          <cell r="I2438">
            <v>0</v>
          </cell>
          <cell r="J2438">
            <v>6666.666666666667</v>
          </cell>
        </row>
        <row r="2439">
          <cell r="G2439">
            <v>2</v>
          </cell>
          <cell r="H2439">
            <v>3</v>
          </cell>
          <cell r="I2439">
            <v>497.51243781094524</v>
          </cell>
          <cell r="J2439">
            <v>746.26865671641792</v>
          </cell>
        </row>
        <row r="2440">
          <cell r="G2440">
            <v>2</v>
          </cell>
          <cell r="H2440">
            <v>2</v>
          </cell>
          <cell r="I2440">
            <v>1158.0775911986102</v>
          </cell>
          <cell r="J2440">
            <v>1158.0775911986102</v>
          </cell>
        </row>
        <row r="2441">
          <cell r="G2441">
            <v>0</v>
          </cell>
          <cell r="H2441">
            <v>1</v>
          </cell>
          <cell r="I2441">
            <v>0</v>
          </cell>
          <cell r="J2441">
            <v>40.57618178129438</v>
          </cell>
        </row>
        <row r="2442">
          <cell r="G2442">
            <v>1</v>
          </cell>
          <cell r="H2442">
            <v>4</v>
          </cell>
          <cell r="I2442">
            <v>10000</v>
          </cell>
          <cell r="J2442">
            <v>40000</v>
          </cell>
        </row>
        <row r="2443">
          <cell r="G2443">
            <v>1</v>
          </cell>
          <cell r="H2443">
            <v>10</v>
          </cell>
          <cell r="I2443">
            <v>8333.3333333333339</v>
          </cell>
          <cell r="J2443">
            <v>83333.333333333328</v>
          </cell>
        </row>
        <row r="2444">
          <cell r="G2444">
            <v>0</v>
          </cell>
          <cell r="H2444">
            <v>2</v>
          </cell>
          <cell r="I2444">
            <v>0</v>
          </cell>
          <cell r="J2444">
            <v>40000</v>
          </cell>
        </row>
        <row r="2445">
          <cell r="G2445">
            <v>0</v>
          </cell>
          <cell r="H2445">
            <v>943</v>
          </cell>
          <cell r="I2445">
            <v>0</v>
          </cell>
          <cell r="J2445">
            <v>23575000</v>
          </cell>
        </row>
        <row r="2446">
          <cell r="G2446">
            <v>0</v>
          </cell>
          <cell r="H2446">
            <v>1</v>
          </cell>
          <cell r="I2446">
            <v>0</v>
          </cell>
          <cell r="J2446">
            <v>20000</v>
          </cell>
        </row>
        <row r="2447">
          <cell r="G2447">
            <v>0</v>
          </cell>
          <cell r="H2447">
            <v>3</v>
          </cell>
          <cell r="I2447">
            <v>0</v>
          </cell>
          <cell r="J2447">
            <v>120000</v>
          </cell>
        </row>
        <row r="2448">
          <cell r="G2448">
            <v>1</v>
          </cell>
          <cell r="H2448">
            <v>3</v>
          </cell>
          <cell r="I2448">
            <v>155.61780267662621</v>
          </cell>
          <cell r="J2448">
            <v>466.85340802987866</v>
          </cell>
        </row>
        <row r="2449">
          <cell r="G2449">
            <v>0</v>
          </cell>
          <cell r="H2449">
            <v>2</v>
          </cell>
          <cell r="I2449">
            <v>0</v>
          </cell>
          <cell r="J2449">
            <v>40000</v>
          </cell>
        </row>
        <row r="2450">
          <cell r="G2450">
            <v>2</v>
          </cell>
          <cell r="H2450">
            <v>5</v>
          </cell>
          <cell r="I2450">
            <v>3236.245954692557</v>
          </cell>
          <cell r="J2450">
            <v>8090.6148867313905</v>
          </cell>
        </row>
        <row r="2451">
          <cell r="G2451">
            <v>0</v>
          </cell>
          <cell r="H2451">
            <v>3</v>
          </cell>
          <cell r="I2451">
            <v>0</v>
          </cell>
          <cell r="J2451">
            <v>4000</v>
          </cell>
        </row>
        <row r="2452">
          <cell r="G2452">
            <v>1</v>
          </cell>
          <cell r="H2452">
            <v>5</v>
          </cell>
          <cell r="I2452">
            <v>10638.297872340425</v>
          </cell>
          <cell r="J2452">
            <v>53191.48936170213</v>
          </cell>
        </row>
        <row r="2453">
          <cell r="G2453">
            <v>8</v>
          </cell>
          <cell r="H2453">
            <v>172</v>
          </cell>
          <cell r="I2453">
            <v>966.65055582406956</v>
          </cell>
          <cell r="J2453">
            <v>20782.986950217495</v>
          </cell>
        </row>
        <row r="2454">
          <cell r="G2454">
            <v>0</v>
          </cell>
          <cell r="H2454">
            <v>1</v>
          </cell>
          <cell r="I2454">
            <v>0</v>
          </cell>
          <cell r="J2454">
            <v>3875.968992248062</v>
          </cell>
        </row>
        <row r="2455">
          <cell r="G2455">
            <v>0</v>
          </cell>
          <cell r="H2455">
            <v>2</v>
          </cell>
          <cell r="I2455">
            <v>0</v>
          </cell>
          <cell r="J2455">
            <v>1333.3333333333333</v>
          </cell>
        </row>
        <row r="2456">
          <cell r="G2456">
            <v>46</v>
          </cell>
          <cell r="H2456">
            <v>46</v>
          </cell>
          <cell r="I2456">
            <v>24338.62433862434</v>
          </cell>
          <cell r="J2456">
            <v>24338.62433862434</v>
          </cell>
        </row>
        <row r="2457">
          <cell r="G2457">
            <v>0</v>
          </cell>
          <cell r="H2457">
            <v>3</v>
          </cell>
          <cell r="I2457">
            <v>0</v>
          </cell>
          <cell r="J2457">
            <v>46153.846153846156</v>
          </cell>
        </row>
        <row r="2458">
          <cell r="G2458">
            <v>0</v>
          </cell>
          <cell r="H2458">
            <v>13</v>
          </cell>
          <cell r="I2458">
            <v>0</v>
          </cell>
          <cell r="J2458">
            <v>130000</v>
          </cell>
        </row>
        <row r="2459">
          <cell r="G2459">
            <v>0</v>
          </cell>
          <cell r="H2459">
            <v>6</v>
          </cell>
          <cell r="I2459">
            <v>0</v>
          </cell>
          <cell r="J2459">
            <v>48000</v>
          </cell>
        </row>
        <row r="2460">
          <cell r="G2460">
            <v>0</v>
          </cell>
          <cell r="H2460">
            <v>3</v>
          </cell>
          <cell r="I2460">
            <v>0</v>
          </cell>
          <cell r="J2460">
            <v>60000</v>
          </cell>
        </row>
        <row r="2461">
          <cell r="G2461">
            <v>0</v>
          </cell>
          <cell r="H2461">
            <v>2</v>
          </cell>
          <cell r="I2461">
            <v>0</v>
          </cell>
          <cell r="J2461">
            <v>76923.076923076922</v>
          </cell>
        </row>
        <row r="2462">
          <cell r="G2462">
            <v>0</v>
          </cell>
          <cell r="H2462">
            <v>11</v>
          </cell>
          <cell r="I2462">
            <v>0</v>
          </cell>
          <cell r="J2462">
            <v>314285.71428571426</v>
          </cell>
        </row>
        <row r="2463">
          <cell r="G2463">
            <v>0</v>
          </cell>
          <cell r="H2463">
            <v>3</v>
          </cell>
          <cell r="I2463">
            <v>0</v>
          </cell>
          <cell r="J2463">
            <v>115384.61538461539</v>
          </cell>
        </row>
        <row r="2464">
          <cell r="G2464">
            <v>0</v>
          </cell>
          <cell r="H2464">
            <v>2</v>
          </cell>
          <cell r="I2464">
            <v>0</v>
          </cell>
          <cell r="J2464">
            <v>80000</v>
          </cell>
        </row>
        <row r="2465">
          <cell r="G2465">
            <v>0</v>
          </cell>
          <cell r="H2465">
            <v>3</v>
          </cell>
          <cell r="I2465">
            <v>0</v>
          </cell>
          <cell r="J2465">
            <v>60000</v>
          </cell>
        </row>
        <row r="2466">
          <cell r="G2466">
            <v>0</v>
          </cell>
          <cell r="H2466">
            <v>2</v>
          </cell>
          <cell r="I2466">
            <v>0</v>
          </cell>
          <cell r="J2466">
            <v>76923.076923076922</v>
          </cell>
        </row>
        <row r="2467">
          <cell r="G2467">
            <v>0</v>
          </cell>
          <cell r="H2467">
            <v>1</v>
          </cell>
          <cell r="I2467">
            <v>0</v>
          </cell>
          <cell r="J2467">
            <v>40000</v>
          </cell>
        </row>
        <row r="2468">
          <cell r="G2468">
            <v>1</v>
          </cell>
          <cell r="H2468">
            <v>2</v>
          </cell>
          <cell r="I2468">
            <v>10416.666666666666</v>
          </cell>
          <cell r="J2468">
            <v>20833.333333333332</v>
          </cell>
        </row>
        <row r="2469">
          <cell r="G2469">
            <v>0</v>
          </cell>
          <cell r="H2469">
            <v>2</v>
          </cell>
          <cell r="I2469">
            <v>0</v>
          </cell>
          <cell r="J2469">
            <v>11428.571428571429</v>
          </cell>
        </row>
        <row r="2470">
          <cell r="G2470">
            <v>0</v>
          </cell>
          <cell r="H2470">
            <v>1</v>
          </cell>
          <cell r="I2470">
            <v>0</v>
          </cell>
          <cell r="J2470">
            <v>33333.333333333336</v>
          </cell>
        </row>
        <row r="2471">
          <cell r="G2471">
            <v>0</v>
          </cell>
          <cell r="H2471">
            <v>6</v>
          </cell>
          <cell r="I2471">
            <v>0</v>
          </cell>
          <cell r="J2471">
            <v>230769.23076923078</v>
          </cell>
        </row>
        <row r="2472">
          <cell r="G2472">
            <v>0</v>
          </cell>
          <cell r="H2472">
            <v>8</v>
          </cell>
          <cell r="I2472">
            <v>0</v>
          </cell>
          <cell r="J2472">
            <v>7692.3076923076924</v>
          </cell>
        </row>
        <row r="2473">
          <cell r="G2473">
            <v>0</v>
          </cell>
          <cell r="H2473">
            <v>4</v>
          </cell>
          <cell r="I2473">
            <v>0</v>
          </cell>
          <cell r="J2473">
            <v>20000</v>
          </cell>
        </row>
        <row r="2474">
          <cell r="G2474">
            <v>1</v>
          </cell>
          <cell r="H2474">
            <v>3</v>
          </cell>
          <cell r="I2474">
            <v>40000</v>
          </cell>
          <cell r="J2474">
            <v>120000</v>
          </cell>
        </row>
        <row r="2475">
          <cell r="G2475">
            <v>0</v>
          </cell>
          <cell r="H2475">
            <v>2</v>
          </cell>
          <cell r="I2475">
            <v>0</v>
          </cell>
          <cell r="J2475">
            <v>76923.076923076922</v>
          </cell>
        </row>
        <row r="2476">
          <cell r="G2476">
            <v>0</v>
          </cell>
          <cell r="H2476">
            <v>2</v>
          </cell>
          <cell r="I2476">
            <v>0</v>
          </cell>
          <cell r="J2476">
            <v>76923.076923076922</v>
          </cell>
        </row>
        <row r="2477">
          <cell r="G2477">
            <v>0</v>
          </cell>
          <cell r="H2477">
            <v>6</v>
          </cell>
          <cell r="I2477">
            <v>0</v>
          </cell>
          <cell r="J2477">
            <v>240000</v>
          </cell>
        </row>
        <row r="2478">
          <cell r="G2478">
            <v>0</v>
          </cell>
          <cell r="H2478">
            <v>8</v>
          </cell>
          <cell r="I2478">
            <v>0</v>
          </cell>
          <cell r="J2478">
            <v>307692.30769230769</v>
          </cell>
        </row>
        <row r="2479">
          <cell r="G2479">
            <v>0</v>
          </cell>
          <cell r="H2479">
            <v>6</v>
          </cell>
          <cell r="I2479">
            <v>0</v>
          </cell>
          <cell r="J2479">
            <v>20066.889632107024</v>
          </cell>
        </row>
        <row r="2480">
          <cell r="G2480">
            <v>0</v>
          </cell>
          <cell r="H2480">
            <v>2</v>
          </cell>
          <cell r="I2480">
            <v>0</v>
          </cell>
          <cell r="J2480">
            <v>26666.666666666668</v>
          </cell>
        </row>
        <row r="2481">
          <cell r="G2481">
            <v>0</v>
          </cell>
          <cell r="H2481">
            <v>2</v>
          </cell>
          <cell r="I2481">
            <v>0</v>
          </cell>
          <cell r="J2481">
            <v>23529.411764705881</v>
          </cell>
        </row>
        <row r="2482">
          <cell r="G2482">
            <v>0</v>
          </cell>
          <cell r="H2482">
            <v>1</v>
          </cell>
          <cell r="I2482">
            <v>0</v>
          </cell>
          <cell r="J2482">
            <v>2083.3333333333335</v>
          </cell>
        </row>
        <row r="2483">
          <cell r="G2483">
            <v>0</v>
          </cell>
          <cell r="H2483">
            <v>1</v>
          </cell>
          <cell r="I2483">
            <v>0</v>
          </cell>
          <cell r="J2483">
            <v>6451.6129032258068</v>
          </cell>
        </row>
        <row r="2484">
          <cell r="G2484">
            <v>0</v>
          </cell>
          <cell r="H2484">
            <v>3</v>
          </cell>
          <cell r="I2484">
            <v>0</v>
          </cell>
          <cell r="J2484">
            <v>10000</v>
          </cell>
        </row>
        <row r="2485">
          <cell r="G2485">
            <v>0</v>
          </cell>
          <cell r="H2485">
            <v>9</v>
          </cell>
          <cell r="I2485">
            <v>0</v>
          </cell>
          <cell r="J2485">
            <v>100000</v>
          </cell>
        </row>
        <row r="2486">
          <cell r="G2486">
            <v>0</v>
          </cell>
          <cell r="H2486">
            <v>1</v>
          </cell>
          <cell r="I2486">
            <v>0</v>
          </cell>
          <cell r="J2486">
            <v>6666.666666666667</v>
          </cell>
        </row>
        <row r="2487">
          <cell r="G2487">
            <v>0</v>
          </cell>
          <cell r="H2487">
            <v>3</v>
          </cell>
          <cell r="I2487">
            <v>0</v>
          </cell>
          <cell r="J2487">
            <v>6122.4489795918362</v>
          </cell>
        </row>
        <row r="2488">
          <cell r="G2488">
            <v>0</v>
          </cell>
          <cell r="H2488">
            <v>1</v>
          </cell>
          <cell r="I2488">
            <v>0</v>
          </cell>
          <cell r="J2488">
            <v>5000</v>
          </cell>
        </row>
        <row r="2489">
          <cell r="G2489">
            <v>0</v>
          </cell>
          <cell r="H2489">
            <v>1</v>
          </cell>
          <cell r="I2489">
            <v>0</v>
          </cell>
          <cell r="J2489">
            <v>22727.272727272728</v>
          </cell>
        </row>
        <row r="2490">
          <cell r="G2490">
            <v>0</v>
          </cell>
          <cell r="H2490">
            <v>4</v>
          </cell>
          <cell r="I2490">
            <v>0</v>
          </cell>
          <cell r="J2490">
            <v>219.78021978021977</v>
          </cell>
        </row>
        <row r="2491">
          <cell r="G2491">
            <v>0</v>
          </cell>
          <cell r="H2491">
            <v>2</v>
          </cell>
          <cell r="I2491">
            <v>0</v>
          </cell>
          <cell r="J2491">
            <v>49.413218035824578</v>
          </cell>
        </row>
        <row r="2492">
          <cell r="G2492">
            <v>0</v>
          </cell>
          <cell r="H2492">
            <v>3</v>
          </cell>
          <cell r="I2492">
            <v>0</v>
          </cell>
          <cell r="J2492">
            <v>750</v>
          </cell>
        </row>
        <row r="2493">
          <cell r="G2493">
            <v>1</v>
          </cell>
          <cell r="H2493">
            <v>9</v>
          </cell>
          <cell r="I2493">
            <v>769.23076923076928</v>
          </cell>
          <cell r="J2493">
            <v>6923.0769230769229</v>
          </cell>
        </row>
        <row r="2494">
          <cell r="G2494">
            <v>0</v>
          </cell>
          <cell r="H2494">
            <v>1</v>
          </cell>
          <cell r="I2494">
            <v>0</v>
          </cell>
          <cell r="J2494">
            <v>1666.6666666666667</v>
          </cell>
        </row>
        <row r="2495">
          <cell r="G2495">
            <v>0</v>
          </cell>
          <cell r="H2495">
            <v>6</v>
          </cell>
          <cell r="I2495">
            <v>0</v>
          </cell>
          <cell r="J2495">
            <v>30000</v>
          </cell>
        </row>
        <row r="2496">
          <cell r="G2496">
            <v>0</v>
          </cell>
          <cell r="H2496">
            <v>1</v>
          </cell>
          <cell r="I2496">
            <v>0</v>
          </cell>
          <cell r="J2496">
            <v>289.85507246376812</v>
          </cell>
        </row>
        <row r="2497">
          <cell r="G2497">
            <v>1</v>
          </cell>
          <cell r="H2497">
            <v>2</v>
          </cell>
          <cell r="I2497">
            <v>1964.6365422396855</v>
          </cell>
          <cell r="J2497">
            <v>3929.2730844793709</v>
          </cell>
        </row>
        <row r="2498">
          <cell r="G2498">
            <v>0</v>
          </cell>
          <cell r="H2498">
            <v>5</v>
          </cell>
          <cell r="I2498">
            <v>0</v>
          </cell>
          <cell r="J2498">
            <v>66666.666666666672</v>
          </cell>
        </row>
        <row r="2499">
          <cell r="G2499">
            <v>0</v>
          </cell>
          <cell r="H2499">
            <v>2</v>
          </cell>
          <cell r="I2499">
            <v>0</v>
          </cell>
          <cell r="J2499">
            <v>8000</v>
          </cell>
        </row>
        <row r="2500">
          <cell r="G2500">
            <v>0</v>
          </cell>
          <cell r="H2500">
            <v>13</v>
          </cell>
          <cell r="I2500">
            <v>0</v>
          </cell>
          <cell r="J2500">
            <v>173333.33333333334</v>
          </cell>
        </row>
        <row r="2501">
          <cell r="G2501">
            <v>0</v>
          </cell>
          <cell r="H2501">
            <v>1</v>
          </cell>
          <cell r="I2501">
            <v>0</v>
          </cell>
          <cell r="J2501">
            <v>323.10177705977384</v>
          </cell>
        </row>
        <row r="2502">
          <cell r="G2502">
            <v>0</v>
          </cell>
          <cell r="H2502">
            <v>9</v>
          </cell>
          <cell r="I2502">
            <v>0</v>
          </cell>
          <cell r="J2502">
            <v>1384.6153846153845</v>
          </cell>
        </row>
        <row r="2503">
          <cell r="G2503">
            <v>0</v>
          </cell>
          <cell r="H2503">
            <v>13</v>
          </cell>
          <cell r="I2503">
            <v>0</v>
          </cell>
          <cell r="J2503">
            <v>26000</v>
          </cell>
        </row>
        <row r="2504">
          <cell r="G2504">
            <v>0</v>
          </cell>
          <cell r="H2504">
            <v>3</v>
          </cell>
          <cell r="I2504">
            <v>0</v>
          </cell>
          <cell r="J2504">
            <v>290.55690072639226</v>
          </cell>
        </row>
        <row r="2505">
          <cell r="G2505">
            <v>0</v>
          </cell>
          <cell r="H2505">
            <v>2</v>
          </cell>
          <cell r="I2505">
            <v>0</v>
          </cell>
          <cell r="J2505">
            <v>4597.7011494252874</v>
          </cell>
        </row>
        <row r="2506">
          <cell r="G2506">
            <v>1</v>
          </cell>
          <cell r="H2506">
            <v>3</v>
          </cell>
          <cell r="I2506">
            <v>1190.4761904761906</v>
          </cell>
          <cell r="J2506">
            <v>3571.4285714285711</v>
          </cell>
        </row>
        <row r="2507">
          <cell r="G2507">
            <v>0</v>
          </cell>
          <cell r="H2507">
            <v>7</v>
          </cell>
          <cell r="I2507">
            <v>0</v>
          </cell>
          <cell r="J2507">
            <v>307.97659377887283</v>
          </cell>
        </row>
        <row r="2508">
          <cell r="G2508">
            <v>0</v>
          </cell>
          <cell r="H2508">
            <v>34</v>
          </cell>
          <cell r="I2508">
            <v>0</v>
          </cell>
          <cell r="J2508">
            <v>31050.228310502283</v>
          </cell>
        </row>
        <row r="2509">
          <cell r="G2509">
            <v>0</v>
          </cell>
          <cell r="H2509">
            <v>18</v>
          </cell>
          <cell r="I2509">
            <v>0</v>
          </cell>
          <cell r="J2509">
            <v>529411.76470588241</v>
          </cell>
        </row>
        <row r="2510">
          <cell r="G2510">
            <v>0</v>
          </cell>
          <cell r="H2510">
            <v>1</v>
          </cell>
          <cell r="I2510">
            <v>0</v>
          </cell>
          <cell r="J2510">
            <v>17543.859649122805</v>
          </cell>
        </row>
        <row r="2511">
          <cell r="G2511">
            <v>0</v>
          </cell>
          <cell r="H2511">
            <v>1</v>
          </cell>
          <cell r="I2511">
            <v>0</v>
          </cell>
          <cell r="J2511">
            <v>1788.9087656529516</v>
          </cell>
        </row>
        <row r="2512">
          <cell r="G2512">
            <v>0</v>
          </cell>
          <cell r="H2512">
            <v>1</v>
          </cell>
          <cell r="I2512">
            <v>0</v>
          </cell>
          <cell r="J2512">
            <v>2000</v>
          </cell>
        </row>
        <row r="2513">
          <cell r="G2513">
            <v>0</v>
          </cell>
          <cell r="H2513">
            <v>5</v>
          </cell>
          <cell r="I2513">
            <v>0</v>
          </cell>
          <cell r="J2513">
            <v>35714.28571428571</v>
          </cell>
        </row>
        <row r="2514">
          <cell r="G2514">
            <v>0</v>
          </cell>
          <cell r="H2514">
            <v>49</v>
          </cell>
          <cell r="I2514">
            <v>0</v>
          </cell>
          <cell r="J2514">
            <v>816666.66666666663</v>
          </cell>
        </row>
        <row r="2515">
          <cell r="G2515">
            <v>0</v>
          </cell>
          <cell r="H2515">
            <v>3</v>
          </cell>
          <cell r="I2515">
            <v>0</v>
          </cell>
          <cell r="J2515">
            <v>23076.923076923078</v>
          </cell>
        </row>
        <row r="2516">
          <cell r="G2516">
            <v>1</v>
          </cell>
          <cell r="H2516">
            <v>3</v>
          </cell>
          <cell r="I2516">
            <v>625</v>
          </cell>
          <cell r="J2516">
            <v>1875</v>
          </cell>
        </row>
        <row r="2517">
          <cell r="G2517">
            <v>1</v>
          </cell>
          <cell r="H2517">
            <v>7</v>
          </cell>
          <cell r="I2517">
            <v>33333.333333333336</v>
          </cell>
          <cell r="J2517">
            <v>233333.33333333334</v>
          </cell>
        </row>
        <row r="2518">
          <cell r="G2518">
            <v>0</v>
          </cell>
          <cell r="H2518">
            <v>2</v>
          </cell>
          <cell r="I2518">
            <v>0</v>
          </cell>
          <cell r="J2518">
            <v>44444.444444444445</v>
          </cell>
        </row>
        <row r="2519">
          <cell r="G2519">
            <v>0</v>
          </cell>
          <cell r="H2519">
            <v>2</v>
          </cell>
          <cell r="I2519">
            <v>0</v>
          </cell>
          <cell r="J2519">
            <v>5714.2857142857147</v>
          </cell>
        </row>
        <row r="2520">
          <cell r="G2520">
            <v>0</v>
          </cell>
          <cell r="H2520">
            <v>1</v>
          </cell>
          <cell r="I2520">
            <v>0</v>
          </cell>
          <cell r="J2520">
            <v>341.88034188034186</v>
          </cell>
        </row>
        <row r="2521">
          <cell r="G2521">
            <v>0</v>
          </cell>
          <cell r="H2521">
            <v>10</v>
          </cell>
          <cell r="I2521">
            <v>0</v>
          </cell>
          <cell r="J2521">
            <v>142857.14285714284</v>
          </cell>
        </row>
        <row r="2522">
          <cell r="G2522">
            <v>0</v>
          </cell>
          <cell r="H2522">
            <v>5</v>
          </cell>
          <cell r="I2522">
            <v>0</v>
          </cell>
          <cell r="J2522">
            <v>33333.333333333336</v>
          </cell>
        </row>
        <row r="2523">
          <cell r="G2523">
            <v>0</v>
          </cell>
          <cell r="H2523">
            <v>15</v>
          </cell>
          <cell r="I2523">
            <v>0</v>
          </cell>
          <cell r="J2523">
            <v>250000</v>
          </cell>
        </row>
        <row r="2524">
          <cell r="G2524">
            <v>0</v>
          </cell>
          <cell r="H2524">
            <v>3</v>
          </cell>
          <cell r="I2524">
            <v>0</v>
          </cell>
          <cell r="J2524">
            <v>100000</v>
          </cell>
        </row>
        <row r="2525">
          <cell r="G2525">
            <v>16</v>
          </cell>
          <cell r="H2525">
            <v>84</v>
          </cell>
          <cell r="I2525">
            <v>400000</v>
          </cell>
          <cell r="J2525">
            <v>2100000</v>
          </cell>
        </row>
        <row r="2526">
          <cell r="G2526">
            <v>0</v>
          </cell>
          <cell r="H2526">
            <v>1</v>
          </cell>
          <cell r="I2526">
            <v>0</v>
          </cell>
          <cell r="J2526">
            <v>55555.555555555555</v>
          </cell>
        </row>
        <row r="2527">
          <cell r="G2527">
            <v>0</v>
          </cell>
          <cell r="H2527">
            <v>1</v>
          </cell>
          <cell r="I2527">
            <v>0</v>
          </cell>
          <cell r="J2527">
            <v>3333.3333333333335</v>
          </cell>
        </row>
        <row r="2528">
          <cell r="G2528">
            <v>0</v>
          </cell>
          <cell r="H2528">
            <v>1</v>
          </cell>
          <cell r="I2528">
            <v>0</v>
          </cell>
          <cell r="J2528">
            <v>8547.0085470085487</v>
          </cell>
        </row>
        <row r="2529">
          <cell r="G2529">
            <v>0</v>
          </cell>
          <cell r="H2529">
            <v>1</v>
          </cell>
          <cell r="I2529">
            <v>0</v>
          </cell>
          <cell r="J2529">
            <v>2941.1764705882351</v>
          </cell>
        </row>
        <row r="2530">
          <cell r="G2530">
            <v>0</v>
          </cell>
          <cell r="H2530">
            <v>2</v>
          </cell>
          <cell r="I2530">
            <v>0</v>
          </cell>
          <cell r="J2530">
            <v>8000</v>
          </cell>
        </row>
        <row r="2531">
          <cell r="G2531">
            <v>0</v>
          </cell>
          <cell r="H2531">
            <v>1</v>
          </cell>
          <cell r="I2531">
            <v>0</v>
          </cell>
          <cell r="J2531">
            <v>3333.3333333333335</v>
          </cell>
        </row>
        <row r="2532">
          <cell r="G2532">
            <v>0</v>
          </cell>
          <cell r="H2532">
            <v>4</v>
          </cell>
          <cell r="I2532">
            <v>0</v>
          </cell>
          <cell r="J2532">
            <v>160000</v>
          </cell>
        </row>
        <row r="2533">
          <cell r="G2533">
            <v>1</v>
          </cell>
          <cell r="H2533">
            <v>6</v>
          </cell>
          <cell r="I2533">
            <v>40000</v>
          </cell>
          <cell r="J2533">
            <v>240000</v>
          </cell>
        </row>
        <row r="2534">
          <cell r="G2534">
            <v>0</v>
          </cell>
          <cell r="H2534">
            <v>1</v>
          </cell>
          <cell r="I2534">
            <v>0</v>
          </cell>
          <cell r="J2534">
            <v>4081.632653061225</v>
          </cell>
        </row>
        <row r="2535">
          <cell r="G2535">
            <v>0</v>
          </cell>
          <cell r="H2535">
            <v>1</v>
          </cell>
          <cell r="I2535">
            <v>0</v>
          </cell>
          <cell r="J2535">
            <v>5000</v>
          </cell>
        </row>
        <row r="2536">
          <cell r="G2536">
            <v>0</v>
          </cell>
          <cell r="H2536">
            <v>44</v>
          </cell>
          <cell r="I2536">
            <v>0</v>
          </cell>
          <cell r="J2536">
            <v>440000</v>
          </cell>
        </row>
        <row r="2537">
          <cell r="G2537">
            <v>0</v>
          </cell>
          <cell r="H2537">
            <v>3</v>
          </cell>
          <cell r="I2537">
            <v>0</v>
          </cell>
          <cell r="J2537">
            <v>75000</v>
          </cell>
        </row>
        <row r="2538">
          <cell r="G2538">
            <v>0</v>
          </cell>
          <cell r="H2538">
            <v>3</v>
          </cell>
          <cell r="I2538">
            <v>0</v>
          </cell>
          <cell r="J2538">
            <v>50000</v>
          </cell>
        </row>
        <row r="2539">
          <cell r="G2539">
            <v>0</v>
          </cell>
          <cell r="H2539">
            <v>5</v>
          </cell>
          <cell r="I2539">
            <v>0</v>
          </cell>
          <cell r="J2539">
            <v>142857.14285714284</v>
          </cell>
        </row>
        <row r="2540">
          <cell r="G2540">
            <v>0</v>
          </cell>
          <cell r="H2540">
            <v>15</v>
          </cell>
          <cell r="I2540">
            <v>0</v>
          </cell>
          <cell r="J2540">
            <v>555555.55555555562</v>
          </cell>
        </row>
        <row r="2541">
          <cell r="G2541">
            <v>0</v>
          </cell>
          <cell r="H2541">
            <v>1</v>
          </cell>
          <cell r="I2541">
            <v>0</v>
          </cell>
          <cell r="J2541">
            <v>10000</v>
          </cell>
        </row>
        <row r="2542">
          <cell r="G2542">
            <v>0</v>
          </cell>
          <cell r="H2542">
            <v>1</v>
          </cell>
          <cell r="I2542">
            <v>0</v>
          </cell>
          <cell r="J2542">
            <v>28571.428571428569</v>
          </cell>
        </row>
        <row r="2543">
          <cell r="G2543">
            <v>1</v>
          </cell>
          <cell r="H2543">
            <v>4</v>
          </cell>
          <cell r="I2543">
            <v>20408.163265306121</v>
          </cell>
          <cell r="J2543">
            <v>81632.653061224482</v>
          </cell>
        </row>
        <row r="2544">
          <cell r="G2544">
            <v>0</v>
          </cell>
          <cell r="H2544">
            <v>2</v>
          </cell>
          <cell r="I2544">
            <v>0</v>
          </cell>
          <cell r="J2544">
            <v>39215.686274509804</v>
          </cell>
        </row>
        <row r="2545">
          <cell r="G2545">
            <v>0</v>
          </cell>
          <cell r="H2545">
            <v>2</v>
          </cell>
          <cell r="I2545">
            <v>0</v>
          </cell>
          <cell r="J2545">
            <v>8000</v>
          </cell>
        </row>
        <row r="2546">
          <cell r="G2546">
            <v>1</v>
          </cell>
          <cell r="H2546">
            <v>9</v>
          </cell>
          <cell r="I2546">
            <v>6666.666666666667</v>
          </cell>
          <cell r="J2546">
            <v>60000</v>
          </cell>
        </row>
        <row r="2547">
          <cell r="G2547">
            <v>0</v>
          </cell>
          <cell r="H2547">
            <v>1</v>
          </cell>
          <cell r="I2547">
            <v>0</v>
          </cell>
          <cell r="J2547">
            <v>5000</v>
          </cell>
        </row>
        <row r="2548">
          <cell r="G2548">
            <v>0</v>
          </cell>
          <cell r="H2548">
            <v>16</v>
          </cell>
          <cell r="I2548">
            <v>0</v>
          </cell>
          <cell r="J2548">
            <v>533333.33333333337</v>
          </cell>
        </row>
        <row r="2549">
          <cell r="G2549">
            <v>0</v>
          </cell>
          <cell r="H2549">
            <v>9</v>
          </cell>
          <cell r="I2549">
            <v>0</v>
          </cell>
          <cell r="J2549">
            <v>180000</v>
          </cell>
        </row>
        <row r="2550">
          <cell r="G2550">
            <v>0</v>
          </cell>
          <cell r="H2550">
            <v>3</v>
          </cell>
          <cell r="I2550">
            <v>0</v>
          </cell>
          <cell r="J2550">
            <v>75000</v>
          </cell>
        </row>
        <row r="2551">
          <cell r="G2551">
            <v>1</v>
          </cell>
          <cell r="H2551">
            <v>2</v>
          </cell>
          <cell r="I2551">
            <v>2325.5813953488373</v>
          </cell>
          <cell r="J2551">
            <v>4651.1627906976746</v>
          </cell>
        </row>
        <row r="2552">
          <cell r="G2552">
            <v>0</v>
          </cell>
          <cell r="H2552">
            <v>2</v>
          </cell>
          <cell r="I2552">
            <v>0</v>
          </cell>
          <cell r="J2552">
            <v>80000</v>
          </cell>
        </row>
        <row r="2553">
          <cell r="G2553">
            <v>0</v>
          </cell>
          <cell r="H2553">
            <v>2</v>
          </cell>
          <cell r="I2553">
            <v>0</v>
          </cell>
          <cell r="J2553">
            <v>5000</v>
          </cell>
        </row>
        <row r="2554">
          <cell r="G2554">
            <v>0</v>
          </cell>
          <cell r="H2554">
            <v>14</v>
          </cell>
          <cell r="I2554">
            <v>0</v>
          </cell>
          <cell r="J2554">
            <v>93333.333333333343</v>
          </cell>
        </row>
        <row r="2555">
          <cell r="G2555">
            <v>0</v>
          </cell>
          <cell r="H2555">
            <v>3</v>
          </cell>
          <cell r="I2555">
            <v>0</v>
          </cell>
          <cell r="J2555">
            <v>15000</v>
          </cell>
        </row>
        <row r="2556">
          <cell r="G2556">
            <v>0</v>
          </cell>
          <cell r="H2556">
            <v>6</v>
          </cell>
          <cell r="I2556">
            <v>0</v>
          </cell>
          <cell r="J2556">
            <v>54545.454545454544</v>
          </cell>
        </row>
        <row r="2557">
          <cell r="G2557">
            <v>0</v>
          </cell>
          <cell r="H2557">
            <v>1</v>
          </cell>
          <cell r="I2557">
            <v>0</v>
          </cell>
          <cell r="J2557">
            <v>38461.538461538461</v>
          </cell>
        </row>
        <row r="2558">
          <cell r="G2558">
            <v>0</v>
          </cell>
          <cell r="H2558">
            <v>7</v>
          </cell>
          <cell r="I2558">
            <v>0</v>
          </cell>
          <cell r="J2558">
            <v>70000</v>
          </cell>
        </row>
        <row r="2559">
          <cell r="G2559">
            <v>0</v>
          </cell>
          <cell r="H2559">
            <v>1</v>
          </cell>
          <cell r="I2559">
            <v>0</v>
          </cell>
          <cell r="J2559">
            <v>66666.666666666672</v>
          </cell>
        </row>
        <row r="2560">
          <cell r="G2560">
            <v>0</v>
          </cell>
          <cell r="H2560">
            <v>1</v>
          </cell>
          <cell r="I2560">
            <v>0</v>
          </cell>
          <cell r="J2560">
            <v>10000</v>
          </cell>
        </row>
        <row r="2561">
          <cell r="G2561">
            <v>0</v>
          </cell>
          <cell r="H2561">
            <v>1</v>
          </cell>
          <cell r="I2561">
            <v>0</v>
          </cell>
          <cell r="J2561">
            <v>19230.76923076923</v>
          </cell>
        </row>
        <row r="2562">
          <cell r="G2562">
            <v>0</v>
          </cell>
          <cell r="H2562">
            <v>28</v>
          </cell>
          <cell r="I2562">
            <v>0</v>
          </cell>
          <cell r="J2562">
            <v>169696.9696969697</v>
          </cell>
        </row>
        <row r="2563">
          <cell r="G2563">
            <v>0</v>
          </cell>
          <cell r="H2563">
            <v>4</v>
          </cell>
          <cell r="I2563">
            <v>0</v>
          </cell>
          <cell r="J2563">
            <v>148148.14814814815</v>
          </cell>
        </row>
        <row r="2564">
          <cell r="G2564">
            <v>0</v>
          </cell>
          <cell r="H2564">
            <v>1</v>
          </cell>
          <cell r="I2564">
            <v>0</v>
          </cell>
          <cell r="J2564">
            <v>13333.333333333334</v>
          </cell>
        </row>
        <row r="2565">
          <cell r="G2565">
            <v>0</v>
          </cell>
          <cell r="H2565">
            <v>1</v>
          </cell>
          <cell r="I2565">
            <v>0</v>
          </cell>
          <cell r="J2565">
            <v>25000</v>
          </cell>
        </row>
        <row r="2566">
          <cell r="G2566">
            <v>0</v>
          </cell>
          <cell r="H2566">
            <v>28</v>
          </cell>
          <cell r="I2566">
            <v>0</v>
          </cell>
          <cell r="J2566">
            <v>112000</v>
          </cell>
        </row>
        <row r="2567">
          <cell r="G2567">
            <v>0</v>
          </cell>
          <cell r="H2567">
            <v>8</v>
          </cell>
          <cell r="I2567">
            <v>0</v>
          </cell>
          <cell r="J2567">
            <v>18604.651162790698</v>
          </cell>
        </row>
        <row r="2568">
          <cell r="G2568">
            <v>0</v>
          </cell>
          <cell r="H2568">
            <v>2</v>
          </cell>
          <cell r="I2568">
            <v>0</v>
          </cell>
          <cell r="J2568">
            <v>11428.571428571429</v>
          </cell>
        </row>
        <row r="2569">
          <cell r="G2569">
            <v>0</v>
          </cell>
          <cell r="H2569">
            <v>4</v>
          </cell>
          <cell r="I2569">
            <v>0</v>
          </cell>
          <cell r="J2569">
            <v>40000</v>
          </cell>
        </row>
        <row r="2570">
          <cell r="G2570">
            <v>0</v>
          </cell>
          <cell r="H2570">
            <v>7</v>
          </cell>
          <cell r="I2570">
            <v>0</v>
          </cell>
          <cell r="J2570">
            <v>26415.094339622643</v>
          </cell>
        </row>
        <row r="2571">
          <cell r="G2571">
            <v>1</v>
          </cell>
          <cell r="H2571">
            <v>14</v>
          </cell>
          <cell r="I2571">
            <v>25000</v>
          </cell>
          <cell r="J2571">
            <v>350000</v>
          </cell>
        </row>
        <row r="2572">
          <cell r="G2572">
            <v>0</v>
          </cell>
          <cell r="H2572">
            <v>2</v>
          </cell>
          <cell r="I2572">
            <v>0</v>
          </cell>
          <cell r="J2572">
            <v>50000</v>
          </cell>
        </row>
        <row r="2573">
          <cell r="G2573">
            <v>0</v>
          </cell>
          <cell r="H2573">
            <v>1</v>
          </cell>
          <cell r="I2573">
            <v>0</v>
          </cell>
          <cell r="J2573">
            <v>13333.333333333334</v>
          </cell>
        </row>
        <row r="2574">
          <cell r="G2574">
            <v>0</v>
          </cell>
          <cell r="H2574">
            <v>1</v>
          </cell>
          <cell r="I2574">
            <v>0</v>
          </cell>
          <cell r="J2574">
            <v>31250</v>
          </cell>
        </row>
        <row r="2575">
          <cell r="G2575">
            <v>1</v>
          </cell>
          <cell r="H2575">
            <v>7</v>
          </cell>
          <cell r="I2575">
            <v>33333.333333333336</v>
          </cell>
          <cell r="J2575">
            <v>233333.33333333334</v>
          </cell>
        </row>
        <row r="2576">
          <cell r="G2576">
            <v>0</v>
          </cell>
          <cell r="H2576">
            <v>3</v>
          </cell>
          <cell r="I2576">
            <v>0</v>
          </cell>
          <cell r="J2576">
            <v>6000</v>
          </cell>
        </row>
        <row r="2577">
          <cell r="G2577">
            <v>0</v>
          </cell>
          <cell r="H2577">
            <v>1</v>
          </cell>
          <cell r="I2577">
            <v>0</v>
          </cell>
          <cell r="J2577">
            <v>33333.333333333336</v>
          </cell>
        </row>
        <row r="2578">
          <cell r="G2578">
            <v>0</v>
          </cell>
          <cell r="H2578">
            <v>2</v>
          </cell>
          <cell r="I2578">
            <v>0</v>
          </cell>
          <cell r="J2578">
            <v>66666.666666666672</v>
          </cell>
        </row>
        <row r="2579">
          <cell r="G2579">
            <v>0</v>
          </cell>
          <cell r="H2579">
            <v>4</v>
          </cell>
          <cell r="I2579">
            <v>0</v>
          </cell>
          <cell r="J2579">
            <v>40000</v>
          </cell>
        </row>
        <row r="2580">
          <cell r="G2580">
            <v>0</v>
          </cell>
          <cell r="H2580">
            <v>2</v>
          </cell>
          <cell r="I2580">
            <v>0</v>
          </cell>
          <cell r="J2580">
            <v>13333.333333333334</v>
          </cell>
        </row>
        <row r="2581">
          <cell r="G2581">
            <v>0</v>
          </cell>
          <cell r="H2581">
            <v>2</v>
          </cell>
          <cell r="I2581">
            <v>0</v>
          </cell>
          <cell r="J2581">
            <v>5000</v>
          </cell>
        </row>
        <row r="2582">
          <cell r="G2582">
            <v>0</v>
          </cell>
          <cell r="H2582">
            <v>1</v>
          </cell>
          <cell r="I2582">
            <v>0</v>
          </cell>
          <cell r="J2582">
            <v>20000</v>
          </cell>
        </row>
        <row r="2583">
          <cell r="G2583">
            <v>0</v>
          </cell>
          <cell r="H2583">
            <v>1</v>
          </cell>
          <cell r="I2583">
            <v>0</v>
          </cell>
          <cell r="J2583">
            <v>10000</v>
          </cell>
        </row>
        <row r="2584">
          <cell r="G2584">
            <v>0</v>
          </cell>
          <cell r="H2584">
            <v>3</v>
          </cell>
          <cell r="I2584">
            <v>0</v>
          </cell>
          <cell r="J2584">
            <v>54545.454545454544</v>
          </cell>
        </row>
        <row r="2585">
          <cell r="G2585">
            <v>0</v>
          </cell>
          <cell r="H2585">
            <v>1</v>
          </cell>
          <cell r="I2585">
            <v>0</v>
          </cell>
          <cell r="J2585">
            <v>5000</v>
          </cell>
        </row>
        <row r="2586">
          <cell r="G2586">
            <v>2</v>
          </cell>
          <cell r="H2586">
            <v>3</v>
          </cell>
          <cell r="I2586">
            <v>18867.924528301886</v>
          </cell>
          <cell r="J2586">
            <v>28301.886792452831</v>
          </cell>
        </row>
        <row r="2587">
          <cell r="G2587">
            <v>0</v>
          </cell>
          <cell r="H2587">
            <v>2</v>
          </cell>
          <cell r="I2587">
            <v>0</v>
          </cell>
          <cell r="J2587">
            <v>80000</v>
          </cell>
        </row>
        <row r="2588">
          <cell r="G2588">
            <v>0</v>
          </cell>
          <cell r="H2588">
            <v>1</v>
          </cell>
          <cell r="I2588">
            <v>0</v>
          </cell>
          <cell r="J2588">
            <v>10000</v>
          </cell>
        </row>
        <row r="2589">
          <cell r="G2589">
            <v>0</v>
          </cell>
          <cell r="H2589">
            <v>5</v>
          </cell>
          <cell r="I2589">
            <v>0</v>
          </cell>
          <cell r="J2589">
            <v>142857.14285714284</v>
          </cell>
        </row>
        <row r="2590">
          <cell r="G2590">
            <v>2</v>
          </cell>
          <cell r="H2590">
            <v>7</v>
          </cell>
          <cell r="I2590">
            <v>26666.666666666668</v>
          </cell>
          <cell r="J2590">
            <v>93333.333333333343</v>
          </cell>
        </row>
        <row r="2591">
          <cell r="G2591">
            <v>0</v>
          </cell>
          <cell r="H2591">
            <v>1</v>
          </cell>
          <cell r="I2591">
            <v>0</v>
          </cell>
          <cell r="J2591">
            <v>5000</v>
          </cell>
        </row>
        <row r="2592">
          <cell r="G2592">
            <v>0</v>
          </cell>
          <cell r="H2592">
            <v>4</v>
          </cell>
          <cell r="I2592">
            <v>0</v>
          </cell>
          <cell r="J2592">
            <v>133333.33333333334</v>
          </cell>
        </row>
        <row r="2593">
          <cell r="G2593">
            <v>0</v>
          </cell>
          <cell r="H2593">
            <v>1</v>
          </cell>
          <cell r="I2593">
            <v>0</v>
          </cell>
          <cell r="J2593">
            <v>1250</v>
          </cell>
        </row>
        <row r="2594">
          <cell r="G2594">
            <v>0</v>
          </cell>
          <cell r="H2594">
            <v>3</v>
          </cell>
          <cell r="I2594">
            <v>0</v>
          </cell>
          <cell r="J2594">
            <v>60000</v>
          </cell>
        </row>
        <row r="2595">
          <cell r="G2595">
            <v>0</v>
          </cell>
          <cell r="H2595">
            <v>4</v>
          </cell>
          <cell r="I2595">
            <v>0</v>
          </cell>
          <cell r="J2595">
            <v>160000</v>
          </cell>
        </row>
        <row r="2596">
          <cell r="G2596">
            <v>0</v>
          </cell>
          <cell r="H2596">
            <v>10</v>
          </cell>
          <cell r="I2596">
            <v>0</v>
          </cell>
          <cell r="J2596">
            <v>16666.666666666668</v>
          </cell>
        </row>
        <row r="2597">
          <cell r="G2597">
            <v>1</v>
          </cell>
          <cell r="H2597">
            <v>4</v>
          </cell>
          <cell r="I2597">
            <v>20000</v>
          </cell>
          <cell r="J2597">
            <v>80000</v>
          </cell>
        </row>
        <row r="2598">
          <cell r="G2598">
            <v>0</v>
          </cell>
          <cell r="H2598">
            <v>52</v>
          </cell>
          <cell r="I2598">
            <v>0</v>
          </cell>
          <cell r="J2598">
            <v>115555.55555555555</v>
          </cell>
        </row>
        <row r="2599">
          <cell r="G2599">
            <v>0</v>
          </cell>
          <cell r="H2599">
            <v>33</v>
          </cell>
          <cell r="I2599">
            <v>0</v>
          </cell>
          <cell r="J2599">
            <v>660000</v>
          </cell>
        </row>
        <row r="2600">
          <cell r="G2600">
            <v>0</v>
          </cell>
          <cell r="H2600">
            <v>2</v>
          </cell>
          <cell r="I2600">
            <v>0</v>
          </cell>
          <cell r="J2600">
            <v>40000</v>
          </cell>
        </row>
        <row r="2601">
          <cell r="G2601">
            <v>0</v>
          </cell>
          <cell r="H2601">
            <v>1</v>
          </cell>
          <cell r="I2601">
            <v>0</v>
          </cell>
          <cell r="J2601">
            <v>6250</v>
          </cell>
        </row>
        <row r="2602">
          <cell r="G2602">
            <v>0</v>
          </cell>
          <cell r="H2602">
            <v>19</v>
          </cell>
          <cell r="I2602">
            <v>0</v>
          </cell>
          <cell r="J2602">
            <v>633333.33333333326</v>
          </cell>
        </row>
        <row r="2603">
          <cell r="G2603">
            <v>0</v>
          </cell>
          <cell r="H2603">
            <v>11</v>
          </cell>
          <cell r="I2603">
            <v>0</v>
          </cell>
          <cell r="J2603">
            <v>157142.85714285713</v>
          </cell>
        </row>
        <row r="2604">
          <cell r="G2604">
            <v>2</v>
          </cell>
          <cell r="H2604">
            <v>17</v>
          </cell>
          <cell r="I2604">
            <v>40000</v>
          </cell>
          <cell r="J2604">
            <v>340000</v>
          </cell>
        </row>
        <row r="2605">
          <cell r="G2605">
            <v>0</v>
          </cell>
          <cell r="H2605">
            <v>4</v>
          </cell>
          <cell r="I2605">
            <v>0</v>
          </cell>
          <cell r="J2605">
            <v>26666.666666666668</v>
          </cell>
        </row>
        <row r="2606">
          <cell r="G2606">
            <v>0</v>
          </cell>
          <cell r="H2606">
            <v>3</v>
          </cell>
          <cell r="I2606">
            <v>0</v>
          </cell>
          <cell r="J2606">
            <v>60000</v>
          </cell>
        </row>
        <row r="2607">
          <cell r="G2607">
            <v>0</v>
          </cell>
          <cell r="H2607">
            <v>3</v>
          </cell>
          <cell r="I2607">
            <v>0</v>
          </cell>
          <cell r="J2607">
            <v>40000</v>
          </cell>
        </row>
        <row r="2608">
          <cell r="G2608">
            <v>0</v>
          </cell>
          <cell r="H2608">
            <v>2</v>
          </cell>
          <cell r="I2608">
            <v>0</v>
          </cell>
          <cell r="J2608">
            <v>4000</v>
          </cell>
        </row>
        <row r="2609">
          <cell r="G2609">
            <v>0</v>
          </cell>
          <cell r="H2609">
            <v>4</v>
          </cell>
          <cell r="I2609">
            <v>0</v>
          </cell>
          <cell r="J2609">
            <v>22857.142857142859</v>
          </cell>
        </row>
        <row r="2610">
          <cell r="G2610">
            <v>0</v>
          </cell>
          <cell r="H2610">
            <v>4</v>
          </cell>
          <cell r="I2610">
            <v>0</v>
          </cell>
          <cell r="J2610">
            <v>114285.71428571428</v>
          </cell>
        </row>
        <row r="2611">
          <cell r="G2611">
            <v>0</v>
          </cell>
          <cell r="H2611">
            <v>3</v>
          </cell>
          <cell r="I2611">
            <v>0</v>
          </cell>
          <cell r="J2611">
            <v>10000</v>
          </cell>
        </row>
        <row r="2612">
          <cell r="G2612">
            <v>0</v>
          </cell>
          <cell r="H2612">
            <v>43</v>
          </cell>
          <cell r="I2612">
            <v>0</v>
          </cell>
          <cell r="J2612">
            <v>1075000</v>
          </cell>
        </row>
        <row r="2613">
          <cell r="G2613">
            <v>0</v>
          </cell>
          <cell r="H2613">
            <v>50</v>
          </cell>
          <cell r="I2613">
            <v>0</v>
          </cell>
          <cell r="J2613">
            <v>617283.95061728393</v>
          </cell>
        </row>
        <row r="2614">
          <cell r="G2614">
            <v>0</v>
          </cell>
          <cell r="H2614">
            <v>3</v>
          </cell>
          <cell r="I2614">
            <v>0</v>
          </cell>
          <cell r="J2614">
            <v>60000</v>
          </cell>
        </row>
        <row r="2615">
          <cell r="G2615">
            <v>0</v>
          </cell>
          <cell r="H2615">
            <v>10</v>
          </cell>
          <cell r="I2615">
            <v>0</v>
          </cell>
          <cell r="J2615">
            <v>65789.473684210519</v>
          </cell>
        </row>
        <row r="2616">
          <cell r="G2616">
            <v>0</v>
          </cell>
          <cell r="H2616">
            <v>11</v>
          </cell>
          <cell r="I2616">
            <v>0</v>
          </cell>
          <cell r="J2616">
            <v>244444.44444444444</v>
          </cell>
        </row>
        <row r="2617">
          <cell r="G2617">
            <v>6</v>
          </cell>
          <cell r="H2617">
            <v>23</v>
          </cell>
          <cell r="I2617">
            <v>85714.28571428571</v>
          </cell>
          <cell r="J2617">
            <v>328571.42857142858</v>
          </cell>
        </row>
        <row r="2618">
          <cell r="G2618">
            <v>0</v>
          </cell>
          <cell r="H2618">
            <v>51</v>
          </cell>
          <cell r="I2618">
            <v>0</v>
          </cell>
          <cell r="J2618">
            <v>784615.38461538462</v>
          </cell>
        </row>
        <row r="2619">
          <cell r="G2619">
            <v>0</v>
          </cell>
          <cell r="H2619">
            <v>12</v>
          </cell>
          <cell r="I2619">
            <v>0</v>
          </cell>
          <cell r="J2619">
            <v>461538.46153846156</v>
          </cell>
        </row>
        <row r="2620">
          <cell r="G2620">
            <v>0</v>
          </cell>
          <cell r="H2620">
            <v>3</v>
          </cell>
          <cell r="I2620">
            <v>0</v>
          </cell>
          <cell r="J2620">
            <v>5576.2081784386619</v>
          </cell>
        </row>
        <row r="2621">
          <cell r="G2621">
            <v>0</v>
          </cell>
          <cell r="H2621">
            <v>8</v>
          </cell>
          <cell r="I2621">
            <v>0</v>
          </cell>
          <cell r="J2621">
            <v>20000</v>
          </cell>
        </row>
        <row r="2622">
          <cell r="G2622">
            <v>0</v>
          </cell>
          <cell r="H2622">
            <v>14</v>
          </cell>
          <cell r="I2622">
            <v>0</v>
          </cell>
          <cell r="J2622">
            <v>194444.44444444444</v>
          </cell>
        </row>
        <row r="2623">
          <cell r="G2623">
            <v>0</v>
          </cell>
          <cell r="H2623">
            <v>32</v>
          </cell>
          <cell r="I2623">
            <v>0</v>
          </cell>
          <cell r="J2623">
            <v>188235.29411764705</v>
          </cell>
        </row>
        <row r="2624">
          <cell r="G2624">
            <v>1</v>
          </cell>
          <cell r="H2624">
            <v>10</v>
          </cell>
          <cell r="I2624">
            <v>16666.666666666668</v>
          </cell>
          <cell r="J2624">
            <v>166666.66666666666</v>
          </cell>
        </row>
        <row r="2625">
          <cell r="G2625">
            <v>0</v>
          </cell>
          <cell r="H2625">
            <v>6</v>
          </cell>
          <cell r="I2625">
            <v>0</v>
          </cell>
          <cell r="J2625">
            <v>133333.33333333334</v>
          </cell>
        </row>
        <row r="2626">
          <cell r="G2626">
            <v>0</v>
          </cell>
          <cell r="H2626">
            <v>2</v>
          </cell>
          <cell r="I2626">
            <v>0</v>
          </cell>
          <cell r="J2626">
            <v>40000</v>
          </cell>
        </row>
        <row r="2627">
          <cell r="G2627">
            <v>4</v>
          </cell>
          <cell r="H2627">
            <v>11</v>
          </cell>
          <cell r="I2627">
            <v>160000</v>
          </cell>
          <cell r="J2627">
            <v>440000</v>
          </cell>
        </row>
        <row r="2628">
          <cell r="G2628">
            <v>0</v>
          </cell>
          <cell r="H2628">
            <v>2</v>
          </cell>
          <cell r="I2628">
            <v>0</v>
          </cell>
          <cell r="J2628">
            <v>80000</v>
          </cell>
        </row>
        <row r="2629">
          <cell r="G2629">
            <v>0</v>
          </cell>
          <cell r="H2629">
            <v>4</v>
          </cell>
          <cell r="I2629">
            <v>0</v>
          </cell>
          <cell r="J2629">
            <v>114285.71428571428</v>
          </cell>
        </row>
        <row r="2630">
          <cell r="G2630">
            <v>0</v>
          </cell>
          <cell r="H2630">
            <v>2</v>
          </cell>
          <cell r="I2630">
            <v>0</v>
          </cell>
          <cell r="J2630">
            <v>13333.333333333334</v>
          </cell>
        </row>
        <row r="2631">
          <cell r="G2631">
            <v>0</v>
          </cell>
          <cell r="H2631">
            <v>36</v>
          </cell>
          <cell r="I2631">
            <v>0</v>
          </cell>
          <cell r="J2631">
            <v>1440000</v>
          </cell>
        </row>
        <row r="2632">
          <cell r="G2632">
            <v>0</v>
          </cell>
          <cell r="H2632">
            <v>41</v>
          </cell>
          <cell r="I2632">
            <v>0</v>
          </cell>
          <cell r="J2632">
            <v>911111.11111111112</v>
          </cell>
        </row>
        <row r="2633">
          <cell r="G2633">
            <v>0</v>
          </cell>
          <cell r="H2633">
            <v>32</v>
          </cell>
          <cell r="I2633">
            <v>0</v>
          </cell>
          <cell r="J2633">
            <v>128000</v>
          </cell>
        </row>
        <row r="2634">
          <cell r="G2634">
            <v>0</v>
          </cell>
          <cell r="H2634">
            <v>6</v>
          </cell>
          <cell r="I2634">
            <v>0</v>
          </cell>
          <cell r="J2634">
            <v>60000</v>
          </cell>
        </row>
        <row r="2635">
          <cell r="G2635">
            <v>0</v>
          </cell>
          <cell r="H2635">
            <v>112</v>
          </cell>
          <cell r="I2635">
            <v>0</v>
          </cell>
          <cell r="J2635">
            <v>896000</v>
          </cell>
        </row>
        <row r="2636">
          <cell r="G2636">
            <v>0</v>
          </cell>
          <cell r="H2636">
            <v>113</v>
          </cell>
          <cell r="I2636">
            <v>0</v>
          </cell>
          <cell r="J2636">
            <v>904000</v>
          </cell>
        </row>
        <row r="2637">
          <cell r="G2637">
            <v>0</v>
          </cell>
          <cell r="H2637">
            <v>2</v>
          </cell>
          <cell r="I2637">
            <v>0</v>
          </cell>
          <cell r="J2637">
            <v>76923.076923076922</v>
          </cell>
        </row>
        <row r="2638">
          <cell r="G2638">
            <v>2</v>
          </cell>
          <cell r="H2638">
            <v>11</v>
          </cell>
          <cell r="I2638">
            <v>66666.666666666672</v>
          </cell>
          <cell r="J2638">
            <v>366666.66666666663</v>
          </cell>
        </row>
        <row r="2639">
          <cell r="G2639">
            <v>0</v>
          </cell>
          <cell r="H2639">
            <v>10</v>
          </cell>
          <cell r="I2639">
            <v>0</v>
          </cell>
          <cell r="J2639">
            <v>400000</v>
          </cell>
        </row>
        <row r="2640">
          <cell r="G2640">
            <v>0</v>
          </cell>
          <cell r="H2640">
            <v>3</v>
          </cell>
          <cell r="I2640">
            <v>0</v>
          </cell>
          <cell r="J2640">
            <v>18750</v>
          </cell>
        </row>
        <row r="2641">
          <cell r="G2641">
            <v>2</v>
          </cell>
          <cell r="H2641">
            <v>4</v>
          </cell>
          <cell r="I2641">
            <v>80000</v>
          </cell>
          <cell r="J2641">
            <v>160000</v>
          </cell>
        </row>
        <row r="2642">
          <cell r="G2642">
            <v>0</v>
          </cell>
          <cell r="H2642">
            <v>18</v>
          </cell>
          <cell r="I2642">
            <v>0</v>
          </cell>
          <cell r="J2642">
            <v>720000</v>
          </cell>
        </row>
        <row r="2643">
          <cell r="G2643">
            <v>0</v>
          </cell>
          <cell r="H2643">
            <v>2</v>
          </cell>
          <cell r="I2643">
            <v>0</v>
          </cell>
          <cell r="J2643">
            <v>66666.666666666672</v>
          </cell>
        </row>
        <row r="2644">
          <cell r="G2644">
            <v>0</v>
          </cell>
          <cell r="H2644">
            <v>2</v>
          </cell>
          <cell r="I2644">
            <v>0</v>
          </cell>
          <cell r="J2644">
            <v>588.23529411764696</v>
          </cell>
        </row>
        <row r="2645">
          <cell r="G2645">
            <v>1</v>
          </cell>
          <cell r="H2645">
            <v>3</v>
          </cell>
          <cell r="I2645">
            <v>26315.78947368421</v>
          </cell>
          <cell r="J2645">
            <v>78947.368421052626</v>
          </cell>
        </row>
        <row r="2646">
          <cell r="G2646">
            <v>0</v>
          </cell>
          <cell r="H2646">
            <v>3</v>
          </cell>
          <cell r="I2646">
            <v>0</v>
          </cell>
          <cell r="J2646">
            <v>40000</v>
          </cell>
        </row>
        <row r="2647">
          <cell r="G2647">
            <v>0</v>
          </cell>
          <cell r="H2647">
            <v>9</v>
          </cell>
          <cell r="I2647">
            <v>0</v>
          </cell>
          <cell r="J2647">
            <v>360000</v>
          </cell>
        </row>
        <row r="2648">
          <cell r="G2648">
            <v>0</v>
          </cell>
          <cell r="H2648">
            <v>1</v>
          </cell>
          <cell r="I2648">
            <v>0</v>
          </cell>
          <cell r="J2648">
            <v>1597.4440894568691</v>
          </cell>
        </row>
        <row r="2649">
          <cell r="G2649">
            <v>0</v>
          </cell>
          <cell r="H2649">
            <v>11</v>
          </cell>
          <cell r="I2649">
            <v>0</v>
          </cell>
          <cell r="J2649">
            <v>220000</v>
          </cell>
        </row>
        <row r="2650">
          <cell r="G2650">
            <v>0</v>
          </cell>
          <cell r="H2650">
            <v>1</v>
          </cell>
          <cell r="I2650">
            <v>0</v>
          </cell>
          <cell r="J2650">
            <v>40000</v>
          </cell>
        </row>
        <row r="2651">
          <cell r="G2651">
            <v>0</v>
          </cell>
          <cell r="H2651">
            <v>1</v>
          </cell>
          <cell r="I2651">
            <v>0</v>
          </cell>
          <cell r="J2651">
            <v>5000</v>
          </cell>
        </row>
        <row r="2652">
          <cell r="G2652">
            <v>1</v>
          </cell>
          <cell r="H2652">
            <v>6</v>
          </cell>
          <cell r="I2652">
            <v>6666.666666666667</v>
          </cell>
          <cell r="J2652">
            <v>40000</v>
          </cell>
        </row>
        <row r="2653">
          <cell r="G2653">
            <v>0</v>
          </cell>
          <cell r="H2653">
            <v>3</v>
          </cell>
          <cell r="I2653">
            <v>0</v>
          </cell>
          <cell r="J2653">
            <v>120000</v>
          </cell>
        </row>
        <row r="2654">
          <cell r="G2654">
            <v>0</v>
          </cell>
          <cell r="H2654">
            <v>1</v>
          </cell>
          <cell r="I2654">
            <v>0</v>
          </cell>
          <cell r="J2654">
            <v>40000</v>
          </cell>
        </row>
        <row r="2655">
          <cell r="G2655">
            <v>0</v>
          </cell>
          <cell r="H2655">
            <v>3</v>
          </cell>
          <cell r="I2655">
            <v>0</v>
          </cell>
          <cell r="J2655">
            <v>75000</v>
          </cell>
        </row>
        <row r="2656">
          <cell r="G2656">
            <v>2</v>
          </cell>
          <cell r="H2656">
            <v>5</v>
          </cell>
          <cell r="I2656">
            <v>26666.666666666668</v>
          </cell>
          <cell r="J2656">
            <v>66666.666666666672</v>
          </cell>
        </row>
        <row r="2657">
          <cell r="G2657">
            <v>1</v>
          </cell>
          <cell r="H2657">
            <v>3</v>
          </cell>
          <cell r="I2657">
            <v>10000</v>
          </cell>
          <cell r="J2657">
            <v>30000</v>
          </cell>
        </row>
        <row r="2658">
          <cell r="G2658">
            <v>0</v>
          </cell>
          <cell r="H2658">
            <v>10</v>
          </cell>
          <cell r="I2658">
            <v>0</v>
          </cell>
          <cell r="J2658">
            <v>142857.14285714284</v>
          </cell>
        </row>
        <row r="2659">
          <cell r="G2659">
            <v>2</v>
          </cell>
          <cell r="H2659">
            <v>3</v>
          </cell>
          <cell r="I2659">
            <v>25000</v>
          </cell>
          <cell r="J2659">
            <v>37500</v>
          </cell>
        </row>
        <row r="2660">
          <cell r="G2660">
            <v>0</v>
          </cell>
          <cell r="H2660">
            <v>2</v>
          </cell>
          <cell r="I2660">
            <v>0</v>
          </cell>
          <cell r="J2660">
            <v>80000</v>
          </cell>
        </row>
        <row r="2661">
          <cell r="G2661">
            <v>0</v>
          </cell>
          <cell r="H2661">
            <v>73</v>
          </cell>
          <cell r="I2661">
            <v>0</v>
          </cell>
          <cell r="J2661">
            <v>2920000</v>
          </cell>
        </row>
        <row r="2662">
          <cell r="G2662">
            <v>0</v>
          </cell>
          <cell r="H2662">
            <v>4</v>
          </cell>
          <cell r="I2662">
            <v>0</v>
          </cell>
          <cell r="J2662">
            <v>50000</v>
          </cell>
        </row>
        <row r="2663">
          <cell r="G2663">
            <v>0</v>
          </cell>
          <cell r="H2663">
            <v>11</v>
          </cell>
          <cell r="I2663">
            <v>0</v>
          </cell>
          <cell r="J2663">
            <v>440000</v>
          </cell>
        </row>
        <row r="2664">
          <cell r="G2664">
            <v>2</v>
          </cell>
          <cell r="H2664">
            <v>4</v>
          </cell>
          <cell r="I2664">
            <v>20000</v>
          </cell>
          <cell r="J2664">
            <v>40000</v>
          </cell>
        </row>
        <row r="2665">
          <cell r="G2665">
            <v>1</v>
          </cell>
          <cell r="H2665">
            <v>5</v>
          </cell>
          <cell r="I2665">
            <v>5000</v>
          </cell>
          <cell r="J2665">
            <v>25000</v>
          </cell>
        </row>
        <row r="2666">
          <cell r="G2666">
            <v>0</v>
          </cell>
          <cell r="H2666">
            <v>1</v>
          </cell>
          <cell r="I2666">
            <v>0</v>
          </cell>
          <cell r="J2666">
            <v>20000</v>
          </cell>
        </row>
        <row r="2667">
          <cell r="G2667">
            <v>0</v>
          </cell>
          <cell r="H2667">
            <v>3</v>
          </cell>
          <cell r="I2667">
            <v>0</v>
          </cell>
          <cell r="J2667">
            <v>100000</v>
          </cell>
        </row>
        <row r="2668">
          <cell r="G2668">
            <v>0</v>
          </cell>
          <cell r="H2668">
            <v>9</v>
          </cell>
          <cell r="I2668">
            <v>0</v>
          </cell>
          <cell r="J2668">
            <v>360000</v>
          </cell>
        </row>
        <row r="2669">
          <cell r="G2669">
            <v>0</v>
          </cell>
          <cell r="H2669">
            <v>1</v>
          </cell>
          <cell r="I2669">
            <v>0</v>
          </cell>
          <cell r="J2669">
            <v>40000</v>
          </cell>
        </row>
        <row r="2670">
          <cell r="G2670">
            <v>0</v>
          </cell>
          <cell r="H2670">
            <v>1</v>
          </cell>
          <cell r="I2670">
            <v>0</v>
          </cell>
          <cell r="J2670">
            <v>28571.428571428569</v>
          </cell>
        </row>
        <row r="2671">
          <cell r="G2671">
            <v>0</v>
          </cell>
          <cell r="H2671">
            <v>12</v>
          </cell>
          <cell r="I2671">
            <v>0</v>
          </cell>
          <cell r="J2671">
            <v>16000</v>
          </cell>
        </row>
        <row r="2672">
          <cell r="G2672">
            <v>0</v>
          </cell>
          <cell r="H2672">
            <v>1</v>
          </cell>
          <cell r="I2672">
            <v>0</v>
          </cell>
          <cell r="J2672">
            <v>40000</v>
          </cell>
        </row>
        <row r="2673">
          <cell r="G2673">
            <v>0</v>
          </cell>
          <cell r="H2673">
            <v>3</v>
          </cell>
          <cell r="I2673">
            <v>0</v>
          </cell>
          <cell r="J2673">
            <v>120000</v>
          </cell>
        </row>
        <row r="2674">
          <cell r="G2674">
            <v>0</v>
          </cell>
          <cell r="H2674">
            <v>2</v>
          </cell>
          <cell r="I2674">
            <v>0</v>
          </cell>
          <cell r="J2674">
            <v>10000</v>
          </cell>
        </row>
        <row r="2675">
          <cell r="G2675">
            <v>1</v>
          </cell>
          <cell r="H2675">
            <v>3</v>
          </cell>
          <cell r="I2675">
            <v>40000</v>
          </cell>
          <cell r="J2675">
            <v>120000</v>
          </cell>
        </row>
        <row r="2676">
          <cell r="G2676">
            <v>6</v>
          </cell>
          <cell r="H2676">
            <v>16</v>
          </cell>
          <cell r="I2676">
            <v>240000</v>
          </cell>
          <cell r="J2676">
            <v>640000</v>
          </cell>
        </row>
        <row r="2677">
          <cell r="G2677">
            <v>0</v>
          </cell>
          <cell r="H2677">
            <v>2</v>
          </cell>
          <cell r="I2677">
            <v>0</v>
          </cell>
          <cell r="J2677">
            <v>80000</v>
          </cell>
        </row>
        <row r="2678">
          <cell r="G2678">
            <v>1</v>
          </cell>
          <cell r="H2678">
            <v>2</v>
          </cell>
          <cell r="I2678">
            <v>40000</v>
          </cell>
          <cell r="J2678">
            <v>80000</v>
          </cell>
        </row>
        <row r="2679">
          <cell r="G2679">
            <v>0</v>
          </cell>
          <cell r="H2679">
            <v>1</v>
          </cell>
          <cell r="I2679">
            <v>0</v>
          </cell>
          <cell r="J2679">
            <v>33333.333333333336</v>
          </cell>
        </row>
        <row r="2680">
          <cell r="G2680">
            <v>2</v>
          </cell>
          <cell r="H2680">
            <v>10</v>
          </cell>
          <cell r="I2680">
            <v>55555.555555555555</v>
          </cell>
          <cell r="J2680">
            <v>277777.77777777781</v>
          </cell>
        </row>
        <row r="2681">
          <cell r="G2681">
            <v>0</v>
          </cell>
          <cell r="H2681">
            <v>1</v>
          </cell>
          <cell r="I2681">
            <v>0</v>
          </cell>
          <cell r="J2681">
            <v>40000</v>
          </cell>
        </row>
        <row r="2682">
          <cell r="G2682">
            <v>0</v>
          </cell>
          <cell r="H2682">
            <v>2</v>
          </cell>
          <cell r="I2682">
            <v>0</v>
          </cell>
          <cell r="J2682">
            <v>80000</v>
          </cell>
        </row>
        <row r="2683">
          <cell r="G2683">
            <v>0</v>
          </cell>
          <cell r="H2683">
            <v>1</v>
          </cell>
          <cell r="I2683">
            <v>0</v>
          </cell>
          <cell r="J2683">
            <v>25000</v>
          </cell>
        </row>
        <row r="2684">
          <cell r="G2684">
            <v>0</v>
          </cell>
          <cell r="H2684">
            <v>26</v>
          </cell>
          <cell r="I2684">
            <v>0</v>
          </cell>
          <cell r="J2684">
            <v>866666.66666666674</v>
          </cell>
        </row>
        <row r="2685">
          <cell r="G2685">
            <v>0</v>
          </cell>
          <cell r="H2685">
            <v>19</v>
          </cell>
          <cell r="I2685">
            <v>0</v>
          </cell>
          <cell r="J2685">
            <v>126666.66666666667</v>
          </cell>
        </row>
        <row r="2686">
          <cell r="G2686">
            <v>0</v>
          </cell>
          <cell r="H2686">
            <v>2</v>
          </cell>
          <cell r="I2686">
            <v>0</v>
          </cell>
          <cell r="J2686">
            <v>20000</v>
          </cell>
        </row>
        <row r="2687">
          <cell r="G2687">
            <v>0</v>
          </cell>
          <cell r="H2687">
            <v>3</v>
          </cell>
          <cell r="I2687">
            <v>0</v>
          </cell>
          <cell r="J2687">
            <v>68181.818181818177</v>
          </cell>
        </row>
        <row r="2688">
          <cell r="G2688">
            <v>1</v>
          </cell>
          <cell r="H2688">
            <v>11</v>
          </cell>
          <cell r="I2688">
            <v>10000</v>
          </cell>
          <cell r="J2688">
            <v>110000</v>
          </cell>
        </row>
        <row r="2689">
          <cell r="G2689">
            <v>0</v>
          </cell>
          <cell r="H2689">
            <v>1</v>
          </cell>
          <cell r="I2689">
            <v>0</v>
          </cell>
          <cell r="J2689">
            <v>40000</v>
          </cell>
        </row>
        <row r="2690">
          <cell r="G2690">
            <v>1</v>
          </cell>
          <cell r="H2690">
            <v>68</v>
          </cell>
          <cell r="I2690">
            <v>12500</v>
          </cell>
          <cell r="J2690">
            <v>850000</v>
          </cell>
        </row>
        <row r="2691">
          <cell r="G2691">
            <v>0</v>
          </cell>
          <cell r="H2691">
            <v>1</v>
          </cell>
          <cell r="I2691">
            <v>0</v>
          </cell>
          <cell r="J2691">
            <v>40000</v>
          </cell>
        </row>
        <row r="2692">
          <cell r="G2692">
            <v>0</v>
          </cell>
          <cell r="H2692">
            <v>1</v>
          </cell>
          <cell r="I2692">
            <v>0</v>
          </cell>
          <cell r="J2692">
            <v>40000</v>
          </cell>
        </row>
        <row r="2693">
          <cell r="G2693">
            <v>0</v>
          </cell>
          <cell r="H2693">
            <v>4</v>
          </cell>
          <cell r="I2693">
            <v>0</v>
          </cell>
          <cell r="J2693">
            <v>160000</v>
          </cell>
        </row>
        <row r="2694">
          <cell r="G2694">
            <v>0</v>
          </cell>
          <cell r="H2694">
            <v>2</v>
          </cell>
          <cell r="I2694">
            <v>0</v>
          </cell>
          <cell r="J2694">
            <v>80000</v>
          </cell>
        </row>
        <row r="2695">
          <cell r="G2695">
            <v>0</v>
          </cell>
          <cell r="H2695">
            <v>3</v>
          </cell>
          <cell r="I2695">
            <v>0</v>
          </cell>
          <cell r="J2695">
            <v>120000</v>
          </cell>
        </row>
        <row r="2696">
          <cell r="G2696">
            <v>0</v>
          </cell>
          <cell r="H2696">
            <v>1</v>
          </cell>
          <cell r="I2696">
            <v>0</v>
          </cell>
          <cell r="J2696">
            <v>40000</v>
          </cell>
        </row>
        <row r="2697">
          <cell r="G2697">
            <v>3</v>
          </cell>
          <cell r="H2697">
            <v>8</v>
          </cell>
          <cell r="I2697">
            <v>75000</v>
          </cell>
          <cell r="J2697">
            <v>200000</v>
          </cell>
        </row>
        <row r="2698">
          <cell r="G2698">
            <v>1</v>
          </cell>
          <cell r="H2698">
            <v>242</v>
          </cell>
          <cell r="I2698">
            <v>4424.7787610619471</v>
          </cell>
          <cell r="J2698">
            <v>1070796.4601769913</v>
          </cell>
        </row>
        <row r="2699">
          <cell r="G2699">
            <v>0</v>
          </cell>
          <cell r="H2699">
            <v>1</v>
          </cell>
          <cell r="I2699">
            <v>0</v>
          </cell>
          <cell r="J2699">
            <v>33333.333333333336</v>
          </cell>
        </row>
        <row r="2700">
          <cell r="G2700">
            <v>2</v>
          </cell>
          <cell r="H2700">
            <v>5</v>
          </cell>
          <cell r="I2700">
            <v>20000</v>
          </cell>
          <cell r="J2700">
            <v>50000</v>
          </cell>
        </row>
        <row r="2701">
          <cell r="G2701">
            <v>0</v>
          </cell>
          <cell r="H2701">
            <v>2</v>
          </cell>
          <cell r="I2701">
            <v>0</v>
          </cell>
          <cell r="J2701">
            <v>80000</v>
          </cell>
        </row>
        <row r="2702">
          <cell r="G2702">
            <v>1</v>
          </cell>
          <cell r="H2702">
            <v>4</v>
          </cell>
          <cell r="I2702">
            <v>4000</v>
          </cell>
          <cell r="J2702">
            <v>16000</v>
          </cell>
        </row>
        <row r="2703">
          <cell r="G2703">
            <v>0</v>
          </cell>
          <cell r="H2703">
            <v>1</v>
          </cell>
          <cell r="I2703">
            <v>0</v>
          </cell>
          <cell r="J2703">
            <v>6250</v>
          </cell>
        </row>
        <row r="2704">
          <cell r="G2704">
            <v>0</v>
          </cell>
          <cell r="H2704">
            <v>5</v>
          </cell>
          <cell r="I2704">
            <v>0</v>
          </cell>
          <cell r="J2704">
            <v>200000</v>
          </cell>
        </row>
        <row r="2705">
          <cell r="G2705">
            <v>0</v>
          </cell>
          <cell r="H2705">
            <v>2</v>
          </cell>
          <cell r="I2705">
            <v>0</v>
          </cell>
          <cell r="J2705">
            <v>80000</v>
          </cell>
        </row>
        <row r="2706">
          <cell r="G2706">
            <v>3</v>
          </cell>
          <cell r="H2706">
            <v>17</v>
          </cell>
          <cell r="I2706">
            <v>12000</v>
          </cell>
          <cell r="J2706">
            <v>68000</v>
          </cell>
        </row>
        <row r="2707">
          <cell r="G2707">
            <v>0</v>
          </cell>
          <cell r="H2707">
            <v>3</v>
          </cell>
          <cell r="I2707">
            <v>0</v>
          </cell>
          <cell r="J2707">
            <v>120000</v>
          </cell>
        </row>
        <row r="2708">
          <cell r="G2708">
            <v>1</v>
          </cell>
          <cell r="H2708">
            <v>3</v>
          </cell>
          <cell r="I2708">
            <v>40000</v>
          </cell>
          <cell r="J2708">
            <v>120000</v>
          </cell>
        </row>
        <row r="2709">
          <cell r="G2709">
            <v>0</v>
          </cell>
          <cell r="H2709">
            <v>3</v>
          </cell>
          <cell r="I2709">
            <v>0</v>
          </cell>
          <cell r="J2709">
            <v>100000</v>
          </cell>
        </row>
        <row r="2710">
          <cell r="G2710">
            <v>0</v>
          </cell>
          <cell r="H2710">
            <v>2</v>
          </cell>
          <cell r="I2710">
            <v>0</v>
          </cell>
          <cell r="J2710">
            <v>13333.333333333334</v>
          </cell>
        </row>
        <row r="2711">
          <cell r="G2711">
            <v>0</v>
          </cell>
          <cell r="H2711">
            <v>15</v>
          </cell>
          <cell r="I2711">
            <v>0</v>
          </cell>
          <cell r="J2711">
            <v>120000</v>
          </cell>
        </row>
        <row r="2712">
          <cell r="G2712">
            <v>0</v>
          </cell>
          <cell r="H2712">
            <v>7</v>
          </cell>
          <cell r="I2712">
            <v>0</v>
          </cell>
          <cell r="J2712">
            <v>9722.2222222222226</v>
          </cell>
        </row>
        <row r="2713">
          <cell r="G2713">
            <v>0</v>
          </cell>
          <cell r="H2713">
            <v>2</v>
          </cell>
          <cell r="I2713">
            <v>0</v>
          </cell>
          <cell r="J2713">
            <v>26666.666666666668</v>
          </cell>
        </row>
        <row r="2714">
          <cell r="G2714">
            <v>0</v>
          </cell>
          <cell r="H2714">
            <v>50</v>
          </cell>
          <cell r="I2714">
            <v>0</v>
          </cell>
          <cell r="J2714">
            <v>1470588.2352941178</v>
          </cell>
        </row>
        <row r="2715">
          <cell r="G2715">
            <v>0</v>
          </cell>
          <cell r="H2715">
            <v>10</v>
          </cell>
          <cell r="I2715">
            <v>0</v>
          </cell>
          <cell r="J2715">
            <v>333333.33333333331</v>
          </cell>
        </row>
        <row r="2716">
          <cell r="G2716">
            <v>2</v>
          </cell>
          <cell r="H2716">
            <v>5</v>
          </cell>
          <cell r="I2716">
            <v>80000</v>
          </cell>
          <cell r="J2716">
            <v>200000</v>
          </cell>
        </row>
        <row r="2717">
          <cell r="G2717">
            <v>0</v>
          </cell>
          <cell r="H2717">
            <v>7</v>
          </cell>
          <cell r="I2717">
            <v>0</v>
          </cell>
          <cell r="J2717">
            <v>43750</v>
          </cell>
        </row>
        <row r="2718">
          <cell r="G2718">
            <v>0</v>
          </cell>
          <cell r="H2718">
            <v>2</v>
          </cell>
          <cell r="I2718">
            <v>0</v>
          </cell>
          <cell r="J2718">
            <v>20202.020202020205</v>
          </cell>
        </row>
        <row r="2719">
          <cell r="G2719">
            <v>0</v>
          </cell>
          <cell r="H2719">
            <v>5</v>
          </cell>
          <cell r="I2719">
            <v>0</v>
          </cell>
          <cell r="J2719">
            <v>100000</v>
          </cell>
        </row>
        <row r="2720">
          <cell r="G2720">
            <v>0</v>
          </cell>
          <cell r="H2720">
            <v>20</v>
          </cell>
          <cell r="I2720">
            <v>0</v>
          </cell>
          <cell r="J2720">
            <v>12500</v>
          </cell>
        </row>
        <row r="2721">
          <cell r="G2721">
            <v>1</v>
          </cell>
          <cell r="H2721">
            <v>4</v>
          </cell>
          <cell r="I2721">
            <v>12500</v>
          </cell>
          <cell r="J2721">
            <v>50000</v>
          </cell>
        </row>
        <row r="2722">
          <cell r="G2722">
            <v>3</v>
          </cell>
          <cell r="H2722">
            <v>7</v>
          </cell>
          <cell r="I2722">
            <v>13636.363636363636</v>
          </cell>
          <cell r="J2722">
            <v>31818.181818181816</v>
          </cell>
        </row>
        <row r="2723">
          <cell r="G2723">
            <v>2</v>
          </cell>
          <cell r="H2723">
            <v>5</v>
          </cell>
          <cell r="I2723">
            <v>66666.666666666672</v>
          </cell>
          <cell r="J2723">
            <v>166666.66666666666</v>
          </cell>
        </row>
        <row r="2724">
          <cell r="G2724">
            <v>1</v>
          </cell>
          <cell r="H2724">
            <v>5</v>
          </cell>
          <cell r="I2724">
            <v>20000</v>
          </cell>
          <cell r="J2724">
            <v>100000</v>
          </cell>
        </row>
        <row r="2725">
          <cell r="G2725">
            <v>0</v>
          </cell>
          <cell r="H2725">
            <v>4</v>
          </cell>
          <cell r="I2725">
            <v>0</v>
          </cell>
          <cell r="J2725">
            <v>114285.71428571428</v>
          </cell>
        </row>
        <row r="2726">
          <cell r="G2726">
            <v>1</v>
          </cell>
          <cell r="H2726">
            <v>3</v>
          </cell>
          <cell r="I2726">
            <v>20000</v>
          </cell>
          <cell r="J2726">
            <v>60000</v>
          </cell>
        </row>
        <row r="2727">
          <cell r="G2727">
            <v>0</v>
          </cell>
          <cell r="H2727">
            <v>26</v>
          </cell>
          <cell r="I2727">
            <v>0</v>
          </cell>
          <cell r="J2727">
            <v>650000</v>
          </cell>
        </row>
        <row r="2728">
          <cell r="G2728">
            <v>0</v>
          </cell>
          <cell r="H2728">
            <v>3</v>
          </cell>
          <cell r="I2728">
            <v>0</v>
          </cell>
          <cell r="J2728">
            <v>20000</v>
          </cell>
        </row>
        <row r="2729">
          <cell r="G2729">
            <v>0</v>
          </cell>
          <cell r="H2729">
            <v>4</v>
          </cell>
          <cell r="I2729">
            <v>0</v>
          </cell>
          <cell r="J2729">
            <v>53333.333333333336</v>
          </cell>
        </row>
        <row r="2730">
          <cell r="G2730">
            <v>0</v>
          </cell>
          <cell r="H2730">
            <v>31</v>
          </cell>
          <cell r="I2730">
            <v>0</v>
          </cell>
          <cell r="J2730">
            <v>310000</v>
          </cell>
        </row>
        <row r="2731">
          <cell r="G2731">
            <v>0</v>
          </cell>
          <cell r="H2731">
            <v>10</v>
          </cell>
          <cell r="I2731">
            <v>0</v>
          </cell>
          <cell r="J2731">
            <v>200000</v>
          </cell>
        </row>
        <row r="2732">
          <cell r="G2732">
            <v>0</v>
          </cell>
          <cell r="H2732">
            <v>5</v>
          </cell>
          <cell r="I2732">
            <v>0</v>
          </cell>
          <cell r="J2732">
            <v>16666.666666666668</v>
          </cell>
        </row>
        <row r="2733">
          <cell r="G2733">
            <v>0</v>
          </cell>
          <cell r="H2733">
            <v>1</v>
          </cell>
          <cell r="I2733">
            <v>0</v>
          </cell>
          <cell r="J2733">
            <v>25000</v>
          </cell>
        </row>
        <row r="2734">
          <cell r="G2734">
            <v>0</v>
          </cell>
          <cell r="H2734">
            <v>5</v>
          </cell>
          <cell r="I2734">
            <v>0</v>
          </cell>
          <cell r="J2734">
            <v>200000</v>
          </cell>
        </row>
        <row r="2735">
          <cell r="G2735">
            <v>0</v>
          </cell>
          <cell r="H2735">
            <v>116</v>
          </cell>
          <cell r="I2735">
            <v>0</v>
          </cell>
          <cell r="J2735">
            <v>18093.901107471534</v>
          </cell>
        </row>
        <row r="2736">
          <cell r="G2736">
            <v>0</v>
          </cell>
          <cell r="H2736">
            <v>3</v>
          </cell>
          <cell r="I2736">
            <v>0</v>
          </cell>
          <cell r="J2736">
            <v>13636.363636363636</v>
          </cell>
        </row>
        <row r="2737">
          <cell r="G2737">
            <v>0</v>
          </cell>
          <cell r="H2737">
            <v>180</v>
          </cell>
          <cell r="I2737">
            <v>0</v>
          </cell>
          <cell r="J2737">
            <v>7200000</v>
          </cell>
        </row>
        <row r="2738">
          <cell r="G2738">
            <v>0</v>
          </cell>
          <cell r="H2738">
            <v>1</v>
          </cell>
          <cell r="I2738">
            <v>0</v>
          </cell>
          <cell r="J2738">
            <v>2341.9203747072597</v>
          </cell>
        </row>
        <row r="2739">
          <cell r="G2739">
            <v>2</v>
          </cell>
          <cell r="H2739">
            <v>10</v>
          </cell>
          <cell r="I2739">
            <v>629.32662051604791</v>
          </cell>
          <cell r="J2739">
            <v>3146.6331025802392</v>
          </cell>
        </row>
        <row r="2740">
          <cell r="G2740">
            <v>0</v>
          </cell>
          <cell r="H2740">
            <v>1</v>
          </cell>
          <cell r="I2740">
            <v>0</v>
          </cell>
          <cell r="J2740">
            <v>1848.4288354898335</v>
          </cell>
        </row>
        <row r="2741">
          <cell r="G2741">
            <v>0</v>
          </cell>
          <cell r="H2741">
            <v>1</v>
          </cell>
          <cell r="I2741">
            <v>0</v>
          </cell>
          <cell r="J2741">
            <v>40000</v>
          </cell>
        </row>
        <row r="2742">
          <cell r="G2742">
            <v>0</v>
          </cell>
          <cell r="H2742">
            <v>1</v>
          </cell>
          <cell r="I2742">
            <v>0</v>
          </cell>
          <cell r="J2742">
            <v>5000</v>
          </cell>
        </row>
        <row r="2743">
          <cell r="G2743">
            <v>0</v>
          </cell>
          <cell r="H2743">
            <v>4</v>
          </cell>
          <cell r="I2743">
            <v>0</v>
          </cell>
          <cell r="J2743">
            <v>72727.272727272721</v>
          </cell>
        </row>
        <row r="2744">
          <cell r="G2744">
            <v>1</v>
          </cell>
          <cell r="H2744">
            <v>1</v>
          </cell>
          <cell r="I2744">
            <v>1000</v>
          </cell>
          <cell r="J2744">
            <v>1000</v>
          </cell>
        </row>
        <row r="2745">
          <cell r="G2745">
            <v>0</v>
          </cell>
          <cell r="H2745">
            <v>2</v>
          </cell>
          <cell r="I2745">
            <v>0</v>
          </cell>
          <cell r="J2745">
            <v>27777.777777777777</v>
          </cell>
        </row>
        <row r="2746">
          <cell r="G2746">
            <v>0</v>
          </cell>
          <cell r="H2746">
            <v>4</v>
          </cell>
          <cell r="I2746">
            <v>0</v>
          </cell>
          <cell r="J2746">
            <v>17316.017316017314</v>
          </cell>
        </row>
        <row r="2747">
          <cell r="G2747">
            <v>1</v>
          </cell>
          <cell r="H2747">
            <v>1</v>
          </cell>
          <cell r="I2747">
            <v>40000</v>
          </cell>
          <cell r="J2747">
            <v>40000</v>
          </cell>
        </row>
        <row r="2748">
          <cell r="G2748">
            <v>1</v>
          </cell>
          <cell r="H2748">
            <v>7</v>
          </cell>
          <cell r="I2748">
            <v>1020.4081632653063</v>
          </cell>
          <cell r="J2748">
            <v>7142.8571428571422</v>
          </cell>
        </row>
        <row r="2749">
          <cell r="G2749">
            <v>2</v>
          </cell>
          <cell r="H2749">
            <v>2</v>
          </cell>
          <cell r="I2749">
            <v>14925.373134328358</v>
          </cell>
          <cell r="J2749">
            <v>14925.373134328358</v>
          </cell>
        </row>
        <row r="2750">
          <cell r="G2750">
            <v>0</v>
          </cell>
          <cell r="H2750">
            <v>1</v>
          </cell>
          <cell r="I2750">
            <v>0</v>
          </cell>
          <cell r="J2750">
            <v>20000</v>
          </cell>
        </row>
        <row r="2751">
          <cell r="G2751">
            <v>0</v>
          </cell>
          <cell r="H2751">
            <v>1</v>
          </cell>
          <cell r="I2751">
            <v>0</v>
          </cell>
          <cell r="J2751">
            <v>12500</v>
          </cell>
        </row>
        <row r="2752">
          <cell r="G2752">
            <v>8</v>
          </cell>
          <cell r="H2752">
            <v>9</v>
          </cell>
          <cell r="I2752">
            <v>97560.975609756104</v>
          </cell>
          <cell r="J2752">
            <v>109756.09756097561</v>
          </cell>
        </row>
        <row r="2753">
          <cell r="G2753">
            <v>0</v>
          </cell>
          <cell r="H2753">
            <v>2</v>
          </cell>
          <cell r="I2753">
            <v>0</v>
          </cell>
          <cell r="J2753">
            <v>22727.272727272728</v>
          </cell>
        </row>
        <row r="2754">
          <cell r="G2754">
            <v>0</v>
          </cell>
          <cell r="H2754">
            <v>1</v>
          </cell>
          <cell r="I2754">
            <v>0</v>
          </cell>
          <cell r="J2754">
            <v>17241.379310344826</v>
          </cell>
        </row>
        <row r="2755">
          <cell r="G2755">
            <v>3</v>
          </cell>
          <cell r="H2755">
            <v>10</v>
          </cell>
          <cell r="I2755">
            <v>40000</v>
          </cell>
          <cell r="J2755">
            <v>133333.33333333334</v>
          </cell>
        </row>
        <row r="2756">
          <cell r="G2756">
            <v>22</v>
          </cell>
          <cell r="H2756">
            <v>22</v>
          </cell>
          <cell r="I2756">
            <v>146666.66666666666</v>
          </cell>
          <cell r="J2756">
            <v>146666.66666666666</v>
          </cell>
        </row>
        <row r="2757">
          <cell r="G2757">
            <v>1</v>
          </cell>
          <cell r="H2757">
            <v>10</v>
          </cell>
          <cell r="I2757">
            <v>17543.859649122805</v>
          </cell>
          <cell r="J2757">
            <v>175438.59649122806</v>
          </cell>
        </row>
        <row r="2758">
          <cell r="G2758">
            <v>0</v>
          </cell>
          <cell r="H2758">
            <v>1</v>
          </cell>
          <cell r="I2758">
            <v>0</v>
          </cell>
          <cell r="J2758">
            <v>11111.111111111111</v>
          </cell>
        </row>
        <row r="2759">
          <cell r="G2759">
            <v>0</v>
          </cell>
          <cell r="H2759">
            <v>50</v>
          </cell>
          <cell r="I2759">
            <v>0</v>
          </cell>
          <cell r="J2759">
            <v>543478.26086956519</v>
          </cell>
        </row>
        <row r="2760">
          <cell r="G2760">
            <v>1</v>
          </cell>
          <cell r="H2760">
            <v>1</v>
          </cell>
          <cell r="I2760">
            <v>104.37323870159692</v>
          </cell>
          <cell r="J2760">
            <v>104.37323870159692</v>
          </cell>
        </row>
        <row r="2761">
          <cell r="G2761">
            <v>1</v>
          </cell>
          <cell r="H2761">
            <v>1</v>
          </cell>
          <cell r="I2761">
            <v>14.066280312834074</v>
          </cell>
          <cell r="J2761">
            <v>14.066280312834074</v>
          </cell>
        </row>
        <row r="2762">
          <cell r="G2762">
            <v>4</v>
          </cell>
          <cell r="H2762">
            <v>6</v>
          </cell>
          <cell r="I2762">
            <v>113.529929327619</v>
          </cell>
          <cell r="J2762">
            <v>170.29489399142849</v>
          </cell>
        </row>
        <row r="2763">
          <cell r="G2763">
            <v>0</v>
          </cell>
          <cell r="H2763">
            <v>2</v>
          </cell>
          <cell r="I2763">
            <v>0</v>
          </cell>
          <cell r="J2763">
            <v>100.05503026664665</v>
          </cell>
        </row>
        <row r="2764">
          <cell r="G2764">
            <v>3</v>
          </cell>
          <cell r="H2764">
            <v>6</v>
          </cell>
          <cell r="I2764">
            <v>440.65804935370153</v>
          </cell>
          <cell r="J2764">
            <v>881.31609870740306</v>
          </cell>
        </row>
        <row r="2765">
          <cell r="G2765">
            <v>0</v>
          </cell>
          <cell r="H2765">
            <v>3</v>
          </cell>
          <cell r="I2765">
            <v>0</v>
          </cell>
          <cell r="J2765">
            <v>1441.6146083613646</v>
          </cell>
        </row>
        <row r="2766">
          <cell r="G2766">
            <v>0</v>
          </cell>
          <cell r="H2766">
            <v>8</v>
          </cell>
          <cell r="I2766">
            <v>0</v>
          </cell>
          <cell r="J2766">
            <v>5722.4606580829759</v>
          </cell>
        </row>
        <row r="2767">
          <cell r="G2767">
            <v>0</v>
          </cell>
          <cell r="H2767">
            <v>1</v>
          </cell>
          <cell r="I2767">
            <v>0</v>
          </cell>
          <cell r="J2767">
            <v>96.506465933217513</v>
          </cell>
        </row>
        <row r="2768">
          <cell r="G2768">
            <v>0</v>
          </cell>
          <cell r="H2768">
            <v>3</v>
          </cell>
          <cell r="I2768">
            <v>0</v>
          </cell>
          <cell r="J2768">
            <v>16666.666666666668</v>
          </cell>
        </row>
        <row r="2769">
          <cell r="G2769">
            <v>0</v>
          </cell>
          <cell r="H2769">
            <v>2</v>
          </cell>
          <cell r="I2769">
            <v>0</v>
          </cell>
          <cell r="J2769">
            <v>190.38553069966682</v>
          </cell>
        </row>
        <row r="2770">
          <cell r="G2770">
            <v>0</v>
          </cell>
          <cell r="H2770">
            <v>2</v>
          </cell>
          <cell r="I2770">
            <v>0</v>
          </cell>
          <cell r="J2770">
            <v>15384.615384615385</v>
          </cell>
        </row>
        <row r="2771">
          <cell r="G2771">
            <v>0</v>
          </cell>
          <cell r="H2771">
            <v>2</v>
          </cell>
          <cell r="I2771">
            <v>0</v>
          </cell>
          <cell r="J2771">
            <v>20000</v>
          </cell>
        </row>
        <row r="2772">
          <cell r="G2772">
            <v>0</v>
          </cell>
          <cell r="H2772">
            <v>1</v>
          </cell>
          <cell r="I2772">
            <v>0</v>
          </cell>
          <cell r="J2772">
            <v>10526.315789473683</v>
          </cell>
        </row>
        <row r="2773">
          <cell r="G2773">
            <v>0</v>
          </cell>
          <cell r="H2773">
            <v>1</v>
          </cell>
          <cell r="I2773">
            <v>0</v>
          </cell>
          <cell r="J2773">
            <v>6666.666666666667</v>
          </cell>
        </row>
        <row r="2774">
          <cell r="G2774">
            <v>0</v>
          </cell>
          <cell r="H2774">
            <v>1</v>
          </cell>
          <cell r="I2774">
            <v>0</v>
          </cell>
          <cell r="J2774">
            <v>5681.818181818182</v>
          </cell>
        </row>
        <row r="2775">
          <cell r="G2775">
            <v>1</v>
          </cell>
          <cell r="H2775">
            <v>3</v>
          </cell>
          <cell r="I2775">
            <v>19607.843137254902</v>
          </cell>
          <cell r="J2775">
            <v>58823.529411764706</v>
          </cell>
        </row>
        <row r="2776">
          <cell r="G2776">
            <v>0</v>
          </cell>
          <cell r="H2776">
            <v>1</v>
          </cell>
          <cell r="I2776">
            <v>0</v>
          </cell>
          <cell r="J2776">
            <v>6172.8395061728388</v>
          </cell>
        </row>
        <row r="2777">
          <cell r="G2777">
            <v>2</v>
          </cell>
          <cell r="H2777">
            <v>5</v>
          </cell>
          <cell r="I2777">
            <v>72.788150089165484</v>
          </cell>
          <cell r="J2777">
            <v>181.9703752229137</v>
          </cell>
        </row>
        <row r="2778">
          <cell r="G2778">
            <v>29</v>
          </cell>
          <cell r="H2778">
            <v>34</v>
          </cell>
          <cell r="I2778">
            <v>2615.4401154401153</v>
          </cell>
          <cell r="J2778">
            <v>3066.3780663780667</v>
          </cell>
        </row>
        <row r="2779">
          <cell r="G2779">
            <v>0</v>
          </cell>
          <cell r="H2779">
            <v>4</v>
          </cell>
          <cell r="I2779">
            <v>0</v>
          </cell>
          <cell r="J2779">
            <v>65573.770491803283</v>
          </cell>
        </row>
        <row r="2780">
          <cell r="G2780">
            <v>0</v>
          </cell>
          <cell r="H2780">
            <v>3</v>
          </cell>
          <cell r="I2780">
            <v>0</v>
          </cell>
          <cell r="J2780">
            <v>1145.0381679389313</v>
          </cell>
        </row>
        <row r="2781">
          <cell r="G2781">
            <v>0</v>
          </cell>
          <cell r="H2781">
            <v>2</v>
          </cell>
          <cell r="I2781">
            <v>0</v>
          </cell>
          <cell r="J2781">
            <v>39215.686274509804</v>
          </cell>
        </row>
        <row r="2782">
          <cell r="G2782">
            <v>1</v>
          </cell>
          <cell r="H2782">
            <v>2</v>
          </cell>
          <cell r="I2782">
            <v>23809.523809523809</v>
          </cell>
          <cell r="J2782">
            <v>47619.047619047618</v>
          </cell>
        </row>
        <row r="2783">
          <cell r="G2783">
            <v>0</v>
          </cell>
          <cell r="H2783">
            <v>18</v>
          </cell>
          <cell r="I2783">
            <v>0</v>
          </cell>
          <cell r="J2783">
            <v>720000</v>
          </cell>
        </row>
        <row r="2784">
          <cell r="G2784">
            <v>0</v>
          </cell>
          <cell r="H2784">
            <v>1</v>
          </cell>
          <cell r="I2784">
            <v>0</v>
          </cell>
          <cell r="J2784">
            <v>0</v>
          </cell>
        </row>
        <row r="2785">
          <cell r="G2785">
            <v>0</v>
          </cell>
          <cell r="H2785">
            <v>1</v>
          </cell>
          <cell r="I2785">
            <v>0</v>
          </cell>
          <cell r="J2785">
            <v>4.917025199754149</v>
          </cell>
        </row>
        <row r="2786">
          <cell r="G2786">
            <v>0</v>
          </cell>
          <cell r="H2786">
            <v>2</v>
          </cell>
          <cell r="I2786">
            <v>0</v>
          </cell>
          <cell r="J2786">
            <v>19047.61904761905</v>
          </cell>
        </row>
        <row r="2787">
          <cell r="G2787">
            <v>0</v>
          </cell>
          <cell r="H2787">
            <v>2</v>
          </cell>
          <cell r="I2787">
            <v>0</v>
          </cell>
          <cell r="J2787">
            <v>55555.555555555555</v>
          </cell>
        </row>
        <row r="2788">
          <cell r="G2788">
            <v>0</v>
          </cell>
          <cell r="H2788">
            <v>3</v>
          </cell>
          <cell r="I2788">
            <v>0</v>
          </cell>
          <cell r="J2788">
            <v>80.997894054754568</v>
          </cell>
        </row>
        <row r="2789">
          <cell r="G2789">
            <v>0</v>
          </cell>
          <cell r="H2789">
            <v>3</v>
          </cell>
          <cell r="I2789">
            <v>0</v>
          </cell>
          <cell r="J2789">
            <v>25000</v>
          </cell>
        </row>
        <row r="2790">
          <cell r="G2790">
            <v>0</v>
          </cell>
          <cell r="H2790">
            <v>224</v>
          </cell>
          <cell r="I2790">
            <v>0</v>
          </cell>
          <cell r="J2790">
            <v>1964912.2807017544</v>
          </cell>
        </row>
        <row r="2791">
          <cell r="G2791">
            <v>1</v>
          </cell>
          <cell r="H2791">
            <v>1</v>
          </cell>
          <cell r="I2791">
            <v>4000</v>
          </cell>
          <cell r="J2791">
            <v>4000</v>
          </cell>
        </row>
        <row r="2792">
          <cell r="G2792">
            <v>1</v>
          </cell>
          <cell r="H2792">
            <v>7</v>
          </cell>
          <cell r="I2792">
            <v>5649.7175141242942</v>
          </cell>
          <cell r="J2792">
            <v>39548.022598870062</v>
          </cell>
        </row>
        <row r="2793">
          <cell r="G2793">
            <v>0</v>
          </cell>
          <cell r="H2793">
            <v>7</v>
          </cell>
          <cell r="I2793">
            <v>0</v>
          </cell>
          <cell r="J2793">
            <v>1731.815932706581</v>
          </cell>
        </row>
        <row r="2794">
          <cell r="G2794">
            <v>0</v>
          </cell>
          <cell r="H2794">
            <v>1</v>
          </cell>
          <cell r="I2794">
            <v>0</v>
          </cell>
          <cell r="J2794">
            <v>10000</v>
          </cell>
        </row>
        <row r="2795">
          <cell r="G2795">
            <v>0</v>
          </cell>
          <cell r="H2795">
            <v>1</v>
          </cell>
          <cell r="I2795">
            <v>0</v>
          </cell>
          <cell r="J2795">
            <v>10000</v>
          </cell>
        </row>
        <row r="2796">
          <cell r="G2796">
            <v>0</v>
          </cell>
          <cell r="H2796">
            <v>2</v>
          </cell>
          <cell r="I2796">
            <v>0</v>
          </cell>
          <cell r="J2796">
            <v>3072.1966205837175</v>
          </cell>
        </row>
        <row r="2797">
          <cell r="G2797">
            <v>0</v>
          </cell>
          <cell r="H2797">
            <v>4</v>
          </cell>
          <cell r="I2797">
            <v>0</v>
          </cell>
          <cell r="J2797">
            <v>3333.3333333333335</v>
          </cell>
        </row>
        <row r="2798">
          <cell r="G2798">
            <v>0</v>
          </cell>
          <cell r="H2798">
            <v>6</v>
          </cell>
          <cell r="I2798">
            <v>0</v>
          </cell>
          <cell r="J2798">
            <v>120000</v>
          </cell>
        </row>
        <row r="2799">
          <cell r="G2799">
            <v>0</v>
          </cell>
          <cell r="H2799">
            <v>2</v>
          </cell>
          <cell r="I2799">
            <v>0</v>
          </cell>
          <cell r="J2799">
            <v>2941.1764705882351</v>
          </cell>
        </row>
        <row r="2800">
          <cell r="G2800">
            <v>0</v>
          </cell>
          <cell r="H2800">
            <v>1</v>
          </cell>
          <cell r="I2800">
            <v>0</v>
          </cell>
          <cell r="J2800">
            <v>8000</v>
          </cell>
        </row>
        <row r="2801">
          <cell r="G2801">
            <v>6</v>
          </cell>
          <cell r="H2801">
            <v>25</v>
          </cell>
          <cell r="I2801">
            <v>23809.523809523809</v>
          </cell>
          <cell r="J2801">
            <v>99206.349206349201</v>
          </cell>
        </row>
        <row r="2802">
          <cell r="G2802">
            <v>3</v>
          </cell>
          <cell r="H2802">
            <v>4</v>
          </cell>
          <cell r="I2802">
            <v>4716.9811320754716</v>
          </cell>
          <cell r="J2802">
            <v>6289.3081761006297</v>
          </cell>
        </row>
        <row r="2803">
          <cell r="G2803">
            <v>0</v>
          </cell>
          <cell r="H2803">
            <v>2</v>
          </cell>
          <cell r="I2803">
            <v>0</v>
          </cell>
          <cell r="J2803">
            <v>2352.9411764705878</v>
          </cell>
        </row>
        <row r="2804">
          <cell r="G2804">
            <v>3</v>
          </cell>
          <cell r="H2804">
            <v>8</v>
          </cell>
          <cell r="I2804">
            <v>2336.4485981308408</v>
          </cell>
          <cell r="J2804">
            <v>6230.529595015576</v>
          </cell>
        </row>
        <row r="2805">
          <cell r="G2805">
            <v>17</v>
          </cell>
          <cell r="H2805">
            <v>27</v>
          </cell>
          <cell r="I2805">
            <v>653846.15384615387</v>
          </cell>
          <cell r="J2805">
            <v>1038461.5384615385</v>
          </cell>
        </row>
        <row r="2806">
          <cell r="G2806">
            <v>1</v>
          </cell>
          <cell r="H2806">
            <v>186</v>
          </cell>
          <cell r="I2806">
            <v>14705.882352941177</v>
          </cell>
          <cell r="J2806">
            <v>2735294.1176470588</v>
          </cell>
        </row>
        <row r="2807">
          <cell r="G2807">
            <v>0</v>
          </cell>
          <cell r="H2807">
            <v>1</v>
          </cell>
          <cell r="I2807">
            <v>0</v>
          </cell>
          <cell r="J2807">
            <v>718.39080459770116</v>
          </cell>
        </row>
        <row r="2808">
          <cell r="G2808">
            <v>0</v>
          </cell>
          <cell r="H2808">
            <v>8</v>
          </cell>
          <cell r="I2808">
            <v>0</v>
          </cell>
          <cell r="J2808">
            <v>11428.571428571429</v>
          </cell>
        </row>
        <row r="2809">
          <cell r="G2809">
            <v>0</v>
          </cell>
          <cell r="H2809">
            <v>8</v>
          </cell>
          <cell r="I2809">
            <v>0</v>
          </cell>
          <cell r="J2809">
            <v>53333.333333333336</v>
          </cell>
        </row>
        <row r="2810">
          <cell r="G2810">
            <v>0</v>
          </cell>
          <cell r="H2810">
            <v>2</v>
          </cell>
          <cell r="I2810">
            <v>0</v>
          </cell>
          <cell r="J2810">
            <v>2490.6600249066</v>
          </cell>
        </row>
        <row r="2811">
          <cell r="G2811">
            <v>5</v>
          </cell>
          <cell r="H2811">
            <v>5</v>
          </cell>
          <cell r="I2811">
            <v>1833.5166850018336</v>
          </cell>
          <cell r="J2811">
            <v>1833.5166850018336</v>
          </cell>
        </row>
        <row r="2812">
          <cell r="G2812">
            <v>0</v>
          </cell>
          <cell r="H2812">
            <v>10</v>
          </cell>
          <cell r="I2812">
            <v>0</v>
          </cell>
          <cell r="J2812">
            <v>23640.661938534278</v>
          </cell>
        </row>
        <row r="2813">
          <cell r="G2813">
            <v>0</v>
          </cell>
          <cell r="H2813">
            <v>4</v>
          </cell>
          <cell r="I2813">
            <v>0</v>
          </cell>
          <cell r="J2813">
            <v>29629.629629629631</v>
          </cell>
        </row>
        <row r="2814">
          <cell r="G2814">
            <v>0</v>
          </cell>
          <cell r="H2814">
            <v>1</v>
          </cell>
          <cell r="I2814">
            <v>0</v>
          </cell>
          <cell r="J2814">
            <v>2347.4178403755868</v>
          </cell>
        </row>
        <row r="2815">
          <cell r="G2815">
            <v>0</v>
          </cell>
          <cell r="H2815">
            <v>3</v>
          </cell>
          <cell r="I2815">
            <v>0</v>
          </cell>
          <cell r="J2815">
            <v>1474.2014742014742</v>
          </cell>
        </row>
        <row r="2816">
          <cell r="G2816">
            <v>1</v>
          </cell>
          <cell r="H2816">
            <v>5</v>
          </cell>
          <cell r="I2816">
            <v>306.65440049064705</v>
          </cell>
          <cell r="J2816">
            <v>1533.272002453235</v>
          </cell>
        </row>
        <row r="2817">
          <cell r="G2817">
            <v>0</v>
          </cell>
          <cell r="H2817">
            <v>2</v>
          </cell>
          <cell r="I2817">
            <v>0</v>
          </cell>
          <cell r="J2817">
            <v>10752.688172043012</v>
          </cell>
        </row>
        <row r="2818">
          <cell r="G2818">
            <v>0</v>
          </cell>
          <cell r="H2818">
            <v>4</v>
          </cell>
          <cell r="I2818">
            <v>0</v>
          </cell>
          <cell r="J2818">
            <v>6201.5503875968989</v>
          </cell>
        </row>
        <row r="2819">
          <cell r="G2819">
            <v>1</v>
          </cell>
          <cell r="H2819">
            <v>5</v>
          </cell>
          <cell r="I2819">
            <v>114.20740063956144</v>
          </cell>
          <cell r="J2819">
            <v>571.03700319780717</v>
          </cell>
        </row>
        <row r="2820">
          <cell r="G2820">
            <v>0</v>
          </cell>
          <cell r="H2820">
            <v>3</v>
          </cell>
          <cell r="I2820">
            <v>0</v>
          </cell>
          <cell r="J2820">
            <v>120000</v>
          </cell>
        </row>
        <row r="2821">
          <cell r="G2821">
            <v>0</v>
          </cell>
          <cell r="H2821">
            <v>16</v>
          </cell>
          <cell r="I2821">
            <v>0</v>
          </cell>
          <cell r="J2821">
            <v>14121.800529567521</v>
          </cell>
        </row>
        <row r="2822">
          <cell r="G2822">
            <v>1</v>
          </cell>
          <cell r="H2822">
            <v>2</v>
          </cell>
          <cell r="I2822">
            <v>3205.1282051282051</v>
          </cell>
          <cell r="J2822">
            <v>6410.2564102564102</v>
          </cell>
        </row>
        <row r="2823">
          <cell r="G2823">
            <v>0</v>
          </cell>
          <cell r="H2823">
            <v>11</v>
          </cell>
          <cell r="I2823">
            <v>0</v>
          </cell>
          <cell r="J2823">
            <v>18644.067796610172</v>
          </cell>
        </row>
        <row r="2824">
          <cell r="G2824">
            <v>3</v>
          </cell>
          <cell r="H2824">
            <v>9</v>
          </cell>
          <cell r="I2824">
            <v>3260.869565217391</v>
          </cell>
          <cell r="J2824">
            <v>9782.608695652174</v>
          </cell>
        </row>
        <row r="2825">
          <cell r="G2825">
            <v>1</v>
          </cell>
          <cell r="H2825">
            <v>4</v>
          </cell>
          <cell r="I2825">
            <v>5000</v>
          </cell>
          <cell r="J2825">
            <v>20000</v>
          </cell>
        </row>
        <row r="2826">
          <cell r="G2826">
            <v>2</v>
          </cell>
          <cell r="H2826">
            <v>8</v>
          </cell>
          <cell r="I2826">
            <v>55555.555555555555</v>
          </cell>
          <cell r="J2826">
            <v>222222.22222222222</v>
          </cell>
        </row>
        <row r="2827">
          <cell r="G2827">
            <v>0</v>
          </cell>
          <cell r="H2827">
            <v>6</v>
          </cell>
          <cell r="I2827">
            <v>0</v>
          </cell>
          <cell r="J2827">
            <v>80000</v>
          </cell>
        </row>
        <row r="2828">
          <cell r="G2828">
            <v>0</v>
          </cell>
          <cell r="H2828">
            <v>3</v>
          </cell>
          <cell r="I2828">
            <v>0</v>
          </cell>
          <cell r="J2828">
            <v>76923.076923076922</v>
          </cell>
        </row>
        <row r="2829">
          <cell r="G2829">
            <v>0</v>
          </cell>
          <cell r="H2829">
            <v>1</v>
          </cell>
          <cell r="I2829">
            <v>0</v>
          </cell>
          <cell r="J2829">
            <v>18181.81818181818</v>
          </cell>
        </row>
        <row r="2830">
          <cell r="G2830">
            <v>0</v>
          </cell>
          <cell r="H2830">
            <v>4</v>
          </cell>
          <cell r="I2830">
            <v>0</v>
          </cell>
          <cell r="J2830">
            <v>20000</v>
          </cell>
        </row>
        <row r="2831">
          <cell r="G2831">
            <v>1</v>
          </cell>
          <cell r="H2831">
            <v>3</v>
          </cell>
          <cell r="I2831">
            <v>10000</v>
          </cell>
          <cell r="J2831">
            <v>30000</v>
          </cell>
        </row>
        <row r="2832">
          <cell r="G2832">
            <v>0</v>
          </cell>
          <cell r="H2832">
            <v>5</v>
          </cell>
          <cell r="I2832">
            <v>0</v>
          </cell>
          <cell r="J2832">
            <v>22727.272727272728</v>
          </cell>
        </row>
        <row r="2833">
          <cell r="G2833">
            <v>0</v>
          </cell>
          <cell r="H2833">
            <v>4</v>
          </cell>
          <cell r="I2833">
            <v>0</v>
          </cell>
          <cell r="J2833">
            <v>404.40804772014963</v>
          </cell>
        </row>
        <row r="2834">
          <cell r="G2834">
            <v>0</v>
          </cell>
          <cell r="H2834">
            <v>2</v>
          </cell>
          <cell r="I2834">
            <v>0</v>
          </cell>
          <cell r="J2834">
            <v>26.788106080900082</v>
          </cell>
        </row>
        <row r="2835">
          <cell r="G2835">
            <v>0</v>
          </cell>
          <cell r="H2835">
            <v>9</v>
          </cell>
          <cell r="I2835">
            <v>0</v>
          </cell>
          <cell r="J2835">
            <v>73770.491803278681</v>
          </cell>
        </row>
        <row r="2836">
          <cell r="G2836">
            <v>3</v>
          </cell>
          <cell r="H2836">
            <v>5</v>
          </cell>
          <cell r="I2836">
            <v>27272.727272727272</v>
          </cell>
          <cell r="J2836">
            <v>45454.545454545456</v>
          </cell>
        </row>
        <row r="2837">
          <cell r="G2837">
            <v>1</v>
          </cell>
          <cell r="H2837">
            <v>7</v>
          </cell>
          <cell r="I2837">
            <v>5747.1264367816093</v>
          </cell>
          <cell r="J2837">
            <v>40229.885057471263</v>
          </cell>
        </row>
        <row r="2838">
          <cell r="G2838">
            <v>2</v>
          </cell>
          <cell r="H2838">
            <v>6</v>
          </cell>
          <cell r="I2838">
            <v>5714.2857142857147</v>
          </cell>
          <cell r="J2838">
            <v>17142.857142857145</v>
          </cell>
        </row>
        <row r="2839">
          <cell r="G2839">
            <v>0</v>
          </cell>
          <cell r="H2839">
            <v>3</v>
          </cell>
          <cell r="I2839">
            <v>0</v>
          </cell>
          <cell r="J2839">
            <v>1875</v>
          </cell>
        </row>
        <row r="2840">
          <cell r="G2840">
            <v>1</v>
          </cell>
          <cell r="H2840">
            <v>9</v>
          </cell>
          <cell r="I2840">
            <v>27777.777777777777</v>
          </cell>
          <cell r="J2840">
            <v>250000</v>
          </cell>
        </row>
        <row r="2841">
          <cell r="G2841">
            <v>2</v>
          </cell>
          <cell r="H2841">
            <v>8</v>
          </cell>
          <cell r="I2841">
            <v>661.37566137566137</v>
          </cell>
          <cell r="J2841">
            <v>2645.5026455026455</v>
          </cell>
        </row>
        <row r="2842">
          <cell r="G2842">
            <v>2</v>
          </cell>
          <cell r="H2842">
            <v>30</v>
          </cell>
          <cell r="I2842">
            <v>307.69230769230768</v>
          </cell>
          <cell r="J2842">
            <v>4615.3846153846162</v>
          </cell>
        </row>
        <row r="2843">
          <cell r="G2843">
            <v>2</v>
          </cell>
          <cell r="H2843">
            <v>11</v>
          </cell>
          <cell r="I2843">
            <v>9523.8095238095248</v>
          </cell>
          <cell r="J2843">
            <v>52380.952380952382</v>
          </cell>
        </row>
        <row r="2844">
          <cell r="G2844">
            <v>1</v>
          </cell>
          <cell r="H2844">
            <v>3</v>
          </cell>
          <cell r="I2844">
            <v>9523.8095238095248</v>
          </cell>
          <cell r="J2844">
            <v>28571.428571428569</v>
          </cell>
        </row>
        <row r="2845">
          <cell r="G2845">
            <v>2</v>
          </cell>
          <cell r="H2845">
            <v>29</v>
          </cell>
          <cell r="I2845">
            <v>769.23076923076928</v>
          </cell>
          <cell r="J2845">
            <v>11153.846153846152</v>
          </cell>
        </row>
        <row r="2846">
          <cell r="G2846">
            <v>1</v>
          </cell>
          <cell r="H2846">
            <v>5</v>
          </cell>
          <cell r="I2846">
            <v>2049.1803278688526</v>
          </cell>
          <cell r="J2846">
            <v>10245.901639344262</v>
          </cell>
        </row>
        <row r="2847">
          <cell r="G2847">
            <v>4</v>
          </cell>
          <cell r="H2847">
            <v>6</v>
          </cell>
          <cell r="I2847">
            <v>88888.888888888891</v>
          </cell>
          <cell r="J2847">
            <v>133333.33333333334</v>
          </cell>
        </row>
        <row r="2848">
          <cell r="G2848">
            <v>0</v>
          </cell>
          <cell r="H2848">
            <v>4</v>
          </cell>
          <cell r="I2848">
            <v>0</v>
          </cell>
          <cell r="J2848">
            <v>19138.755980861242</v>
          </cell>
        </row>
        <row r="2849">
          <cell r="G2849">
            <v>1</v>
          </cell>
          <cell r="H2849">
            <v>18</v>
          </cell>
          <cell r="I2849">
            <v>12500</v>
          </cell>
          <cell r="J2849">
            <v>225000</v>
          </cell>
        </row>
        <row r="2850">
          <cell r="G2850">
            <v>1</v>
          </cell>
          <cell r="H2850">
            <v>7</v>
          </cell>
          <cell r="I2850">
            <v>10000</v>
          </cell>
          <cell r="J2850">
            <v>70000</v>
          </cell>
        </row>
        <row r="2851">
          <cell r="G2851">
            <v>0</v>
          </cell>
          <cell r="H2851">
            <v>2</v>
          </cell>
          <cell r="I2851">
            <v>0</v>
          </cell>
          <cell r="J2851">
            <v>1121.0762331838564</v>
          </cell>
        </row>
        <row r="2852">
          <cell r="G2852">
            <v>4</v>
          </cell>
          <cell r="H2852">
            <v>29</v>
          </cell>
          <cell r="I2852">
            <v>77.393390604442388</v>
          </cell>
          <cell r="J2852">
            <v>561.10208188220724</v>
          </cell>
        </row>
        <row r="2853">
          <cell r="G2853">
            <v>1</v>
          </cell>
          <cell r="H2853">
            <v>5</v>
          </cell>
          <cell r="I2853">
            <v>2040.8163265306125</v>
          </cell>
          <cell r="J2853">
            <v>10204.08163265306</v>
          </cell>
        </row>
        <row r="2854">
          <cell r="G2854">
            <v>2</v>
          </cell>
          <cell r="H2854">
            <v>5</v>
          </cell>
          <cell r="I2854">
            <v>4640.3712296983758</v>
          </cell>
          <cell r="J2854">
            <v>11600.92807424594</v>
          </cell>
        </row>
        <row r="2855">
          <cell r="G2855">
            <v>3</v>
          </cell>
          <cell r="H2855">
            <v>4</v>
          </cell>
          <cell r="I2855">
            <v>85714.28571428571</v>
          </cell>
          <cell r="J2855">
            <v>114285.71428571428</v>
          </cell>
        </row>
        <row r="2856">
          <cell r="G2856">
            <v>1</v>
          </cell>
          <cell r="H2856">
            <v>3</v>
          </cell>
          <cell r="I2856">
            <v>11111.111111111111</v>
          </cell>
          <cell r="J2856">
            <v>33333.333333333336</v>
          </cell>
        </row>
        <row r="2857">
          <cell r="G2857">
            <v>0</v>
          </cell>
          <cell r="H2857">
            <v>1</v>
          </cell>
          <cell r="I2857">
            <v>0</v>
          </cell>
          <cell r="J2857">
            <v>9803.9215686274511</v>
          </cell>
        </row>
        <row r="2858">
          <cell r="G2858">
            <v>4</v>
          </cell>
          <cell r="H2858">
            <v>10</v>
          </cell>
          <cell r="I2858">
            <v>24844.72049689441</v>
          </cell>
          <cell r="J2858">
            <v>62111.801242236026</v>
          </cell>
        </row>
        <row r="2859">
          <cell r="G2859">
            <v>1</v>
          </cell>
          <cell r="H2859">
            <v>6</v>
          </cell>
          <cell r="I2859">
            <v>1694.9152542372881</v>
          </cell>
          <cell r="J2859">
            <v>10169.491525423728</v>
          </cell>
        </row>
        <row r="2860">
          <cell r="G2860">
            <v>2</v>
          </cell>
          <cell r="H2860">
            <v>24</v>
          </cell>
          <cell r="I2860">
            <v>12820.51282051282</v>
          </cell>
          <cell r="J2860">
            <v>153846.15384615384</v>
          </cell>
        </row>
        <row r="2861">
          <cell r="G2861">
            <v>0</v>
          </cell>
          <cell r="H2861">
            <v>5</v>
          </cell>
          <cell r="I2861">
            <v>0</v>
          </cell>
          <cell r="J2861">
            <v>16666.666666666668</v>
          </cell>
        </row>
        <row r="2862">
          <cell r="G2862">
            <v>1</v>
          </cell>
          <cell r="H2862">
            <v>2</v>
          </cell>
          <cell r="I2862">
            <v>2941.1764705882351</v>
          </cell>
          <cell r="J2862">
            <v>5882.3529411764703</v>
          </cell>
        </row>
        <row r="2863">
          <cell r="G2863">
            <v>1</v>
          </cell>
          <cell r="H2863">
            <v>5</v>
          </cell>
          <cell r="I2863">
            <v>14705.882352941177</v>
          </cell>
          <cell r="J2863">
            <v>73529.411764705888</v>
          </cell>
        </row>
        <row r="2864">
          <cell r="G2864">
            <v>1</v>
          </cell>
          <cell r="H2864">
            <v>28</v>
          </cell>
          <cell r="I2864">
            <v>8333.3333333333339</v>
          </cell>
          <cell r="J2864">
            <v>233333.33333333334</v>
          </cell>
        </row>
        <row r="2865">
          <cell r="G2865">
            <v>0</v>
          </cell>
          <cell r="H2865">
            <v>15</v>
          </cell>
          <cell r="I2865">
            <v>0</v>
          </cell>
          <cell r="J2865">
            <v>10593.22033898305</v>
          </cell>
        </row>
        <row r="2866">
          <cell r="G2866">
            <v>1</v>
          </cell>
          <cell r="H2866">
            <v>8</v>
          </cell>
          <cell r="I2866">
            <v>3333.3333333333335</v>
          </cell>
          <cell r="J2866">
            <v>26666.666666666668</v>
          </cell>
        </row>
        <row r="2867">
          <cell r="G2867">
            <v>2</v>
          </cell>
          <cell r="H2867">
            <v>3</v>
          </cell>
          <cell r="I2867">
            <v>5263.1578947368416</v>
          </cell>
          <cell r="J2867">
            <v>7894.7368421052633</v>
          </cell>
        </row>
        <row r="2868">
          <cell r="G2868">
            <v>0</v>
          </cell>
          <cell r="H2868">
            <v>3</v>
          </cell>
          <cell r="I2868">
            <v>0</v>
          </cell>
          <cell r="J2868">
            <v>25000</v>
          </cell>
        </row>
        <row r="2869">
          <cell r="G2869">
            <v>3</v>
          </cell>
          <cell r="H2869">
            <v>7</v>
          </cell>
          <cell r="I2869">
            <v>13698.630136986301</v>
          </cell>
          <cell r="J2869">
            <v>31963.4703196347</v>
          </cell>
        </row>
        <row r="2870">
          <cell r="G2870">
            <v>2</v>
          </cell>
          <cell r="H2870">
            <v>7</v>
          </cell>
          <cell r="I2870">
            <v>20000</v>
          </cell>
          <cell r="J2870">
            <v>70000</v>
          </cell>
        </row>
        <row r="2871">
          <cell r="G2871">
            <v>2</v>
          </cell>
          <cell r="H2871">
            <v>6</v>
          </cell>
          <cell r="I2871">
            <v>39215.686274509804</v>
          </cell>
          <cell r="J2871">
            <v>117647.05882352941</v>
          </cell>
        </row>
        <row r="2872">
          <cell r="G2872">
            <v>4</v>
          </cell>
          <cell r="H2872">
            <v>8</v>
          </cell>
          <cell r="I2872">
            <v>61538.461538461539</v>
          </cell>
          <cell r="J2872">
            <v>123076.92307692308</v>
          </cell>
        </row>
        <row r="2873">
          <cell r="G2873">
            <v>2</v>
          </cell>
          <cell r="H2873">
            <v>4</v>
          </cell>
          <cell r="I2873">
            <v>74074.074074074073</v>
          </cell>
          <cell r="J2873">
            <v>148148.14814814815</v>
          </cell>
        </row>
        <row r="2874">
          <cell r="G2874">
            <v>3</v>
          </cell>
          <cell r="H2874">
            <v>5</v>
          </cell>
          <cell r="I2874">
            <v>12000</v>
          </cell>
          <cell r="J2874">
            <v>20000</v>
          </cell>
        </row>
        <row r="2875">
          <cell r="G2875">
            <v>2</v>
          </cell>
          <cell r="H2875">
            <v>3</v>
          </cell>
          <cell r="I2875">
            <v>40000</v>
          </cell>
          <cell r="J2875">
            <v>60000</v>
          </cell>
        </row>
        <row r="2876">
          <cell r="G2876">
            <v>3</v>
          </cell>
          <cell r="H2876">
            <v>5</v>
          </cell>
          <cell r="I2876">
            <v>12000</v>
          </cell>
          <cell r="J2876">
            <v>20000</v>
          </cell>
        </row>
        <row r="2877">
          <cell r="G2877">
            <v>1</v>
          </cell>
          <cell r="H2877">
            <v>3</v>
          </cell>
          <cell r="I2877">
            <v>12500</v>
          </cell>
          <cell r="J2877">
            <v>37500</v>
          </cell>
        </row>
        <row r="2878">
          <cell r="G2878">
            <v>2</v>
          </cell>
          <cell r="H2878">
            <v>3</v>
          </cell>
          <cell r="I2878">
            <v>9090.9090909090901</v>
          </cell>
          <cell r="J2878">
            <v>13636.363636363636</v>
          </cell>
        </row>
        <row r="2879">
          <cell r="G2879">
            <v>3</v>
          </cell>
          <cell r="H2879">
            <v>5</v>
          </cell>
          <cell r="I2879">
            <v>28037.383177570093</v>
          </cell>
          <cell r="J2879">
            <v>46728.971962616823</v>
          </cell>
        </row>
        <row r="2880">
          <cell r="G2880">
            <v>2</v>
          </cell>
          <cell r="H2880">
            <v>4</v>
          </cell>
          <cell r="I2880">
            <v>20000</v>
          </cell>
          <cell r="J2880">
            <v>40000</v>
          </cell>
        </row>
        <row r="2881">
          <cell r="G2881">
            <v>0</v>
          </cell>
          <cell r="H2881">
            <v>7</v>
          </cell>
          <cell r="I2881">
            <v>0</v>
          </cell>
          <cell r="J2881">
            <v>1166.6666666666667</v>
          </cell>
        </row>
        <row r="2882">
          <cell r="G2882">
            <v>1</v>
          </cell>
          <cell r="H2882">
            <v>5</v>
          </cell>
          <cell r="I2882">
            <v>7142.8571428571422</v>
          </cell>
          <cell r="J2882">
            <v>35714.28571428571</v>
          </cell>
        </row>
        <row r="2883">
          <cell r="G2883">
            <v>0</v>
          </cell>
          <cell r="H2883">
            <v>8</v>
          </cell>
          <cell r="I2883">
            <v>0</v>
          </cell>
          <cell r="J2883">
            <v>59259.259259259263</v>
          </cell>
        </row>
        <row r="2884">
          <cell r="G2884">
            <v>0</v>
          </cell>
          <cell r="H2884">
            <v>4</v>
          </cell>
          <cell r="I2884">
            <v>0</v>
          </cell>
          <cell r="J2884">
            <v>963.39113680154139</v>
          </cell>
        </row>
        <row r="2885">
          <cell r="G2885">
            <v>5</v>
          </cell>
          <cell r="H2885">
            <v>26</v>
          </cell>
          <cell r="I2885">
            <v>33333.333333333336</v>
          </cell>
          <cell r="J2885">
            <v>173333.33333333334</v>
          </cell>
        </row>
        <row r="2886">
          <cell r="G2886">
            <v>2</v>
          </cell>
          <cell r="H2886">
            <v>3</v>
          </cell>
          <cell r="I2886">
            <v>2083.3333333333335</v>
          </cell>
          <cell r="J2886">
            <v>3125</v>
          </cell>
        </row>
        <row r="2887">
          <cell r="G2887">
            <v>0</v>
          </cell>
          <cell r="H2887">
            <v>3</v>
          </cell>
          <cell r="I2887">
            <v>0</v>
          </cell>
          <cell r="J2887">
            <v>10344.827586206897</v>
          </cell>
        </row>
        <row r="2888">
          <cell r="G2888">
            <v>0</v>
          </cell>
          <cell r="H2888">
            <v>3</v>
          </cell>
          <cell r="I2888">
            <v>0</v>
          </cell>
          <cell r="J2888">
            <v>6651.8847006651886</v>
          </cell>
        </row>
        <row r="2889">
          <cell r="G2889">
            <v>1</v>
          </cell>
          <cell r="H2889">
            <v>6</v>
          </cell>
          <cell r="I2889">
            <v>2178.6492374727673</v>
          </cell>
          <cell r="J2889">
            <v>13071.895424836601</v>
          </cell>
        </row>
        <row r="2890">
          <cell r="G2890">
            <v>0</v>
          </cell>
          <cell r="H2890">
            <v>12</v>
          </cell>
          <cell r="I2890">
            <v>0</v>
          </cell>
          <cell r="J2890">
            <v>28639.618138424823</v>
          </cell>
        </row>
        <row r="2891">
          <cell r="G2891">
            <v>1</v>
          </cell>
          <cell r="H2891">
            <v>5</v>
          </cell>
          <cell r="I2891">
            <v>27.777777777777779</v>
          </cell>
          <cell r="J2891">
            <v>138.88888888888889</v>
          </cell>
        </row>
        <row r="2892">
          <cell r="G2892">
            <v>0</v>
          </cell>
          <cell r="H2892">
            <v>6</v>
          </cell>
          <cell r="I2892">
            <v>0</v>
          </cell>
          <cell r="J2892">
            <v>29702.9702970297</v>
          </cell>
        </row>
        <row r="2893">
          <cell r="G2893">
            <v>0</v>
          </cell>
          <cell r="H2893">
            <v>3</v>
          </cell>
          <cell r="I2893">
            <v>0</v>
          </cell>
          <cell r="J2893">
            <v>7812.5</v>
          </cell>
        </row>
        <row r="2894">
          <cell r="G2894">
            <v>1</v>
          </cell>
          <cell r="H2894">
            <v>4</v>
          </cell>
          <cell r="I2894">
            <v>6666.666666666667</v>
          </cell>
          <cell r="J2894">
            <v>26666.666666666668</v>
          </cell>
        </row>
        <row r="2895">
          <cell r="G2895">
            <v>4</v>
          </cell>
          <cell r="H2895">
            <v>8</v>
          </cell>
          <cell r="I2895">
            <v>25000</v>
          </cell>
          <cell r="J2895">
            <v>50000</v>
          </cell>
        </row>
        <row r="2896">
          <cell r="G2896">
            <v>0</v>
          </cell>
          <cell r="H2896">
            <v>15</v>
          </cell>
          <cell r="I2896">
            <v>0</v>
          </cell>
          <cell r="J2896">
            <v>150000</v>
          </cell>
        </row>
        <row r="2897">
          <cell r="G2897">
            <v>3</v>
          </cell>
          <cell r="H2897">
            <v>11</v>
          </cell>
          <cell r="I2897">
            <v>14285.714285714284</v>
          </cell>
          <cell r="J2897">
            <v>52380.952380952382</v>
          </cell>
        </row>
        <row r="2898">
          <cell r="G2898">
            <v>1</v>
          </cell>
          <cell r="H2898">
            <v>3</v>
          </cell>
          <cell r="I2898">
            <v>4166.666666666667</v>
          </cell>
          <cell r="J2898">
            <v>12500</v>
          </cell>
        </row>
        <row r="2899">
          <cell r="G2899">
            <v>1</v>
          </cell>
          <cell r="H2899">
            <v>7</v>
          </cell>
          <cell r="I2899">
            <v>1904.7619047619048</v>
          </cell>
          <cell r="J2899">
            <v>13333.333333333334</v>
          </cell>
        </row>
        <row r="2900">
          <cell r="G2900">
            <v>1</v>
          </cell>
          <cell r="H2900">
            <v>11</v>
          </cell>
          <cell r="I2900">
            <v>471.25353440150798</v>
          </cell>
          <cell r="J2900">
            <v>5183.7888784165889</v>
          </cell>
        </row>
        <row r="2901">
          <cell r="G2901">
            <v>3</v>
          </cell>
          <cell r="H2901">
            <v>21</v>
          </cell>
          <cell r="I2901">
            <v>35294.117647058825</v>
          </cell>
          <cell r="J2901">
            <v>247058.82352941178</v>
          </cell>
        </row>
        <row r="2902">
          <cell r="G2902">
            <v>2</v>
          </cell>
          <cell r="H2902">
            <v>10</v>
          </cell>
          <cell r="I2902">
            <v>80000</v>
          </cell>
          <cell r="J2902">
            <v>400000</v>
          </cell>
        </row>
        <row r="2903">
          <cell r="G2903">
            <v>1</v>
          </cell>
          <cell r="H2903">
            <v>1</v>
          </cell>
          <cell r="I2903">
            <v>3225.8064516129034</v>
          </cell>
          <cell r="J2903">
            <v>3225.8064516129034</v>
          </cell>
        </row>
        <row r="2904">
          <cell r="G2904">
            <v>3</v>
          </cell>
          <cell r="H2904">
            <v>29</v>
          </cell>
          <cell r="I2904">
            <v>85714.28571428571</v>
          </cell>
          <cell r="J2904">
            <v>828571.42857142864</v>
          </cell>
        </row>
        <row r="2905">
          <cell r="G2905">
            <v>1</v>
          </cell>
          <cell r="H2905">
            <v>8</v>
          </cell>
          <cell r="I2905">
            <v>11.737089201877934</v>
          </cell>
          <cell r="J2905">
            <v>93.896713615023472</v>
          </cell>
        </row>
        <row r="2906">
          <cell r="G2906">
            <v>0</v>
          </cell>
          <cell r="H2906">
            <v>4</v>
          </cell>
          <cell r="I2906">
            <v>0</v>
          </cell>
          <cell r="J2906">
            <v>2857.1428571428573</v>
          </cell>
        </row>
        <row r="2907">
          <cell r="G2907">
            <v>6</v>
          </cell>
          <cell r="H2907">
            <v>140</v>
          </cell>
          <cell r="I2907">
            <v>240000</v>
          </cell>
          <cell r="J2907">
            <v>5600000</v>
          </cell>
        </row>
        <row r="2908">
          <cell r="G2908">
            <v>2</v>
          </cell>
          <cell r="H2908">
            <v>10</v>
          </cell>
          <cell r="I2908">
            <v>2000</v>
          </cell>
          <cell r="J2908">
            <v>10000</v>
          </cell>
        </row>
        <row r="2909">
          <cell r="G2909">
            <v>0</v>
          </cell>
          <cell r="H2909">
            <v>7</v>
          </cell>
          <cell r="I2909">
            <v>0</v>
          </cell>
          <cell r="J2909">
            <v>82352.941176470587</v>
          </cell>
        </row>
        <row r="2910">
          <cell r="G2910">
            <v>0</v>
          </cell>
          <cell r="H2910">
            <v>4</v>
          </cell>
          <cell r="I2910">
            <v>0</v>
          </cell>
          <cell r="J2910">
            <v>9302.3255813953492</v>
          </cell>
        </row>
        <row r="2911">
          <cell r="G2911">
            <v>0</v>
          </cell>
          <cell r="H2911">
            <v>4</v>
          </cell>
          <cell r="I2911">
            <v>0</v>
          </cell>
          <cell r="J2911">
            <v>97560.975609756104</v>
          </cell>
        </row>
        <row r="2912">
          <cell r="G2912">
            <v>0</v>
          </cell>
          <cell r="H2912">
            <v>3</v>
          </cell>
          <cell r="I2912">
            <v>0</v>
          </cell>
          <cell r="J2912">
            <v>100000</v>
          </cell>
        </row>
        <row r="2913">
          <cell r="G2913">
            <v>3</v>
          </cell>
          <cell r="H2913">
            <v>11</v>
          </cell>
          <cell r="I2913">
            <v>120000</v>
          </cell>
          <cell r="J2913">
            <v>440000</v>
          </cell>
        </row>
        <row r="2914">
          <cell r="G2914">
            <v>0</v>
          </cell>
          <cell r="H2914">
            <v>2</v>
          </cell>
          <cell r="I2914">
            <v>0</v>
          </cell>
          <cell r="J2914">
            <v>10000</v>
          </cell>
        </row>
        <row r="2915">
          <cell r="G2915">
            <v>0</v>
          </cell>
          <cell r="H2915">
            <v>2</v>
          </cell>
          <cell r="I2915">
            <v>0</v>
          </cell>
          <cell r="J2915">
            <v>22727.272727272728</v>
          </cell>
        </row>
        <row r="2916">
          <cell r="G2916">
            <v>0</v>
          </cell>
          <cell r="H2916">
            <v>2</v>
          </cell>
          <cell r="I2916">
            <v>0</v>
          </cell>
          <cell r="J2916">
            <v>16129.032258064515</v>
          </cell>
        </row>
        <row r="2917">
          <cell r="G2917">
            <v>0</v>
          </cell>
          <cell r="H2917">
            <v>3</v>
          </cell>
          <cell r="I2917">
            <v>0</v>
          </cell>
          <cell r="J2917">
            <v>2692.9982046678638</v>
          </cell>
        </row>
        <row r="2918">
          <cell r="G2918">
            <v>0</v>
          </cell>
          <cell r="H2918">
            <v>2</v>
          </cell>
          <cell r="I2918">
            <v>0</v>
          </cell>
          <cell r="J2918">
            <v>0</v>
          </cell>
        </row>
        <row r="2919">
          <cell r="G2919">
            <v>0</v>
          </cell>
          <cell r="H2919">
            <v>2</v>
          </cell>
          <cell r="I2919">
            <v>0</v>
          </cell>
          <cell r="J2919">
            <v>41666.666666666664</v>
          </cell>
        </row>
        <row r="2920">
          <cell r="G2920">
            <v>0</v>
          </cell>
          <cell r="H2920">
            <v>1</v>
          </cell>
          <cell r="I2920">
            <v>0</v>
          </cell>
          <cell r="J2920">
            <v>397.14058776806985</v>
          </cell>
        </row>
        <row r="2921">
          <cell r="G2921">
            <v>0</v>
          </cell>
          <cell r="H2921">
            <v>4</v>
          </cell>
          <cell r="I2921">
            <v>0</v>
          </cell>
          <cell r="J2921">
            <v>25000</v>
          </cell>
        </row>
        <row r="2922">
          <cell r="G2922">
            <v>0</v>
          </cell>
          <cell r="H2922">
            <v>3</v>
          </cell>
          <cell r="I2922">
            <v>0</v>
          </cell>
          <cell r="J2922">
            <v>62500</v>
          </cell>
        </row>
        <row r="2923">
          <cell r="G2923">
            <v>0</v>
          </cell>
          <cell r="H2923">
            <v>2</v>
          </cell>
          <cell r="I2923">
            <v>0</v>
          </cell>
          <cell r="J2923">
            <v>6779.6610169491523</v>
          </cell>
        </row>
        <row r="2924">
          <cell r="G2924">
            <v>0</v>
          </cell>
          <cell r="H2924">
            <v>2</v>
          </cell>
          <cell r="I2924">
            <v>0</v>
          </cell>
          <cell r="J2924">
            <v>23809.523809523809</v>
          </cell>
        </row>
        <row r="2925">
          <cell r="G2925">
            <v>0</v>
          </cell>
          <cell r="H2925">
            <v>2</v>
          </cell>
          <cell r="I2925">
            <v>0</v>
          </cell>
          <cell r="J2925">
            <v>4651.1627906976746</v>
          </cell>
        </row>
        <row r="2926">
          <cell r="G2926">
            <v>0</v>
          </cell>
          <cell r="H2926">
            <v>2</v>
          </cell>
          <cell r="I2926">
            <v>0</v>
          </cell>
          <cell r="J2926">
            <v>13605.442176870747</v>
          </cell>
        </row>
        <row r="2927">
          <cell r="G2927">
            <v>0</v>
          </cell>
          <cell r="H2927">
            <v>2</v>
          </cell>
          <cell r="I2927">
            <v>0</v>
          </cell>
          <cell r="J2927">
            <v>9433.9622641509432</v>
          </cell>
        </row>
        <row r="2928">
          <cell r="G2928">
            <v>1</v>
          </cell>
          <cell r="H2928">
            <v>2</v>
          </cell>
          <cell r="I2928">
            <v>40000</v>
          </cell>
          <cell r="J2928">
            <v>80000</v>
          </cell>
        </row>
        <row r="2929">
          <cell r="G2929">
            <v>0</v>
          </cell>
          <cell r="H2929">
            <v>4</v>
          </cell>
          <cell r="I2929">
            <v>0</v>
          </cell>
          <cell r="J2929">
            <v>80000</v>
          </cell>
        </row>
        <row r="2930">
          <cell r="G2930">
            <v>2</v>
          </cell>
          <cell r="H2930">
            <v>3</v>
          </cell>
          <cell r="I2930">
            <v>1603.8492381716119</v>
          </cell>
          <cell r="J2930">
            <v>2405.7738572574176</v>
          </cell>
        </row>
        <row r="2931">
          <cell r="G2931">
            <v>0</v>
          </cell>
          <cell r="H2931">
            <v>20</v>
          </cell>
          <cell r="I2931">
            <v>0</v>
          </cell>
          <cell r="J2931">
            <v>200000</v>
          </cell>
        </row>
        <row r="2932">
          <cell r="G2932">
            <v>0</v>
          </cell>
          <cell r="H2932">
            <v>23</v>
          </cell>
          <cell r="I2932">
            <v>0</v>
          </cell>
          <cell r="J2932">
            <v>34023.668639053256</v>
          </cell>
        </row>
        <row r="2933">
          <cell r="G2933">
            <v>0</v>
          </cell>
          <cell r="H2933">
            <v>2</v>
          </cell>
          <cell r="I2933">
            <v>0</v>
          </cell>
          <cell r="J2933">
            <v>64516.129032258061</v>
          </cell>
        </row>
        <row r="2934">
          <cell r="G2934">
            <v>1</v>
          </cell>
          <cell r="H2934">
            <v>3</v>
          </cell>
          <cell r="I2934">
            <v>783.69905956112848</v>
          </cell>
          <cell r="J2934">
            <v>2351.0971786833857</v>
          </cell>
        </row>
        <row r="2935">
          <cell r="G2935">
            <v>3</v>
          </cell>
          <cell r="H2935">
            <v>37</v>
          </cell>
          <cell r="I2935">
            <v>42857.142857142855</v>
          </cell>
          <cell r="J2935">
            <v>528571.42857142864</v>
          </cell>
        </row>
        <row r="2936">
          <cell r="G2936">
            <v>0</v>
          </cell>
          <cell r="H2936">
            <v>5</v>
          </cell>
          <cell r="I2936">
            <v>0</v>
          </cell>
          <cell r="J2936">
            <v>50000</v>
          </cell>
        </row>
        <row r="2937">
          <cell r="G2937">
            <v>0</v>
          </cell>
          <cell r="H2937">
            <v>2</v>
          </cell>
          <cell r="I2937">
            <v>0</v>
          </cell>
          <cell r="J2937">
            <v>1639.344262295082</v>
          </cell>
        </row>
        <row r="2938">
          <cell r="G2938">
            <v>0</v>
          </cell>
          <cell r="H2938">
            <v>3</v>
          </cell>
          <cell r="I2938">
            <v>0</v>
          </cell>
          <cell r="J2938">
            <v>38961.038961038961</v>
          </cell>
        </row>
        <row r="2939">
          <cell r="G2939">
            <v>0</v>
          </cell>
          <cell r="H2939">
            <v>10</v>
          </cell>
          <cell r="I2939">
            <v>0</v>
          </cell>
          <cell r="J2939">
            <v>200000</v>
          </cell>
        </row>
        <row r="2940">
          <cell r="G2940">
            <v>0</v>
          </cell>
          <cell r="H2940">
            <v>3</v>
          </cell>
          <cell r="I2940">
            <v>0</v>
          </cell>
          <cell r="J2940">
            <v>120000</v>
          </cell>
        </row>
        <row r="2941">
          <cell r="G2941">
            <v>0</v>
          </cell>
          <cell r="H2941">
            <v>2</v>
          </cell>
          <cell r="I2941">
            <v>0</v>
          </cell>
          <cell r="J2941">
            <v>25000</v>
          </cell>
        </row>
        <row r="2942">
          <cell r="G2942">
            <v>0</v>
          </cell>
          <cell r="H2942">
            <v>25</v>
          </cell>
          <cell r="I2942">
            <v>0</v>
          </cell>
          <cell r="J2942">
            <v>11676.786548341895</v>
          </cell>
        </row>
        <row r="2943">
          <cell r="G2943">
            <v>1</v>
          </cell>
          <cell r="H2943">
            <v>2</v>
          </cell>
          <cell r="I2943">
            <v>1639.344262295082</v>
          </cell>
          <cell r="J2943">
            <v>3278.688524590164</v>
          </cell>
        </row>
        <row r="2944">
          <cell r="G2944">
            <v>0</v>
          </cell>
          <cell r="H2944">
            <v>1</v>
          </cell>
          <cell r="I2944">
            <v>0</v>
          </cell>
          <cell r="J2944">
            <v>1724.1379310344828</v>
          </cell>
        </row>
        <row r="2945">
          <cell r="G2945">
            <v>2</v>
          </cell>
          <cell r="H2945">
            <v>9</v>
          </cell>
          <cell r="I2945">
            <v>20000</v>
          </cell>
          <cell r="J2945">
            <v>90000</v>
          </cell>
        </row>
        <row r="2946">
          <cell r="G2946">
            <v>0</v>
          </cell>
          <cell r="H2946">
            <v>1</v>
          </cell>
          <cell r="I2946">
            <v>0</v>
          </cell>
          <cell r="J2946">
            <v>1459.8540145985401</v>
          </cell>
        </row>
        <row r="2947">
          <cell r="G2947">
            <v>0</v>
          </cell>
          <cell r="H2947">
            <v>1</v>
          </cell>
          <cell r="I2947">
            <v>0</v>
          </cell>
          <cell r="J2947">
            <v>33333.333333333336</v>
          </cell>
        </row>
        <row r="2948">
          <cell r="G2948">
            <v>0</v>
          </cell>
          <cell r="H2948">
            <v>10</v>
          </cell>
          <cell r="I2948">
            <v>0</v>
          </cell>
          <cell r="J2948">
            <v>200000</v>
          </cell>
        </row>
        <row r="2949">
          <cell r="G2949">
            <v>0</v>
          </cell>
          <cell r="H2949">
            <v>4</v>
          </cell>
          <cell r="I2949">
            <v>0</v>
          </cell>
          <cell r="J2949">
            <v>28571.428571428569</v>
          </cell>
        </row>
        <row r="2950">
          <cell r="G2950">
            <v>0</v>
          </cell>
          <cell r="H2950">
            <v>1</v>
          </cell>
          <cell r="I2950">
            <v>0</v>
          </cell>
          <cell r="J2950">
            <v>16666.666666666668</v>
          </cell>
        </row>
        <row r="2951">
          <cell r="G2951">
            <v>0</v>
          </cell>
          <cell r="H2951">
            <v>2</v>
          </cell>
          <cell r="I2951">
            <v>0</v>
          </cell>
          <cell r="J2951">
            <v>2352.9411764705878</v>
          </cell>
        </row>
        <row r="2952">
          <cell r="G2952">
            <v>0</v>
          </cell>
          <cell r="H2952">
            <v>1</v>
          </cell>
          <cell r="I2952">
            <v>0</v>
          </cell>
          <cell r="J2952">
            <v>30303.030303030304</v>
          </cell>
        </row>
        <row r="2953">
          <cell r="G2953">
            <v>1</v>
          </cell>
          <cell r="H2953">
            <v>1</v>
          </cell>
          <cell r="I2953">
            <v>6578.9473684210525</v>
          </cell>
          <cell r="J2953">
            <v>6578.9473684210525</v>
          </cell>
        </row>
        <row r="2954">
          <cell r="G2954">
            <v>1</v>
          </cell>
          <cell r="H2954">
            <v>1</v>
          </cell>
          <cell r="I2954">
            <v>9523.8095238095248</v>
          </cell>
          <cell r="J2954">
            <v>9523.8095238095248</v>
          </cell>
        </row>
        <row r="2955">
          <cell r="G2955">
            <v>1</v>
          </cell>
          <cell r="H2955">
            <v>3</v>
          </cell>
          <cell r="I2955">
            <v>27777.777777777777</v>
          </cell>
          <cell r="J2955">
            <v>83333.333333333328</v>
          </cell>
        </row>
        <row r="2956">
          <cell r="G2956">
            <v>0</v>
          </cell>
          <cell r="H2956">
            <v>1</v>
          </cell>
          <cell r="I2956">
            <v>0</v>
          </cell>
          <cell r="J2956">
            <v>13513.513513513515</v>
          </cell>
        </row>
        <row r="2957">
          <cell r="G2957">
            <v>0</v>
          </cell>
          <cell r="H2957">
            <v>3</v>
          </cell>
          <cell r="I2957">
            <v>0</v>
          </cell>
          <cell r="J2957">
            <v>111111.11111111111</v>
          </cell>
        </row>
        <row r="2958">
          <cell r="G2958">
            <v>2</v>
          </cell>
          <cell r="H2958">
            <v>20</v>
          </cell>
          <cell r="I2958">
            <v>50000</v>
          </cell>
          <cell r="J2958">
            <v>500000</v>
          </cell>
        </row>
        <row r="2959">
          <cell r="G2959">
            <v>0</v>
          </cell>
          <cell r="H2959">
            <v>3</v>
          </cell>
          <cell r="I2959">
            <v>0</v>
          </cell>
          <cell r="J2959">
            <v>24000</v>
          </cell>
        </row>
        <row r="2960">
          <cell r="G2960">
            <v>0</v>
          </cell>
          <cell r="H2960">
            <v>5</v>
          </cell>
          <cell r="I2960">
            <v>0</v>
          </cell>
          <cell r="J2960">
            <v>66666.666666666672</v>
          </cell>
        </row>
        <row r="2961">
          <cell r="G2961">
            <v>0</v>
          </cell>
          <cell r="H2961">
            <v>1</v>
          </cell>
          <cell r="I2961">
            <v>0</v>
          </cell>
          <cell r="J2961">
            <v>9090.9090909090901</v>
          </cell>
        </row>
        <row r="2962">
          <cell r="G2962">
            <v>1</v>
          </cell>
          <cell r="H2962">
            <v>1</v>
          </cell>
          <cell r="I2962">
            <v>421.0526315789474</v>
          </cell>
          <cell r="J2962">
            <v>421.0526315789474</v>
          </cell>
        </row>
        <row r="2963">
          <cell r="G2963">
            <v>0</v>
          </cell>
          <cell r="H2963">
            <v>8</v>
          </cell>
          <cell r="I2963">
            <v>0</v>
          </cell>
          <cell r="J2963">
            <v>111111.11111111111</v>
          </cell>
        </row>
        <row r="2964">
          <cell r="G2964">
            <v>0</v>
          </cell>
          <cell r="H2964">
            <v>1</v>
          </cell>
          <cell r="I2964">
            <v>0</v>
          </cell>
          <cell r="J2964">
            <v>13888.888888888889</v>
          </cell>
        </row>
        <row r="2965">
          <cell r="G2965">
            <v>0</v>
          </cell>
          <cell r="H2965">
            <v>3</v>
          </cell>
          <cell r="I2965">
            <v>0</v>
          </cell>
          <cell r="J2965">
            <v>68181.818181818177</v>
          </cell>
        </row>
        <row r="2966">
          <cell r="G2966">
            <v>0</v>
          </cell>
          <cell r="H2966">
            <v>1</v>
          </cell>
          <cell r="I2966">
            <v>0</v>
          </cell>
          <cell r="J2966">
            <v>14492.753623188406</v>
          </cell>
        </row>
        <row r="2967">
          <cell r="G2967">
            <v>0</v>
          </cell>
          <cell r="H2967">
            <v>3</v>
          </cell>
          <cell r="I2967">
            <v>0</v>
          </cell>
          <cell r="J2967">
            <v>30000</v>
          </cell>
        </row>
        <row r="2968">
          <cell r="G2968">
            <v>0</v>
          </cell>
          <cell r="H2968">
            <v>2</v>
          </cell>
          <cell r="I2968">
            <v>0</v>
          </cell>
          <cell r="J2968">
            <v>50000</v>
          </cell>
        </row>
        <row r="2969">
          <cell r="G2969">
            <v>0</v>
          </cell>
          <cell r="H2969">
            <v>1</v>
          </cell>
          <cell r="I2969">
            <v>0</v>
          </cell>
          <cell r="J2969">
            <v>12048.192771084337</v>
          </cell>
        </row>
        <row r="2970">
          <cell r="G2970">
            <v>0</v>
          </cell>
          <cell r="H2970">
            <v>1</v>
          </cell>
          <cell r="I2970">
            <v>0</v>
          </cell>
          <cell r="J2970">
            <v>40000</v>
          </cell>
        </row>
        <row r="2971">
          <cell r="G2971">
            <v>0</v>
          </cell>
          <cell r="H2971">
            <v>3</v>
          </cell>
          <cell r="I2971">
            <v>0</v>
          </cell>
          <cell r="J2971">
            <v>60000</v>
          </cell>
        </row>
        <row r="2972">
          <cell r="G2972">
            <v>0</v>
          </cell>
          <cell r="H2972">
            <v>2</v>
          </cell>
          <cell r="I2972">
            <v>0</v>
          </cell>
          <cell r="J2972">
            <v>40000</v>
          </cell>
        </row>
        <row r="2973">
          <cell r="G2973">
            <v>0</v>
          </cell>
          <cell r="H2973">
            <v>1</v>
          </cell>
          <cell r="I2973">
            <v>0</v>
          </cell>
          <cell r="J2973">
            <v>13333.333333333334</v>
          </cell>
        </row>
        <row r="2974">
          <cell r="G2974">
            <v>0</v>
          </cell>
          <cell r="H2974">
            <v>5</v>
          </cell>
          <cell r="I2974">
            <v>0</v>
          </cell>
          <cell r="J2974">
            <v>62500</v>
          </cell>
        </row>
        <row r="2975">
          <cell r="G2975">
            <v>0</v>
          </cell>
          <cell r="H2975">
            <v>2</v>
          </cell>
          <cell r="I2975">
            <v>0</v>
          </cell>
          <cell r="J2975">
            <v>40000</v>
          </cell>
        </row>
        <row r="2976">
          <cell r="G2976">
            <v>0</v>
          </cell>
          <cell r="H2976">
            <v>8</v>
          </cell>
          <cell r="I2976">
            <v>0</v>
          </cell>
          <cell r="J2976">
            <v>100000</v>
          </cell>
        </row>
        <row r="2977">
          <cell r="G2977">
            <v>0</v>
          </cell>
          <cell r="H2977">
            <v>9</v>
          </cell>
          <cell r="I2977">
            <v>0</v>
          </cell>
          <cell r="J2977">
            <v>90000</v>
          </cell>
        </row>
        <row r="2978">
          <cell r="G2978">
            <v>1</v>
          </cell>
          <cell r="H2978">
            <v>3</v>
          </cell>
          <cell r="I2978">
            <v>12820.51282051282</v>
          </cell>
          <cell r="J2978">
            <v>38461.538461538461</v>
          </cell>
        </row>
        <row r="2979">
          <cell r="G2979">
            <v>0</v>
          </cell>
          <cell r="H2979">
            <v>9</v>
          </cell>
          <cell r="I2979">
            <v>0</v>
          </cell>
          <cell r="J2979">
            <v>36000</v>
          </cell>
        </row>
        <row r="2980">
          <cell r="G2980">
            <v>0</v>
          </cell>
          <cell r="H2980">
            <v>3</v>
          </cell>
          <cell r="I2980">
            <v>0</v>
          </cell>
          <cell r="J2980">
            <v>81081.08108108108</v>
          </cell>
        </row>
        <row r="2981">
          <cell r="G2981">
            <v>0</v>
          </cell>
          <cell r="H2981">
            <v>2</v>
          </cell>
          <cell r="I2981">
            <v>0</v>
          </cell>
          <cell r="J2981">
            <v>20000</v>
          </cell>
        </row>
        <row r="2982">
          <cell r="G2982">
            <v>0</v>
          </cell>
          <cell r="H2982">
            <v>1</v>
          </cell>
          <cell r="I2982">
            <v>0</v>
          </cell>
          <cell r="J2982">
            <v>6666.666666666667</v>
          </cell>
        </row>
        <row r="2983">
          <cell r="G2983">
            <v>2</v>
          </cell>
          <cell r="H2983">
            <v>2</v>
          </cell>
          <cell r="I2983">
            <v>315.20882584712376</v>
          </cell>
          <cell r="J2983">
            <v>315.20882584712376</v>
          </cell>
        </row>
        <row r="2984">
          <cell r="G2984">
            <v>0</v>
          </cell>
          <cell r="H2984">
            <v>1</v>
          </cell>
          <cell r="I2984">
            <v>0</v>
          </cell>
          <cell r="J2984">
            <v>12500</v>
          </cell>
        </row>
        <row r="2985">
          <cell r="G2985">
            <v>0</v>
          </cell>
          <cell r="H2985">
            <v>2</v>
          </cell>
          <cell r="I2985">
            <v>0</v>
          </cell>
          <cell r="J2985">
            <v>20000</v>
          </cell>
        </row>
        <row r="2986">
          <cell r="G2986">
            <v>8</v>
          </cell>
          <cell r="H2986">
            <v>9</v>
          </cell>
          <cell r="I2986">
            <v>38095.238095238099</v>
          </cell>
          <cell r="J2986">
            <v>42857.142857142855</v>
          </cell>
        </row>
        <row r="2987">
          <cell r="G2987">
            <v>0</v>
          </cell>
          <cell r="H2987">
            <v>1</v>
          </cell>
          <cell r="I2987">
            <v>0</v>
          </cell>
          <cell r="J2987">
            <v>4000</v>
          </cell>
        </row>
        <row r="2988">
          <cell r="G2988">
            <v>1</v>
          </cell>
          <cell r="H2988">
            <v>1</v>
          </cell>
          <cell r="I2988">
            <v>25000</v>
          </cell>
          <cell r="J2988">
            <v>25000</v>
          </cell>
        </row>
        <row r="2989">
          <cell r="G2989">
            <v>4</v>
          </cell>
          <cell r="H2989">
            <v>6</v>
          </cell>
          <cell r="I2989">
            <v>19138.755980861242</v>
          </cell>
          <cell r="J2989">
            <v>28708.133971291867</v>
          </cell>
        </row>
        <row r="2990">
          <cell r="G2990">
            <v>0</v>
          </cell>
          <cell r="H2990">
            <v>1</v>
          </cell>
          <cell r="I2990">
            <v>0</v>
          </cell>
          <cell r="J2990">
            <v>20833.333333333332</v>
          </cell>
        </row>
        <row r="2991">
          <cell r="G2991">
            <v>1</v>
          </cell>
          <cell r="H2991">
            <v>5</v>
          </cell>
          <cell r="I2991">
            <v>12500</v>
          </cell>
          <cell r="J2991">
            <v>62500</v>
          </cell>
        </row>
        <row r="2992">
          <cell r="G2992">
            <v>0</v>
          </cell>
          <cell r="H2992">
            <v>1</v>
          </cell>
          <cell r="I2992">
            <v>0</v>
          </cell>
          <cell r="J2992">
            <v>4854.3689320388348</v>
          </cell>
        </row>
        <row r="2993">
          <cell r="G2993">
            <v>0</v>
          </cell>
          <cell r="H2993">
            <v>2</v>
          </cell>
          <cell r="I2993">
            <v>0</v>
          </cell>
          <cell r="J2993">
            <v>11049.723756906076</v>
          </cell>
        </row>
        <row r="2994">
          <cell r="G2994">
            <v>0</v>
          </cell>
          <cell r="H2994">
            <v>2</v>
          </cell>
          <cell r="I2994">
            <v>0</v>
          </cell>
          <cell r="J2994">
            <v>20000</v>
          </cell>
        </row>
        <row r="2995">
          <cell r="G2995">
            <v>0</v>
          </cell>
          <cell r="H2995">
            <v>3</v>
          </cell>
          <cell r="I2995">
            <v>0</v>
          </cell>
          <cell r="J2995">
            <v>100000</v>
          </cell>
        </row>
        <row r="2996">
          <cell r="G2996">
            <v>0</v>
          </cell>
          <cell r="H2996">
            <v>1</v>
          </cell>
          <cell r="I2996">
            <v>0</v>
          </cell>
          <cell r="J2996">
            <v>3058.103975535168</v>
          </cell>
        </row>
        <row r="2997">
          <cell r="G2997">
            <v>0</v>
          </cell>
          <cell r="H2997">
            <v>1</v>
          </cell>
          <cell r="I2997">
            <v>0</v>
          </cell>
          <cell r="J2997">
            <v>15625</v>
          </cell>
        </row>
        <row r="2998">
          <cell r="G2998">
            <v>0</v>
          </cell>
          <cell r="H2998">
            <v>1</v>
          </cell>
          <cell r="I2998">
            <v>0</v>
          </cell>
          <cell r="J2998">
            <v>7142.8571428571422</v>
          </cell>
        </row>
        <row r="2999">
          <cell r="G2999">
            <v>0</v>
          </cell>
          <cell r="H2999">
            <v>14</v>
          </cell>
          <cell r="I2999">
            <v>0</v>
          </cell>
          <cell r="J2999">
            <v>333333.33333333331</v>
          </cell>
        </row>
        <row r="3000">
          <cell r="G3000">
            <v>0</v>
          </cell>
          <cell r="H3000">
            <v>21</v>
          </cell>
          <cell r="I3000">
            <v>0</v>
          </cell>
          <cell r="J3000">
            <v>120000</v>
          </cell>
        </row>
        <row r="3001">
          <cell r="G3001">
            <v>0</v>
          </cell>
          <cell r="H3001">
            <v>1</v>
          </cell>
          <cell r="I3001">
            <v>0</v>
          </cell>
          <cell r="J3001">
            <v>25000</v>
          </cell>
        </row>
        <row r="3002">
          <cell r="G3002">
            <v>0</v>
          </cell>
          <cell r="H3002">
            <v>1</v>
          </cell>
          <cell r="I3002">
            <v>0</v>
          </cell>
          <cell r="J3002">
            <v>8333.3333333333339</v>
          </cell>
        </row>
        <row r="3003">
          <cell r="G3003">
            <v>0</v>
          </cell>
          <cell r="H3003">
            <v>6</v>
          </cell>
          <cell r="I3003">
            <v>0</v>
          </cell>
          <cell r="J3003">
            <v>3337.0411568409345</v>
          </cell>
        </row>
        <row r="3004">
          <cell r="G3004">
            <v>0</v>
          </cell>
          <cell r="H3004">
            <v>1</v>
          </cell>
          <cell r="I3004">
            <v>0</v>
          </cell>
          <cell r="J3004">
            <v>22727.272727272728</v>
          </cell>
        </row>
        <row r="3005">
          <cell r="G3005">
            <v>0</v>
          </cell>
          <cell r="H3005">
            <v>1</v>
          </cell>
          <cell r="I3005">
            <v>0</v>
          </cell>
          <cell r="J3005">
            <v>8000</v>
          </cell>
        </row>
        <row r="3006">
          <cell r="G3006">
            <v>0</v>
          </cell>
          <cell r="H3006">
            <v>12</v>
          </cell>
          <cell r="I3006">
            <v>0</v>
          </cell>
          <cell r="J3006">
            <v>60000</v>
          </cell>
        </row>
        <row r="3007">
          <cell r="G3007">
            <v>0</v>
          </cell>
          <cell r="H3007">
            <v>35</v>
          </cell>
          <cell r="I3007">
            <v>0</v>
          </cell>
          <cell r="J3007">
            <v>875000</v>
          </cell>
        </row>
        <row r="3008">
          <cell r="G3008">
            <v>0</v>
          </cell>
          <cell r="H3008">
            <v>2</v>
          </cell>
          <cell r="I3008">
            <v>0</v>
          </cell>
          <cell r="J3008">
            <v>44444.444444444445</v>
          </cell>
        </row>
        <row r="3009">
          <cell r="G3009">
            <v>0</v>
          </cell>
          <cell r="H3009">
            <v>1</v>
          </cell>
          <cell r="I3009">
            <v>0</v>
          </cell>
          <cell r="J3009">
            <v>5025.1256281407032</v>
          </cell>
        </row>
        <row r="3010">
          <cell r="G3010">
            <v>0</v>
          </cell>
          <cell r="H3010">
            <v>1</v>
          </cell>
          <cell r="I3010">
            <v>0</v>
          </cell>
          <cell r="J3010">
            <v>1158.7485515643104</v>
          </cell>
        </row>
        <row r="3011">
          <cell r="G3011">
            <v>1</v>
          </cell>
          <cell r="H3011">
            <v>2</v>
          </cell>
          <cell r="I3011">
            <v>5000</v>
          </cell>
          <cell r="J3011">
            <v>10000</v>
          </cell>
        </row>
        <row r="3012">
          <cell r="G3012">
            <v>0</v>
          </cell>
          <cell r="H3012">
            <v>1</v>
          </cell>
          <cell r="I3012">
            <v>0</v>
          </cell>
          <cell r="J3012">
            <v>1136.3636363636363</v>
          </cell>
        </row>
        <row r="3013">
          <cell r="G3013">
            <v>1</v>
          </cell>
          <cell r="H3013">
            <v>3</v>
          </cell>
          <cell r="I3013">
            <v>4065.0406504065045</v>
          </cell>
          <cell r="J3013">
            <v>12195.121951219513</v>
          </cell>
        </row>
        <row r="3014">
          <cell r="G3014">
            <v>1</v>
          </cell>
          <cell r="H3014">
            <v>3</v>
          </cell>
          <cell r="I3014">
            <v>20408.163265306121</v>
          </cell>
          <cell r="J3014">
            <v>61224.489795918365</v>
          </cell>
        </row>
        <row r="3015">
          <cell r="G3015">
            <v>0</v>
          </cell>
          <cell r="H3015">
            <v>1</v>
          </cell>
          <cell r="I3015">
            <v>0</v>
          </cell>
          <cell r="J3015">
            <v>22727.272727272728</v>
          </cell>
        </row>
        <row r="3016">
          <cell r="G3016">
            <v>0</v>
          </cell>
          <cell r="H3016">
            <v>2</v>
          </cell>
          <cell r="I3016">
            <v>0</v>
          </cell>
          <cell r="J3016">
            <v>13333.333333333334</v>
          </cell>
        </row>
        <row r="3017">
          <cell r="G3017">
            <v>2</v>
          </cell>
          <cell r="H3017">
            <v>4</v>
          </cell>
          <cell r="I3017">
            <v>40000</v>
          </cell>
          <cell r="J3017">
            <v>80000</v>
          </cell>
        </row>
        <row r="3018">
          <cell r="G3018">
            <v>1</v>
          </cell>
          <cell r="H3018">
            <v>3</v>
          </cell>
          <cell r="I3018">
            <v>30303.030303030304</v>
          </cell>
          <cell r="J3018">
            <v>90909.090909090912</v>
          </cell>
        </row>
        <row r="3019">
          <cell r="G3019">
            <v>1</v>
          </cell>
          <cell r="H3019">
            <v>3</v>
          </cell>
          <cell r="I3019">
            <v>32258.06451612903</v>
          </cell>
          <cell r="J3019">
            <v>96774.193548387091</v>
          </cell>
        </row>
        <row r="3020">
          <cell r="G3020">
            <v>0</v>
          </cell>
          <cell r="H3020">
            <v>2</v>
          </cell>
          <cell r="I3020">
            <v>0</v>
          </cell>
          <cell r="J3020">
            <v>68965.517241379304</v>
          </cell>
        </row>
        <row r="3021">
          <cell r="G3021">
            <v>0</v>
          </cell>
          <cell r="H3021">
            <v>8</v>
          </cell>
          <cell r="I3021">
            <v>0</v>
          </cell>
          <cell r="J3021">
            <v>43243.243243243247</v>
          </cell>
        </row>
        <row r="3022">
          <cell r="G3022">
            <v>0</v>
          </cell>
          <cell r="H3022">
            <v>1</v>
          </cell>
          <cell r="I3022">
            <v>0</v>
          </cell>
          <cell r="J3022">
            <v>13888.888888888889</v>
          </cell>
        </row>
        <row r="3023">
          <cell r="G3023">
            <v>0</v>
          </cell>
          <cell r="H3023">
            <v>1</v>
          </cell>
          <cell r="I3023">
            <v>0</v>
          </cell>
          <cell r="J3023">
            <v>24390.243902439026</v>
          </cell>
        </row>
        <row r="3024">
          <cell r="G3024">
            <v>0</v>
          </cell>
          <cell r="H3024">
            <v>1</v>
          </cell>
          <cell r="I3024">
            <v>0</v>
          </cell>
          <cell r="J3024">
            <v>12987.012987012988</v>
          </cell>
        </row>
        <row r="3025">
          <cell r="G3025">
            <v>0</v>
          </cell>
          <cell r="H3025">
            <v>1</v>
          </cell>
          <cell r="I3025">
            <v>0</v>
          </cell>
          <cell r="J3025">
            <v>11111.111111111111</v>
          </cell>
        </row>
        <row r="3026">
          <cell r="G3026">
            <v>0</v>
          </cell>
          <cell r="H3026">
            <v>74</v>
          </cell>
          <cell r="I3026">
            <v>0</v>
          </cell>
          <cell r="J3026">
            <v>119162.64090177134</v>
          </cell>
        </row>
        <row r="3027">
          <cell r="G3027">
            <v>0</v>
          </cell>
          <cell r="H3027">
            <v>1</v>
          </cell>
          <cell r="I3027">
            <v>0</v>
          </cell>
          <cell r="J3027">
            <v>14705.882352941177</v>
          </cell>
        </row>
        <row r="3028">
          <cell r="G3028">
            <v>1</v>
          </cell>
          <cell r="H3028">
            <v>1</v>
          </cell>
          <cell r="I3028">
            <v>30303.030303030304</v>
          </cell>
          <cell r="J3028">
            <v>30303.030303030304</v>
          </cell>
        </row>
        <row r="3029">
          <cell r="G3029">
            <v>1</v>
          </cell>
          <cell r="H3029">
            <v>2</v>
          </cell>
          <cell r="I3029">
            <v>16666.666666666668</v>
          </cell>
          <cell r="J3029">
            <v>33333.333333333336</v>
          </cell>
        </row>
        <row r="3030">
          <cell r="G3030">
            <v>0</v>
          </cell>
          <cell r="H3030">
            <v>2</v>
          </cell>
          <cell r="I3030">
            <v>0</v>
          </cell>
          <cell r="J3030">
            <v>27397.260273972603</v>
          </cell>
        </row>
        <row r="3031">
          <cell r="G3031">
            <v>0</v>
          </cell>
          <cell r="H3031">
            <v>2</v>
          </cell>
          <cell r="I3031">
            <v>0</v>
          </cell>
          <cell r="J3031">
            <v>13333.333333333334</v>
          </cell>
        </row>
        <row r="3032">
          <cell r="G3032">
            <v>0</v>
          </cell>
          <cell r="H3032">
            <v>35</v>
          </cell>
          <cell r="I3032">
            <v>0</v>
          </cell>
          <cell r="J3032">
            <v>72916.666666666672</v>
          </cell>
        </row>
        <row r="3033">
          <cell r="G3033">
            <v>0</v>
          </cell>
          <cell r="H3033">
            <v>1</v>
          </cell>
          <cell r="I3033">
            <v>0</v>
          </cell>
          <cell r="J3033">
            <v>500</v>
          </cell>
        </row>
        <row r="3034">
          <cell r="G3034">
            <v>15</v>
          </cell>
          <cell r="H3034">
            <v>63</v>
          </cell>
          <cell r="I3034">
            <v>238095.23809523808</v>
          </cell>
          <cell r="J3034">
            <v>1000000</v>
          </cell>
        </row>
        <row r="3035">
          <cell r="G3035">
            <v>0</v>
          </cell>
          <cell r="H3035">
            <v>5</v>
          </cell>
          <cell r="I3035">
            <v>0</v>
          </cell>
          <cell r="J3035">
            <v>79365.079365079364</v>
          </cell>
        </row>
        <row r="3036">
          <cell r="G3036">
            <v>0</v>
          </cell>
          <cell r="H3036">
            <v>4</v>
          </cell>
          <cell r="I3036">
            <v>0</v>
          </cell>
          <cell r="J3036">
            <v>32520.325203252036</v>
          </cell>
        </row>
        <row r="3037">
          <cell r="G3037">
            <v>1</v>
          </cell>
          <cell r="H3037">
            <v>3</v>
          </cell>
          <cell r="I3037">
            <v>33333.333333333336</v>
          </cell>
          <cell r="J3037">
            <v>100000</v>
          </cell>
        </row>
        <row r="3038">
          <cell r="G3038">
            <v>0</v>
          </cell>
          <cell r="H3038">
            <v>5</v>
          </cell>
          <cell r="I3038">
            <v>0</v>
          </cell>
          <cell r="J3038">
            <v>7142.8571428571422</v>
          </cell>
        </row>
        <row r="3039">
          <cell r="G3039">
            <v>0</v>
          </cell>
          <cell r="H3039">
            <v>1</v>
          </cell>
          <cell r="I3039">
            <v>0</v>
          </cell>
          <cell r="J3039">
            <v>9090.9090909090901</v>
          </cell>
        </row>
        <row r="3040">
          <cell r="G3040">
            <v>0</v>
          </cell>
          <cell r="H3040">
            <v>2</v>
          </cell>
          <cell r="I3040">
            <v>0</v>
          </cell>
          <cell r="J3040">
            <v>6451.6129032258068</v>
          </cell>
        </row>
        <row r="3041">
          <cell r="G3041">
            <v>0</v>
          </cell>
          <cell r="H3041">
            <v>1</v>
          </cell>
          <cell r="I3041">
            <v>0</v>
          </cell>
          <cell r="J3041">
            <v>7812.5</v>
          </cell>
        </row>
        <row r="3042">
          <cell r="G3042">
            <v>0</v>
          </cell>
          <cell r="H3042">
            <v>2</v>
          </cell>
          <cell r="I3042">
            <v>0</v>
          </cell>
          <cell r="J3042">
            <v>18348.623853211011</v>
          </cell>
        </row>
        <row r="3043">
          <cell r="G3043">
            <v>0</v>
          </cell>
          <cell r="H3043">
            <v>3</v>
          </cell>
          <cell r="I3043">
            <v>0</v>
          </cell>
          <cell r="J3043">
            <v>17751.479289940828</v>
          </cell>
        </row>
        <row r="3044">
          <cell r="G3044">
            <v>0</v>
          </cell>
          <cell r="H3044">
            <v>1</v>
          </cell>
          <cell r="I3044">
            <v>0</v>
          </cell>
          <cell r="J3044">
            <v>13513.513513513515</v>
          </cell>
        </row>
        <row r="3045">
          <cell r="G3045">
            <v>8</v>
          </cell>
          <cell r="H3045">
            <v>35</v>
          </cell>
          <cell r="I3045">
            <v>10526.315789473683</v>
          </cell>
          <cell r="J3045">
            <v>46052.631578947367</v>
          </cell>
        </row>
        <row r="3046">
          <cell r="G3046">
            <v>0</v>
          </cell>
          <cell r="H3046">
            <v>1</v>
          </cell>
          <cell r="I3046">
            <v>0</v>
          </cell>
          <cell r="J3046">
            <v>23809.523809523809</v>
          </cell>
        </row>
        <row r="3047">
          <cell r="G3047">
            <v>0</v>
          </cell>
          <cell r="H3047">
            <v>1</v>
          </cell>
          <cell r="I3047">
            <v>0</v>
          </cell>
          <cell r="J3047">
            <v>4545.454545454545</v>
          </cell>
        </row>
        <row r="3048">
          <cell r="G3048">
            <v>0</v>
          </cell>
          <cell r="H3048">
            <v>1</v>
          </cell>
          <cell r="I3048">
            <v>0</v>
          </cell>
          <cell r="J3048">
            <v>3344.4816053511704</v>
          </cell>
        </row>
        <row r="3049">
          <cell r="G3049">
            <v>0</v>
          </cell>
          <cell r="H3049">
            <v>1</v>
          </cell>
          <cell r="I3049">
            <v>0</v>
          </cell>
          <cell r="J3049">
            <v>10000</v>
          </cell>
        </row>
        <row r="3050">
          <cell r="G3050">
            <v>0</v>
          </cell>
          <cell r="H3050">
            <v>1</v>
          </cell>
          <cell r="I3050">
            <v>0</v>
          </cell>
          <cell r="J3050">
            <v>23809.523809523809</v>
          </cell>
        </row>
        <row r="3051">
          <cell r="G3051">
            <v>0</v>
          </cell>
          <cell r="H3051">
            <v>2</v>
          </cell>
          <cell r="I3051">
            <v>0</v>
          </cell>
          <cell r="J3051">
            <v>17543.859649122805</v>
          </cell>
        </row>
        <row r="3052">
          <cell r="G3052">
            <v>0</v>
          </cell>
          <cell r="H3052">
            <v>12</v>
          </cell>
          <cell r="I3052">
            <v>0</v>
          </cell>
          <cell r="J3052">
            <v>400000</v>
          </cell>
        </row>
        <row r="3053">
          <cell r="G3053">
            <v>0</v>
          </cell>
          <cell r="H3053">
            <v>2</v>
          </cell>
          <cell r="I3053">
            <v>0</v>
          </cell>
          <cell r="J3053">
            <v>64516.129032258061</v>
          </cell>
        </row>
        <row r="3054">
          <cell r="G3054">
            <v>0</v>
          </cell>
          <cell r="H3054">
            <v>1</v>
          </cell>
          <cell r="I3054">
            <v>0</v>
          </cell>
          <cell r="J3054">
            <v>1098.901098901099</v>
          </cell>
        </row>
        <row r="3055">
          <cell r="G3055">
            <v>0</v>
          </cell>
          <cell r="H3055">
            <v>1</v>
          </cell>
          <cell r="I3055">
            <v>0</v>
          </cell>
          <cell r="J3055">
            <v>28571.428571428569</v>
          </cell>
        </row>
        <row r="3056">
          <cell r="G3056">
            <v>0</v>
          </cell>
          <cell r="H3056">
            <v>1</v>
          </cell>
          <cell r="I3056">
            <v>0</v>
          </cell>
          <cell r="J3056">
            <v>21276.59574468085</v>
          </cell>
        </row>
        <row r="3057">
          <cell r="G3057">
            <v>1</v>
          </cell>
          <cell r="H3057">
            <v>4</v>
          </cell>
          <cell r="I3057">
            <v>8000</v>
          </cell>
          <cell r="J3057">
            <v>32000</v>
          </cell>
        </row>
        <row r="3058">
          <cell r="G3058">
            <v>1</v>
          </cell>
          <cell r="H3058">
            <v>27</v>
          </cell>
          <cell r="I3058">
            <v>19607.843137254902</v>
          </cell>
          <cell r="J3058">
            <v>529411.76470588241</v>
          </cell>
        </row>
        <row r="3059">
          <cell r="G3059">
            <v>0</v>
          </cell>
          <cell r="H3059">
            <v>1</v>
          </cell>
          <cell r="I3059">
            <v>0</v>
          </cell>
          <cell r="J3059">
            <v>40000</v>
          </cell>
        </row>
        <row r="3060">
          <cell r="G3060">
            <v>0</v>
          </cell>
          <cell r="H3060">
            <v>23</v>
          </cell>
          <cell r="I3060">
            <v>0</v>
          </cell>
          <cell r="J3060">
            <v>107981.22065727699</v>
          </cell>
        </row>
        <row r="3061">
          <cell r="G3061">
            <v>1</v>
          </cell>
          <cell r="H3061">
            <v>2</v>
          </cell>
          <cell r="I3061">
            <v>18181.81818181818</v>
          </cell>
          <cell r="J3061">
            <v>36363.63636363636</v>
          </cell>
        </row>
        <row r="3062">
          <cell r="G3062">
            <v>0</v>
          </cell>
          <cell r="H3062">
            <v>1</v>
          </cell>
          <cell r="I3062">
            <v>0</v>
          </cell>
          <cell r="J3062">
            <v>4184.1004184100411</v>
          </cell>
        </row>
        <row r="3063">
          <cell r="G3063">
            <v>0</v>
          </cell>
          <cell r="H3063">
            <v>1</v>
          </cell>
          <cell r="I3063">
            <v>0</v>
          </cell>
          <cell r="J3063">
            <v>5000</v>
          </cell>
        </row>
        <row r="3064">
          <cell r="G3064">
            <v>0</v>
          </cell>
          <cell r="H3064">
            <v>1</v>
          </cell>
          <cell r="I3064">
            <v>0</v>
          </cell>
          <cell r="J3064">
            <v>2105.2631578947367</v>
          </cell>
        </row>
        <row r="3065">
          <cell r="G3065">
            <v>0</v>
          </cell>
          <cell r="H3065">
            <v>1</v>
          </cell>
          <cell r="I3065">
            <v>0</v>
          </cell>
          <cell r="J3065">
            <v>3448.2758620689656</v>
          </cell>
        </row>
        <row r="3066">
          <cell r="G3066">
            <v>0</v>
          </cell>
          <cell r="H3066">
            <v>1</v>
          </cell>
          <cell r="I3066">
            <v>0</v>
          </cell>
          <cell r="J3066">
            <v>25641.025641025641</v>
          </cell>
        </row>
        <row r="3067">
          <cell r="G3067">
            <v>0</v>
          </cell>
          <cell r="H3067">
            <v>4</v>
          </cell>
          <cell r="I3067">
            <v>0</v>
          </cell>
          <cell r="J3067">
            <v>56338.028169014084</v>
          </cell>
        </row>
        <row r="3068">
          <cell r="G3068">
            <v>0</v>
          </cell>
          <cell r="H3068">
            <v>1</v>
          </cell>
          <cell r="I3068">
            <v>0</v>
          </cell>
          <cell r="J3068">
            <v>529.38062466913709</v>
          </cell>
        </row>
        <row r="3069">
          <cell r="G3069">
            <v>0</v>
          </cell>
          <cell r="H3069">
            <v>6</v>
          </cell>
          <cell r="I3069">
            <v>0</v>
          </cell>
          <cell r="J3069">
            <v>13574.660633484164</v>
          </cell>
        </row>
        <row r="3070">
          <cell r="G3070">
            <v>0</v>
          </cell>
          <cell r="H3070">
            <v>2</v>
          </cell>
          <cell r="I3070">
            <v>0</v>
          </cell>
          <cell r="J3070">
            <v>2000</v>
          </cell>
        </row>
        <row r="3071">
          <cell r="G3071">
            <v>0</v>
          </cell>
          <cell r="H3071">
            <v>3</v>
          </cell>
          <cell r="I3071">
            <v>0</v>
          </cell>
          <cell r="J3071">
            <v>46875</v>
          </cell>
        </row>
        <row r="3072">
          <cell r="G3072">
            <v>0</v>
          </cell>
          <cell r="H3072">
            <v>3</v>
          </cell>
          <cell r="I3072">
            <v>0</v>
          </cell>
          <cell r="J3072">
            <v>63829.787234042546</v>
          </cell>
        </row>
        <row r="3073">
          <cell r="G3073">
            <v>0</v>
          </cell>
          <cell r="H3073">
            <v>3</v>
          </cell>
          <cell r="I3073">
            <v>0</v>
          </cell>
          <cell r="J3073">
            <v>9966.7774086378722</v>
          </cell>
        </row>
        <row r="3074">
          <cell r="G3074">
            <v>0</v>
          </cell>
          <cell r="H3074">
            <v>4</v>
          </cell>
          <cell r="I3074">
            <v>0</v>
          </cell>
          <cell r="J3074">
            <v>41666.666666666664</v>
          </cell>
        </row>
        <row r="3075">
          <cell r="G3075">
            <v>0</v>
          </cell>
          <cell r="H3075">
            <v>1</v>
          </cell>
          <cell r="I3075">
            <v>0</v>
          </cell>
          <cell r="J3075">
            <v>10638.297872340425</v>
          </cell>
        </row>
        <row r="3076">
          <cell r="G3076">
            <v>0</v>
          </cell>
          <cell r="H3076">
            <v>2</v>
          </cell>
          <cell r="I3076">
            <v>0</v>
          </cell>
          <cell r="J3076">
            <v>26315.78947368421</v>
          </cell>
        </row>
        <row r="3077">
          <cell r="G3077">
            <v>0</v>
          </cell>
          <cell r="H3077">
            <v>1</v>
          </cell>
          <cell r="I3077">
            <v>0</v>
          </cell>
          <cell r="J3077">
            <v>13888.888888888889</v>
          </cell>
        </row>
        <row r="3078">
          <cell r="G3078">
            <v>0</v>
          </cell>
          <cell r="H3078">
            <v>1</v>
          </cell>
          <cell r="I3078">
            <v>0</v>
          </cell>
          <cell r="J3078">
            <v>10000</v>
          </cell>
        </row>
        <row r="3079">
          <cell r="G3079">
            <v>6</v>
          </cell>
          <cell r="H3079">
            <v>25</v>
          </cell>
          <cell r="I3079">
            <v>53571.428571428565</v>
          </cell>
          <cell r="J3079">
            <v>223214.28571428574</v>
          </cell>
        </row>
        <row r="3080">
          <cell r="G3080">
            <v>0</v>
          </cell>
          <cell r="H3080">
            <v>5</v>
          </cell>
          <cell r="I3080">
            <v>0</v>
          </cell>
          <cell r="J3080">
            <v>111111.11111111111</v>
          </cell>
        </row>
        <row r="3081">
          <cell r="G3081">
            <v>1</v>
          </cell>
          <cell r="H3081">
            <v>10</v>
          </cell>
          <cell r="I3081">
            <v>15384.615384615385</v>
          </cell>
          <cell r="J3081">
            <v>153846.15384615384</v>
          </cell>
        </row>
        <row r="3082">
          <cell r="G3082">
            <v>0</v>
          </cell>
          <cell r="H3082">
            <v>1</v>
          </cell>
          <cell r="I3082">
            <v>0</v>
          </cell>
          <cell r="J3082">
            <v>13333.333333333334</v>
          </cell>
        </row>
        <row r="3083">
          <cell r="G3083">
            <v>0</v>
          </cell>
          <cell r="H3083">
            <v>5</v>
          </cell>
          <cell r="I3083">
            <v>0</v>
          </cell>
          <cell r="J3083">
            <v>178571.42857142858</v>
          </cell>
        </row>
        <row r="3084">
          <cell r="G3084">
            <v>0</v>
          </cell>
          <cell r="H3084">
            <v>2</v>
          </cell>
          <cell r="I3084">
            <v>0</v>
          </cell>
          <cell r="J3084">
            <v>30769.23076923077</v>
          </cell>
        </row>
        <row r="3085">
          <cell r="G3085">
            <v>0</v>
          </cell>
          <cell r="H3085">
            <v>2</v>
          </cell>
          <cell r="I3085">
            <v>0</v>
          </cell>
          <cell r="J3085">
            <v>3629.764065335753</v>
          </cell>
        </row>
        <row r="3086">
          <cell r="G3086">
            <v>0</v>
          </cell>
          <cell r="H3086">
            <v>6</v>
          </cell>
          <cell r="I3086">
            <v>0</v>
          </cell>
          <cell r="J3086">
            <v>857142.85714285704</v>
          </cell>
        </row>
        <row r="3087">
          <cell r="G3087">
            <v>1</v>
          </cell>
          <cell r="H3087">
            <v>3</v>
          </cell>
          <cell r="I3087">
            <v>1212.121212121212</v>
          </cell>
          <cell r="J3087">
            <v>3636.3636363636365</v>
          </cell>
        </row>
        <row r="3088">
          <cell r="G3088">
            <v>0</v>
          </cell>
          <cell r="H3088">
            <v>3</v>
          </cell>
          <cell r="I3088">
            <v>0</v>
          </cell>
          <cell r="J3088">
            <v>250000</v>
          </cell>
        </row>
        <row r="3089">
          <cell r="G3089">
            <v>1</v>
          </cell>
          <cell r="H3089">
            <v>1</v>
          </cell>
          <cell r="I3089">
            <v>32258.06451612903</v>
          </cell>
          <cell r="J3089">
            <v>32258.06451612903</v>
          </cell>
        </row>
        <row r="3090">
          <cell r="G3090">
            <v>0</v>
          </cell>
          <cell r="H3090">
            <v>1</v>
          </cell>
          <cell r="I3090">
            <v>0</v>
          </cell>
          <cell r="J3090">
            <v>20000</v>
          </cell>
        </row>
        <row r="3091">
          <cell r="G3091">
            <v>0</v>
          </cell>
          <cell r="H3091">
            <v>4</v>
          </cell>
          <cell r="I3091">
            <v>0</v>
          </cell>
          <cell r="J3091">
            <v>25806.451612903227</v>
          </cell>
        </row>
        <row r="3092">
          <cell r="G3092">
            <v>0</v>
          </cell>
          <cell r="H3092">
            <v>6</v>
          </cell>
          <cell r="I3092">
            <v>0</v>
          </cell>
          <cell r="J3092">
            <v>19736.842105263157</v>
          </cell>
        </row>
        <row r="3093">
          <cell r="G3093">
            <v>0</v>
          </cell>
          <cell r="H3093">
            <v>1</v>
          </cell>
          <cell r="I3093">
            <v>0</v>
          </cell>
          <cell r="J3093">
            <v>30303.030303030304</v>
          </cell>
        </row>
        <row r="3094">
          <cell r="G3094">
            <v>0</v>
          </cell>
          <cell r="H3094">
            <v>2</v>
          </cell>
          <cell r="I3094">
            <v>0</v>
          </cell>
          <cell r="J3094">
            <v>890.07565643079658</v>
          </cell>
        </row>
        <row r="3095">
          <cell r="G3095">
            <v>3</v>
          </cell>
          <cell r="H3095">
            <v>23</v>
          </cell>
          <cell r="I3095">
            <v>71428.57142857142</v>
          </cell>
          <cell r="J3095">
            <v>547619.04761904769</v>
          </cell>
        </row>
        <row r="3096">
          <cell r="G3096">
            <v>0</v>
          </cell>
          <cell r="H3096">
            <v>1</v>
          </cell>
          <cell r="I3096">
            <v>0</v>
          </cell>
          <cell r="J3096">
            <v>17241.379310344826</v>
          </cell>
        </row>
        <row r="3097">
          <cell r="G3097">
            <v>0</v>
          </cell>
          <cell r="H3097">
            <v>3</v>
          </cell>
          <cell r="I3097">
            <v>0</v>
          </cell>
          <cell r="J3097">
            <v>478.54522252352848</v>
          </cell>
        </row>
        <row r="3098">
          <cell r="G3098">
            <v>0</v>
          </cell>
          <cell r="H3098">
            <v>3</v>
          </cell>
          <cell r="I3098">
            <v>0</v>
          </cell>
          <cell r="J3098">
            <v>31250</v>
          </cell>
        </row>
        <row r="3099">
          <cell r="G3099">
            <v>0</v>
          </cell>
          <cell r="H3099">
            <v>3</v>
          </cell>
          <cell r="I3099">
            <v>0</v>
          </cell>
          <cell r="J3099">
            <v>600000</v>
          </cell>
        </row>
        <row r="3100">
          <cell r="G3100">
            <v>0</v>
          </cell>
          <cell r="H3100">
            <v>2</v>
          </cell>
          <cell r="I3100">
            <v>0</v>
          </cell>
          <cell r="J3100">
            <v>836.1204013377926</v>
          </cell>
        </row>
        <row r="3101">
          <cell r="G3101">
            <v>0</v>
          </cell>
          <cell r="H3101">
            <v>1</v>
          </cell>
          <cell r="I3101">
            <v>0</v>
          </cell>
          <cell r="J3101">
            <v>142857.14285714284</v>
          </cell>
        </row>
        <row r="3102">
          <cell r="G3102">
            <v>0</v>
          </cell>
          <cell r="H3102">
            <v>5</v>
          </cell>
          <cell r="I3102">
            <v>0</v>
          </cell>
          <cell r="J3102">
            <v>3628.44702467344</v>
          </cell>
        </row>
        <row r="3103">
          <cell r="G3103">
            <v>0</v>
          </cell>
          <cell r="H3103">
            <v>4</v>
          </cell>
          <cell r="I3103">
            <v>0</v>
          </cell>
          <cell r="J3103">
            <v>4000</v>
          </cell>
        </row>
        <row r="3104">
          <cell r="G3104">
            <v>0</v>
          </cell>
          <cell r="H3104">
            <v>2</v>
          </cell>
          <cell r="I3104">
            <v>0</v>
          </cell>
          <cell r="J3104">
            <v>80000</v>
          </cell>
        </row>
        <row r="3105">
          <cell r="G3105">
            <v>0</v>
          </cell>
          <cell r="H3105">
            <v>4</v>
          </cell>
          <cell r="I3105">
            <v>0</v>
          </cell>
          <cell r="J3105">
            <v>34188.034188034195</v>
          </cell>
        </row>
        <row r="3106">
          <cell r="G3106">
            <v>0</v>
          </cell>
          <cell r="H3106">
            <v>4</v>
          </cell>
          <cell r="I3106">
            <v>0</v>
          </cell>
          <cell r="J3106">
            <v>160000</v>
          </cell>
        </row>
        <row r="3107">
          <cell r="G3107">
            <v>0</v>
          </cell>
          <cell r="H3107">
            <v>8</v>
          </cell>
          <cell r="I3107">
            <v>0</v>
          </cell>
          <cell r="J3107">
            <v>320000</v>
          </cell>
        </row>
        <row r="3108">
          <cell r="G3108">
            <v>0</v>
          </cell>
          <cell r="H3108">
            <v>1</v>
          </cell>
          <cell r="I3108">
            <v>0</v>
          </cell>
          <cell r="J3108">
            <v>40000</v>
          </cell>
        </row>
        <row r="3109">
          <cell r="G3109">
            <v>0</v>
          </cell>
          <cell r="H3109">
            <v>6</v>
          </cell>
          <cell r="I3109">
            <v>0</v>
          </cell>
          <cell r="J3109">
            <v>127659.57446808509</v>
          </cell>
        </row>
        <row r="3110">
          <cell r="G3110">
            <v>0</v>
          </cell>
          <cell r="H3110">
            <v>3</v>
          </cell>
          <cell r="I3110">
            <v>0</v>
          </cell>
          <cell r="J3110">
            <v>2259.0361445783133</v>
          </cell>
        </row>
        <row r="3111">
          <cell r="G3111">
            <v>0</v>
          </cell>
          <cell r="H3111">
            <v>17</v>
          </cell>
          <cell r="I3111">
            <v>0</v>
          </cell>
          <cell r="J3111">
            <v>566666.66666666663</v>
          </cell>
        </row>
        <row r="3112">
          <cell r="G3112">
            <v>2</v>
          </cell>
          <cell r="H3112">
            <v>2</v>
          </cell>
          <cell r="I3112">
            <v>6451.6129032258068</v>
          </cell>
          <cell r="J3112">
            <v>6451.6129032258068</v>
          </cell>
        </row>
        <row r="3113">
          <cell r="G3113">
            <v>0</v>
          </cell>
          <cell r="H3113">
            <v>1</v>
          </cell>
          <cell r="I3113">
            <v>0</v>
          </cell>
          <cell r="J3113">
            <v>22222.222222222223</v>
          </cell>
        </row>
        <row r="3114">
          <cell r="G3114">
            <v>0</v>
          </cell>
          <cell r="H3114">
            <v>2</v>
          </cell>
          <cell r="I3114">
            <v>0</v>
          </cell>
          <cell r="J3114">
            <v>11049.723756906076</v>
          </cell>
        </row>
        <row r="3115">
          <cell r="G3115">
            <v>0</v>
          </cell>
          <cell r="H3115">
            <v>1</v>
          </cell>
          <cell r="I3115">
            <v>0</v>
          </cell>
          <cell r="J3115">
            <v>688.23124569855463</v>
          </cell>
        </row>
        <row r="3116">
          <cell r="G3116">
            <v>0</v>
          </cell>
          <cell r="H3116">
            <v>1</v>
          </cell>
          <cell r="I3116">
            <v>0</v>
          </cell>
          <cell r="J3116">
            <v>9523.8095238095248</v>
          </cell>
        </row>
        <row r="3117">
          <cell r="G3117">
            <v>0</v>
          </cell>
          <cell r="H3117">
            <v>1</v>
          </cell>
          <cell r="I3117">
            <v>0</v>
          </cell>
          <cell r="J3117">
            <v>11494.252873563219</v>
          </cell>
        </row>
        <row r="3118">
          <cell r="G3118">
            <v>0</v>
          </cell>
          <cell r="H3118">
            <v>21</v>
          </cell>
          <cell r="I3118">
            <v>0</v>
          </cell>
          <cell r="J3118">
            <v>67741.93548387097</v>
          </cell>
        </row>
        <row r="3119">
          <cell r="G3119">
            <v>0</v>
          </cell>
          <cell r="H3119">
            <v>1</v>
          </cell>
          <cell r="I3119">
            <v>0</v>
          </cell>
          <cell r="J3119">
            <v>9708.7378640776697</v>
          </cell>
        </row>
        <row r="3120">
          <cell r="G3120">
            <v>1</v>
          </cell>
          <cell r="H3120">
            <v>1</v>
          </cell>
          <cell r="I3120">
            <v>19230.76923076923</v>
          </cell>
          <cell r="J3120">
            <v>19230.76923076923</v>
          </cell>
        </row>
        <row r="3121">
          <cell r="G3121">
            <v>2</v>
          </cell>
          <cell r="H3121">
            <v>2</v>
          </cell>
          <cell r="I3121">
            <v>57142.857142857138</v>
          </cell>
          <cell r="J3121">
            <v>57142.857142857138</v>
          </cell>
        </row>
        <row r="3122">
          <cell r="G3122">
            <v>1</v>
          </cell>
          <cell r="H3122">
            <v>1</v>
          </cell>
          <cell r="I3122">
            <v>9433.9622641509432</v>
          </cell>
          <cell r="J3122">
            <v>9433.9622641509432</v>
          </cell>
        </row>
        <row r="3123">
          <cell r="G3123">
            <v>0</v>
          </cell>
          <cell r="H3123">
            <v>1</v>
          </cell>
          <cell r="I3123">
            <v>0</v>
          </cell>
          <cell r="J3123">
            <v>7936.5079365079364</v>
          </cell>
        </row>
        <row r="3124">
          <cell r="G3124">
            <v>0</v>
          </cell>
          <cell r="H3124">
            <v>1</v>
          </cell>
          <cell r="I3124">
            <v>0</v>
          </cell>
          <cell r="J3124">
            <v>13333.333333333334</v>
          </cell>
        </row>
        <row r="3125">
          <cell r="G3125">
            <v>0</v>
          </cell>
          <cell r="H3125">
            <v>2</v>
          </cell>
          <cell r="I3125">
            <v>0</v>
          </cell>
          <cell r="J3125">
            <v>6666.666666666667</v>
          </cell>
        </row>
        <row r="3126">
          <cell r="G3126">
            <v>0</v>
          </cell>
          <cell r="H3126">
            <v>2</v>
          </cell>
          <cell r="I3126">
            <v>0</v>
          </cell>
          <cell r="J3126">
            <v>2500</v>
          </cell>
        </row>
        <row r="3127">
          <cell r="G3127">
            <v>0</v>
          </cell>
          <cell r="H3127">
            <v>2</v>
          </cell>
          <cell r="I3127">
            <v>0</v>
          </cell>
          <cell r="J3127">
            <v>80000</v>
          </cell>
        </row>
        <row r="3128">
          <cell r="G3128">
            <v>3</v>
          </cell>
          <cell r="H3128">
            <v>6</v>
          </cell>
          <cell r="I3128">
            <v>20000</v>
          </cell>
          <cell r="J3128">
            <v>40000</v>
          </cell>
        </row>
        <row r="3129">
          <cell r="G3129">
            <v>0</v>
          </cell>
          <cell r="H3129">
            <v>2</v>
          </cell>
          <cell r="I3129">
            <v>0</v>
          </cell>
          <cell r="J3129">
            <v>41666.666666666664</v>
          </cell>
        </row>
        <row r="3130">
          <cell r="G3130">
            <v>0</v>
          </cell>
          <cell r="H3130">
            <v>9</v>
          </cell>
          <cell r="I3130">
            <v>0</v>
          </cell>
          <cell r="J3130">
            <v>9473.6842105263167</v>
          </cell>
        </row>
        <row r="3131">
          <cell r="G3131">
            <v>0</v>
          </cell>
          <cell r="H3131">
            <v>4</v>
          </cell>
          <cell r="I3131">
            <v>0</v>
          </cell>
          <cell r="J3131">
            <v>745.15648286140095</v>
          </cell>
        </row>
        <row r="3132">
          <cell r="G3132">
            <v>1</v>
          </cell>
          <cell r="H3132">
            <v>2</v>
          </cell>
          <cell r="I3132">
            <v>2012.0724346076461</v>
          </cell>
          <cell r="J3132">
            <v>4024.1448692152921</v>
          </cell>
        </row>
        <row r="3133">
          <cell r="G3133">
            <v>0</v>
          </cell>
          <cell r="H3133">
            <v>2</v>
          </cell>
          <cell r="I3133">
            <v>0</v>
          </cell>
          <cell r="J3133">
            <v>50000</v>
          </cell>
        </row>
        <row r="3134">
          <cell r="G3134">
            <v>0</v>
          </cell>
          <cell r="H3134">
            <v>1</v>
          </cell>
          <cell r="I3134">
            <v>0</v>
          </cell>
          <cell r="J3134">
            <v>19230.76923076923</v>
          </cell>
        </row>
        <row r="3135">
          <cell r="G3135">
            <v>0</v>
          </cell>
          <cell r="H3135">
            <v>2</v>
          </cell>
          <cell r="I3135">
            <v>0</v>
          </cell>
          <cell r="J3135">
            <v>1449.2753623188405</v>
          </cell>
        </row>
        <row r="3136">
          <cell r="G3136">
            <v>0</v>
          </cell>
          <cell r="H3136">
            <v>4</v>
          </cell>
          <cell r="I3136">
            <v>0</v>
          </cell>
          <cell r="J3136">
            <v>19900.497512437811</v>
          </cell>
        </row>
        <row r="3137">
          <cell r="G3137">
            <v>1</v>
          </cell>
          <cell r="H3137">
            <v>1</v>
          </cell>
          <cell r="I3137">
            <v>40000</v>
          </cell>
          <cell r="J3137">
            <v>40000</v>
          </cell>
        </row>
        <row r="3138">
          <cell r="G3138">
            <v>0</v>
          </cell>
          <cell r="H3138">
            <v>1</v>
          </cell>
          <cell r="I3138">
            <v>0</v>
          </cell>
          <cell r="J3138">
            <v>10000</v>
          </cell>
        </row>
        <row r="3139">
          <cell r="G3139">
            <v>1</v>
          </cell>
          <cell r="H3139">
            <v>1</v>
          </cell>
          <cell r="I3139">
            <v>37037.037037037036</v>
          </cell>
          <cell r="J3139">
            <v>37037.037037037036</v>
          </cell>
        </row>
        <row r="3140">
          <cell r="G3140">
            <v>0</v>
          </cell>
          <cell r="H3140">
            <v>3</v>
          </cell>
          <cell r="I3140">
            <v>0</v>
          </cell>
          <cell r="J3140">
            <v>56603.773584905663</v>
          </cell>
        </row>
        <row r="3141">
          <cell r="G3141">
            <v>0</v>
          </cell>
          <cell r="H3141">
            <v>2</v>
          </cell>
          <cell r="I3141">
            <v>0</v>
          </cell>
          <cell r="J3141">
            <v>19801.980198019803</v>
          </cell>
        </row>
        <row r="3142">
          <cell r="G3142">
            <v>0</v>
          </cell>
          <cell r="H3142">
            <v>2</v>
          </cell>
          <cell r="I3142">
            <v>0</v>
          </cell>
          <cell r="J3142">
            <v>80000</v>
          </cell>
        </row>
        <row r="3143">
          <cell r="G3143">
            <v>1</v>
          </cell>
          <cell r="H3143">
            <v>1</v>
          </cell>
          <cell r="I3143">
            <v>17241.379310344826</v>
          </cell>
          <cell r="J3143">
            <v>17241.379310344826</v>
          </cell>
        </row>
        <row r="3144">
          <cell r="G3144">
            <v>0</v>
          </cell>
          <cell r="H3144">
            <v>1</v>
          </cell>
          <cell r="I3144">
            <v>0</v>
          </cell>
          <cell r="J3144">
            <v>23255.81395348837</v>
          </cell>
        </row>
        <row r="3145">
          <cell r="G3145">
            <v>0</v>
          </cell>
          <cell r="H3145">
            <v>4</v>
          </cell>
          <cell r="I3145">
            <v>0</v>
          </cell>
          <cell r="J3145">
            <v>160000</v>
          </cell>
        </row>
        <row r="3146">
          <cell r="G3146">
            <v>0</v>
          </cell>
          <cell r="H3146">
            <v>2</v>
          </cell>
          <cell r="I3146">
            <v>0</v>
          </cell>
          <cell r="J3146">
            <v>71428.57142857142</v>
          </cell>
        </row>
        <row r="3147">
          <cell r="G3147">
            <v>0</v>
          </cell>
          <cell r="H3147">
            <v>1</v>
          </cell>
          <cell r="I3147">
            <v>0</v>
          </cell>
          <cell r="J3147">
            <v>25000</v>
          </cell>
        </row>
        <row r="3148">
          <cell r="G3148">
            <v>0</v>
          </cell>
          <cell r="H3148">
            <v>1</v>
          </cell>
          <cell r="I3148">
            <v>0</v>
          </cell>
          <cell r="J3148">
            <v>19230.76923076923</v>
          </cell>
        </row>
        <row r="3149">
          <cell r="G3149">
            <v>0</v>
          </cell>
          <cell r="H3149">
            <v>2</v>
          </cell>
          <cell r="I3149">
            <v>0</v>
          </cell>
          <cell r="J3149">
            <v>41666.666666666664</v>
          </cell>
        </row>
        <row r="3150">
          <cell r="G3150">
            <v>1</v>
          </cell>
          <cell r="H3150">
            <v>1</v>
          </cell>
          <cell r="I3150">
            <v>40000</v>
          </cell>
          <cell r="J3150">
            <v>40000</v>
          </cell>
        </row>
        <row r="3151">
          <cell r="G3151">
            <v>0</v>
          </cell>
          <cell r="H3151">
            <v>3</v>
          </cell>
          <cell r="I3151">
            <v>0</v>
          </cell>
          <cell r="J3151">
            <v>33333.333333333336</v>
          </cell>
        </row>
        <row r="3152">
          <cell r="G3152">
            <v>0</v>
          </cell>
          <cell r="H3152">
            <v>1</v>
          </cell>
          <cell r="I3152">
            <v>0</v>
          </cell>
          <cell r="J3152">
            <v>833.33333333333337</v>
          </cell>
        </row>
        <row r="3153">
          <cell r="G3153">
            <v>0</v>
          </cell>
          <cell r="H3153">
            <v>3</v>
          </cell>
          <cell r="I3153">
            <v>0</v>
          </cell>
          <cell r="J3153">
            <v>1857.5851393188852</v>
          </cell>
        </row>
        <row r="3154">
          <cell r="G3154">
            <v>0</v>
          </cell>
          <cell r="H3154">
            <v>1</v>
          </cell>
          <cell r="I3154">
            <v>0</v>
          </cell>
          <cell r="J3154">
            <v>40000</v>
          </cell>
        </row>
        <row r="3155">
          <cell r="G3155">
            <v>0</v>
          </cell>
          <cell r="H3155">
            <v>2</v>
          </cell>
          <cell r="I3155">
            <v>0</v>
          </cell>
          <cell r="J3155">
            <v>18181.81818181818</v>
          </cell>
        </row>
        <row r="3156">
          <cell r="G3156">
            <v>0</v>
          </cell>
          <cell r="H3156">
            <v>1</v>
          </cell>
          <cell r="I3156">
            <v>0</v>
          </cell>
          <cell r="J3156">
            <v>40000</v>
          </cell>
        </row>
        <row r="3157">
          <cell r="G3157">
            <v>0</v>
          </cell>
          <cell r="H3157">
            <v>1</v>
          </cell>
          <cell r="I3157">
            <v>0</v>
          </cell>
          <cell r="J3157">
            <v>28571.428571428569</v>
          </cell>
        </row>
        <row r="3158">
          <cell r="G3158">
            <v>0</v>
          </cell>
          <cell r="H3158">
            <v>2</v>
          </cell>
          <cell r="I3158">
            <v>0</v>
          </cell>
          <cell r="J3158">
            <v>80000</v>
          </cell>
        </row>
        <row r="3159">
          <cell r="G3159">
            <v>0</v>
          </cell>
          <cell r="H3159">
            <v>1</v>
          </cell>
          <cell r="I3159">
            <v>0</v>
          </cell>
          <cell r="J3159">
            <v>40000</v>
          </cell>
        </row>
        <row r="3160">
          <cell r="G3160">
            <v>0</v>
          </cell>
          <cell r="H3160">
            <v>20</v>
          </cell>
          <cell r="I3160">
            <v>0</v>
          </cell>
          <cell r="J3160">
            <v>800000</v>
          </cell>
        </row>
        <row r="3161">
          <cell r="G3161">
            <v>0</v>
          </cell>
          <cell r="H3161">
            <v>4</v>
          </cell>
          <cell r="I3161">
            <v>0</v>
          </cell>
          <cell r="J3161">
            <v>160000</v>
          </cell>
        </row>
        <row r="3162">
          <cell r="G3162">
            <v>0</v>
          </cell>
          <cell r="H3162">
            <v>2</v>
          </cell>
          <cell r="I3162">
            <v>0</v>
          </cell>
          <cell r="J3162">
            <v>40.57782827463074</v>
          </cell>
        </row>
        <row r="3163">
          <cell r="G3163">
            <v>1</v>
          </cell>
          <cell r="H3163">
            <v>1</v>
          </cell>
          <cell r="I3163">
            <v>40000</v>
          </cell>
          <cell r="J3163">
            <v>40000</v>
          </cell>
        </row>
        <row r="3164">
          <cell r="G3164">
            <v>0</v>
          </cell>
          <cell r="H3164">
            <v>1</v>
          </cell>
          <cell r="I3164">
            <v>0</v>
          </cell>
          <cell r="J3164">
            <v>40000</v>
          </cell>
        </row>
        <row r="3165">
          <cell r="G3165">
            <v>0</v>
          </cell>
          <cell r="H3165">
            <v>1</v>
          </cell>
          <cell r="I3165">
            <v>0</v>
          </cell>
          <cell r="J3165">
            <v>40000</v>
          </cell>
        </row>
        <row r="3166">
          <cell r="G3166">
            <v>0</v>
          </cell>
          <cell r="H3166">
            <v>1</v>
          </cell>
          <cell r="I3166">
            <v>0</v>
          </cell>
          <cell r="J3166">
            <v>20000</v>
          </cell>
        </row>
        <row r="3167">
          <cell r="G3167">
            <v>1</v>
          </cell>
          <cell r="H3167">
            <v>1</v>
          </cell>
          <cell r="I3167">
            <v>40000</v>
          </cell>
          <cell r="J3167">
            <v>40000</v>
          </cell>
        </row>
        <row r="3168">
          <cell r="G3168">
            <v>0</v>
          </cell>
          <cell r="H3168">
            <v>1</v>
          </cell>
          <cell r="I3168">
            <v>0</v>
          </cell>
          <cell r="J3168">
            <v>10000</v>
          </cell>
        </row>
        <row r="3169">
          <cell r="G3169">
            <v>0</v>
          </cell>
          <cell r="H3169">
            <v>1</v>
          </cell>
          <cell r="I3169">
            <v>0</v>
          </cell>
          <cell r="J3169">
            <v>20000</v>
          </cell>
        </row>
        <row r="3170">
          <cell r="G3170">
            <v>0</v>
          </cell>
          <cell r="H3170">
            <v>1</v>
          </cell>
          <cell r="I3170">
            <v>0</v>
          </cell>
          <cell r="J3170">
            <v>28571.428571428569</v>
          </cell>
        </row>
        <row r="3171">
          <cell r="G3171">
            <v>1</v>
          </cell>
          <cell r="H3171">
            <v>1</v>
          </cell>
          <cell r="I3171">
            <v>9090.9090909090901</v>
          </cell>
          <cell r="J3171">
            <v>9090.9090909090901</v>
          </cell>
        </row>
        <row r="3172">
          <cell r="G3172">
            <v>0</v>
          </cell>
          <cell r="H3172">
            <v>2</v>
          </cell>
          <cell r="I3172">
            <v>0</v>
          </cell>
          <cell r="J3172">
            <v>40000</v>
          </cell>
        </row>
        <row r="3173">
          <cell r="G3173">
            <v>1</v>
          </cell>
          <cell r="H3173">
            <v>2</v>
          </cell>
          <cell r="I3173">
            <v>6134.9693251533745</v>
          </cell>
          <cell r="J3173">
            <v>12269.938650306749</v>
          </cell>
        </row>
        <row r="3174">
          <cell r="G3174">
            <v>0</v>
          </cell>
          <cell r="H3174">
            <v>1</v>
          </cell>
          <cell r="I3174">
            <v>0</v>
          </cell>
          <cell r="J3174">
            <v>1557.632398753894</v>
          </cell>
        </row>
        <row r="3175">
          <cell r="G3175">
            <v>0</v>
          </cell>
          <cell r="H3175">
            <v>1</v>
          </cell>
          <cell r="I3175">
            <v>0</v>
          </cell>
          <cell r="J3175">
            <v>7692.3076923076924</v>
          </cell>
        </row>
        <row r="3176">
          <cell r="G3176">
            <v>0</v>
          </cell>
          <cell r="H3176">
            <v>2</v>
          </cell>
          <cell r="I3176">
            <v>0</v>
          </cell>
          <cell r="J3176">
            <v>28571.428571428569</v>
          </cell>
        </row>
        <row r="3177">
          <cell r="G3177">
            <v>1</v>
          </cell>
          <cell r="H3177">
            <v>1</v>
          </cell>
          <cell r="I3177">
            <v>8474.5762711864409</v>
          </cell>
          <cell r="J3177">
            <v>8474.5762711864409</v>
          </cell>
        </row>
        <row r="3178">
          <cell r="G3178">
            <v>0</v>
          </cell>
          <cell r="H3178">
            <v>2</v>
          </cell>
          <cell r="I3178">
            <v>0</v>
          </cell>
          <cell r="J3178">
            <v>27027.02702702703</v>
          </cell>
        </row>
        <row r="3179">
          <cell r="G3179">
            <v>1</v>
          </cell>
          <cell r="H3179">
            <v>1</v>
          </cell>
          <cell r="I3179">
            <v>33333.333333333336</v>
          </cell>
          <cell r="J3179">
            <v>33333.333333333336</v>
          </cell>
        </row>
        <row r="3180">
          <cell r="G3180">
            <v>0</v>
          </cell>
          <cell r="H3180">
            <v>1</v>
          </cell>
          <cell r="I3180">
            <v>0</v>
          </cell>
          <cell r="J3180">
            <v>6666.666666666667</v>
          </cell>
        </row>
        <row r="3181">
          <cell r="G3181">
            <v>0</v>
          </cell>
          <cell r="H3181">
            <v>1</v>
          </cell>
          <cell r="I3181">
            <v>0</v>
          </cell>
          <cell r="J3181">
            <v>20000</v>
          </cell>
        </row>
        <row r="3182">
          <cell r="G3182">
            <v>0</v>
          </cell>
          <cell r="H3182">
            <v>1</v>
          </cell>
          <cell r="I3182">
            <v>0</v>
          </cell>
          <cell r="J3182">
            <v>40000</v>
          </cell>
        </row>
        <row r="3183">
          <cell r="G3183">
            <v>1</v>
          </cell>
          <cell r="H3183">
            <v>1</v>
          </cell>
          <cell r="I3183">
            <v>12820.51282051282</v>
          </cell>
          <cell r="J3183">
            <v>12820.51282051282</v>
          </cell>
        </row>
        <row r="3184">
          <cell r="G3184">
            <v>0</v>
          </cell>
          <cell r="H3184">
            <v>1</v>
          </cell>
          <cell r="I3184">
            <v>0</v>
          </cell>
          <cell r="J3184">
            <v>20000</v>
          </cell>
        </row>
        <row r="3185">
          <cell r="G3185">
            <v>0</v>
          </cell>
          <cell r="H3185">
            <v>1</v>
          </cell>
          <cell r="I3185">
            <v>0</v>
          </cell>
          <cell r="J3185">
            <v>40000</v>
          </cell>
        </row>
        <row r="3186">
          <cell r="G3186">
            <v>0</v>
          </cell>
          <cell r="H3186">
            <v>1</v>
          </cell>
          <cell r="I3186">
            <v>0</v>
          </cell>
          <cell r="J3186">
            <v>40000</v>
          </cell>
        </row>
        <row r="3187">
          <cell r="G3187">
            <v>0</v>
          </cell>
          <cell r="H3187">
            <v>2</v>
          </cell>
          <cell r="I3187">
            <v>0</v>
          </cell>
          <cell r="J3187">
            <v>80000</v>
          </cell>
        </row>
        <row r="3188">
          <cell r="G3188">
            <v>0</v>
          </cell>
          <cell r="H3188">
            <v>1</v>
          </cell>
          <cell r="I3188">
            <v>0</v>
          </cell>
          <cell r="J3188">
            <v>2109.7046413502107</v>
          </cell>
        </row>
        <row r="3189">
          <cell r="G3189">
            <v>0</v>
          </cell>
          <cell r="H3189">
            <v>1</v>
          </cell>
          <cell r="I3189">
            <v>0</v>
          </cell>
          <cell r="J3189">
            <v>405.51500405515003</v>
          </cell>
        </row>
        <row r="3190">
          <cell r="G3190">
            <v>1</v>
          </cell>
          <cell r="H3190">
            <v>5</v>
          </cell>
          <cell r="I3190">
            <v>40000</v>
          </cell>
          <cell r="J3190">
            <v>200000</v>
          </cell>
        </row>
        <row r="3191">
          <cell r="G3191">
            <v>0</v>
          </cell>
          <cell r="H3191">
            <v>2</v>
          </cell>
          <cell r="I3191">
            <v>0</v>
          </cell>
          <cell r="J3191">
            <v>80000</v>
          </cell>
        </row>
        <row r="3192">
          <cell r="G3192">
            <v>0</v>
          </cell>
          <cell r="H3192">
            <v>1</v>
          </cell>
          <cell r="I3192">
            <v>0</v>
          </cell>
          <cell r="J3192">
            <v>3333.3333333333335</v>
          </cell>
        </row>
        <row r="3193">
          <cell r="G3193">
            <v>0</v>
          </cell>
          <cell r="H3193">
            <v>3</v>
          </cell>
          <cell r="I3193">
            <v>0</v>
          </cell>
          <cell r="J3193">
            <v>120000</v>
          </cell>
        </row>
        <row r="3194">
          <cell r="G3194">
            <v>0</v>
          </cell>
          <cell r="H3194">
            <v>4</v>
          </cell>
          <cell r="I3194">
            <v>0</v>
          </cell>
          <cell r="J3194">
            <v>66666.666666666672</v>
          </cell>
        </row>
        <row r="3195">
          <cell r="G3195">
            <v>0</v>
          </cell>
          <cell r="H3195">
            <v>3</v>
          </cell>
          <cell r="I3195">
            <v>0</v>
          </cell>
          <cell r="J3195">
            <v>25000</v>
          </cell>
        </row>
        <row r="3196">
          <cell r="G3196">
            <v>0</v>
          </cell>
          <cell r="H3196">
            <v>2</v>
          </cell>
          <cell r="I3196">
            <v>0</v>
          </cell>
          <cell r="J3196">
            <v>623.44139650872819</v>
          </cell>
        </row>
        <row r="3197">
          <cell r="G3197">
            <v>0</v>
          </cell>
          <cell r="H3197">
            <v>1</v>
          </cell>
          <cell r="I3197">
            <v>0</v>
          </cell>
          <cell r="J3197">
            <v>17543.859649122805</v>
          </cell>
        </row>
        <row r="3198">
          <cell r="G3198">
            <v>1</v>
          </cell>
          <cell r="H3198">
            <v>1</v>
          </cell>
          <cell r="I3198">
            <v>16666.666666666668</v>
          </cell>
          <cell r="J3198">
            <v>16666.666666666668</v>
          </cell>
        </row>
        <row r="3199">
          <cell r="G3199">
            <v>1</v>
          </cell>
          <cell r="H3199">
            <v>2</v>
          </cell>
          <cell r="I3199">
            <v>33333.333333333336</v>
          </cell>
          <cell r="J3199">
            <v>66666.666666666672</v>
          </cell>
        </row>
        <row r="3200">
          <cell r="G3200">
            <v>0</v>
          </cell>
          <cell r="H3200">
            <v>1</v>
          </cell>
          <cell r="I3200">
            <v>0</v>
          </cell>
          <cell r="J3200">
            <v>12500</v>
          </cell>
        </row>
        <row r="3201">
          <cell r="G3201">
            <v>0</v>
          </cell>
          <cell r="H3201">
            <v>24</v>
          </cell>
          <cell r="I3201">
            <v>0</v>
          </cell>
          <cell r="J3201">
            <v>470588.23529411765</v>
          </cell>
        </row>
        <row r="3202">
          <cell r="G3202">
            <v>0</v>
          </cell>
          <cell r="H3202">
            <v>48</v>
          </cell>
          <cell r="I3202">
            <v>0</v>
          </cell>
          <cell r="J3202">
            <v>960000</v>
          </cell>
        </row>
        <row r="3203">
          <cell r="G3203">
            <v>0</v>
          </cell>
          <cell r="H3203">
            <v>1</v>
          </cell>
          <cell r="I3203">
            <v>0</v>
          </cell>
          <cell r="J3203">
            <v>10000</v>
          </cell>
        </row>
        <row r="3204">
          <cell r="G3204">
            <v>1</v>
          </cell>
          <cell r="H3204">
            <v>7</v>
          </cell>
          <cell r="I3204">
            <v>22222.222222222223</v>
          </cell>
          <cell r="J3204">
            <v>155555.55555555556</v>
          </cell>
        </row>
        <row r="3205">
          <cell r="G3205">
            <v>0</v>
          </cell>
          <cell r="H3205">
            <v>1</v>
          </cell>
          <cell r="I3205">
            <v>0</v>
          </cell>
          <cell r="J3205">
            <v>3496.5034965034965</v>
          </cell>
        </row>
        <row r="3206">
          <cell r="G3206">
            <v>0</v>
          </cell>
          <cell r="H3206">
            <v>2</v>
          </cell>
          <cell r="I3206">
            <v>0</v>
          </cell>
          <cell r="J3206">
            <v>5333.333333333333</v>
          </cell>
        </row>
        <row r="3207">
          <cell r="G3207">
            <v>0</v>
          </cell>
          <cell r="H3207">
            <v>1</v>
          </cell>
          <cell r="I3207">
            <v>0</v>
          </cell>
          <cell r="J3207">
            <v>40000</v>
          </cell>
        </row>
        <row r="3208">
          <cell r="G3208">
            <v>0</v>
          </cell>
          <cell r="H3208">
            <v>2</v>
          </cell>
          <cell r="I3208">
            <v>0</v>
          </cell>
          <cell r="J3208">
            <v>80000</v>
          </cell>
        </row>
        <row r="3209">
          <cell r="G3209">
            <v>0</v>
          </cell>
          <cell r="H3209">
            <v>2</v>
          </cell>
          <cell r="I3209">
            <v>0</v>
          </cell>
          <cell r="J3209">
            <v>52631.57894736842</v>
          </cell>
        </row>
        <row r="3210">
          <cell r="G3210">
            <v>0</v>
          </cell>
          <cell r="H3210">
            <v>5</v>
          </cell>
          <cell r="I3210">
            <v>0</v>
          </cell>
          <cell r="J3210">
            <v>87719.298245614031</v>
          </cell>
        </row>
        <row r="3211">
          <cell r="G3211">
            <v>2</v>
          </cell>
          <cell r="H3211">
            <v>2</v>
          </cell>
          <cell r="I3211">
            <v>80000</v>
          </cell>
          <cell r="J3211">
            <v>80000</v>
          </cell>
        </row>
        <row r="3212">
          <cell r="G3212">
            <v>0</v>
          </cell>
          <cell r="H3212">
            <v>2</v>
          </cell>
          <cell r="I3212">
            <v>0</v>
          </cell>
          <cell r="J3212">
            <v>80000</v>
          </cell>
        </row>
        <row r="3213">
          <cell r="G3213">
            <v>0</v>
          </cell>
          <cell r="H3213">
            <v>5</v>
          </cell>
          <cell r="I3213">
            <v>0</v>
          </cell>
          <cell r="J3213">
            <v>200000</v>
          </cell>
        </row>
        <row r="3214">
          <cell r="G3214">
            <v>0</v>
          </cell>
          <cell r="H3214">
            <v>49</v>
          </cell>
          <cell r="I3214">
            <v>0</v>
          </cell>
          <cell r="J3214">
            <v>11347.846225104215</v>
          </cell>
        </row>
        <row r="3215">
          <cell r="G3215">
            <v>1</v>
          </cell>
          <cell r="H3215">
            <v>1</v>
          </cell>
          <cell r="I3215">
            <v>40000</v>
          </cell>
          <cell r="J3215">
            <v>40000</v>
          </cell>
        </row>
        <row r="3216">
          <cell r="G3216">
            <v>0</v>
          </cell>
          <cell r="H3216">
            <v>4</v>
          </cell>
          <cell r="I3216">
            <v>0</v>
          </cell>
          <cell r="J3216">
            <v>75471.698113207545</v>
          </cell>
        </row>
        <row r="3217">
          <cell r="G3217">
            <v>0</v>
          </cell>
          <cell r="H3217">
            <v>6</v>
          </cell>
          <cell r="I3217">
            <v>0</v>
          </cell>
          <cell r="J3217">
            <v>6968.6411149825781</v>
          </cell>
        </row>
        <row r="3218">
          <cell r="G3218">
            <v>0</v>
          </cell>
          <cell r="H3218">
            <v>2</v>
          </cell>
          <cell r="I3218">
            <v>0</v>
          </cell>
          <cell r="J3218">
            <v>529.80132450331121</v>
          </cell>
        </row>
        <row r="3219">
          <cell r="G3219">
            <v>6</v>
          </cell>
          <cell r="H3219">
            <v>20</v>
          </cell>
          <cell r="I3219">
            <v>264.38706265973383</v>
          </cell>
          <cell r="J3219">
            <v>881.2902088657795</v>
          </cell>
        </row>
        <row r="3220">
          <cell r="G3220">
            <v>5</v>
          </cell>
          <cell r="H3220">
            <v>20</v>
          </cell>
          <cell r="I3220">
            <v>20833.333333333332</v>
          </cell>
          <cell r="J3220">
            <v>83333.333333333328</v>
          </cell>
        </row>
        <row r="3221">
          <cell r="G3221">
            <v>2</v>
          </cell>
          <cell r="H3221">
            <v>44</v>
          </cell>
          <cell r="I3221">
            <v>1024.0655401945723</v>
          </cell>
          <cell r="J3221">
            <v>22529.441884280594</v>
          </cell>
        </row>
        <row r="3222">
          <cell r="G3222">
            <v>0</v>
          </cell>
          <cell r="H3222">
            <v>3</v>
          </cell>
          <cell r="I3222">
            <v>0</v>
          </cell>
          <cell r="J3222">
            <v>2577.319587628866</v>
          </cell>
        </row>
        <row r="3223">
          <cell r="G3223">
            <v>1</v>
          </cell>
          <cell r="H3223">
            <v>5</v>
          </cell>
          <cell r="I3223">
            <v>12500</v>
          </cell>
          <cell r="J3223">
            <v>62500</v>
          </cell>
        </row>
        <row r="3224">
          <cell r="G3224">
            <v>1</v>
          </cell>
          <cell r="H3224">
            <v>5</v>
          </cell>
          <cell r="I3224">
            <v>393.23633503735743</v>
          </cell>
          <cell r="J3224">
            <v>1966.1816751867871</v>
          </cell>
        </row>
        <row r="3225">
          <cell r="G3225">
            <v>1</v>
          </cell>
          <cell r="H3225">
            <v>23</v>
          </cell>
          <cell r="I3225">
            <v>437.63676148796503</v>
          </cell>
          <cell r="J3225">
            <v>10065.645514223195</v>
          </cell>
        </row>
        <row r="3226">
          <cell r="G3226">
            <v>4</v>
          </cell>
          <cell r="H3226">
            <v>30</v>
          </cell>
          <cell r="I3226">
            <v>18348.623853211011</v>
          </cell>
          <cell r="J3226">
            <v>137614.67889908259</v>
          </cell>
        </row>
        <row r="3227">
          <cell r="G3227">
            <v>2</v>
          </cell>
          <cell r="H3227">
            <v>6</v>
          </cell>
          <cell r="I3227">
            <v>801.60320641282567</v>
          </cell>
          <cell r="J3227">
            <v>2404.8096192384769</v>
          </cell>
        </row>
        <row r="3228">
          <cell r="G3228">
            <v>2</v>
          </cell>
          <cell r="H3228">
            <v>7</v>
          </cell>
          <cell r="I3228">
            <v>10869.565217391304</v>
          </cell>
          <cell r="J3228">
            <v>38043.478260869568</v>
          </cell>
        </row>
        <row r="3229">
          <cell r="G3229">
            <v>3</v>
          </cell>
          <cell r="H3229">
            <v>4</v>
          </cell>
          <cell r="I3229">
            <v>1605.1364365971108</v>
          </cell>
          <cell r="J3229">
            <v>2140.1819154628142</v>
          </cell>
        </row>
        <row r="3230">
          <cell r="G3230">
            <v>5</v>
          </cell>
          <cell r="H3230">
            <v>7</v>
          </cell>
          <cell r="I3230">
            <v>865.80086580086584</v>
          </cell>
          <cell r="J3230">
            <v>1212.121212121212</v>
          </cell>
        </row>
        <row r="3231">
          <cell r="G3231">
            <v>0</v>
          </cell>
          <cell r="H3231">
            <v>7</v>
          </cell>
          <cell r="I3231">
            <v>0</v>
          </cell>
          <cell r="J3231">
            <v>53030.303030303032</v>
          </cell>
        </row>
        <row r="3232">
          <cell r="G3232">
            <v>11</v>
          </cell>
          <cell r="H3232">
            <v>42</v>
          </cell>
          <cell r="I3232">
            <v>6752.6089625537143</v>
          </cell>
          <cell r="J3232">
            <v>25782.688766114181</v>
          </cell>
        </row>
        <row r="3233">
          <cell r="G3233">
            <v>1</v>
          </cell>
          <cell r="H3233">
            <v>18</v>
          </cell>
          <cell r="I3233">
            <v>108.68383871318335</v>
          </cell>
          <cell r="J3233">
            <v>1956.3090968373001</v>
          </cell>
        </row>
        <row r="3234">
          <cell r="G3234">
            <v>0</v>
          </cell>
          <cell r="H3234">
            <v>1</v>
          </cell>
          <cell r="I3234">
            <v>0</v>
          </cell>
          <cell r="J3234">
            <v>2551.0204081632651</v>
          </cell>
        </row>
        <row r="3235">
          <cell r="G3235">
            <v>0</v>
          </cell>
          <cell r="H3235">
            <v>5</v>
          </cell>
          <cell r="I3235">
            <v>0</v>
          </cell>
          <cell r="J3235">
            <v>51020.408163265311</v>
          </cell>
        </row>
        <row r="3236">
          <cell r="G3236">
            <v>4</v>
          </cell>
          <cell r="H3236">
            <v>22</v>
          </cell>
          <cell r="I3236">
            <v>5830.9037900874637</v>
          </cell>
          <cell r="J3236">
            <v>32069.97084548105</v>
          </cell>
        </row>
        <row r="3237">
          <cell r="G3237">
            <v>0</v>
          </cell>
          <cell r="H3237">
            <v>2</v>
          </cell>
          <cell r="I3237">
            <v>0</v>
          </cell>
          <cell r="J3237">
            <v>40.768070447225732</v>
          </cell>
        </row>
        <row r="3238">
          <cell r="G3238">
            <v>0</v>
          </cell>
          <cell r="H3238">
            <v>6</v>
          </cell>
          <cell r="I3238">
            <v>0</v>
          </cell>
          <cell r="J3238">
            <v>3886.0103626943005</v>
          </cell>
        </row>
        <row r="3239">
          <cell r="G3239">
            <v>0</v>
          </cell>
          <cell r="H3239">
            <v>9</v>
          </cell>
          <cell r="I3239">
            <v>0</v>
          </cell>
          <cell r="J3239">
            <v>2910.7373868046575</v>
          </cell>
        </row>
        <row r="3240">
          <cell r="G3240">
            <v>1</v>
          </cell>
          <cell r="H3240">
            <v>22</v>
          </cell>
          <cell r="I3240">
            <v>296.55990510083041</v>
          </cell>
          <cell r="J3240">
            <v>6524.3179122182682</v>
          </cell>
        </row>
        <row r="3241">
          <cell r="G3241">
            <v>0</v>
          </cell>
          <cell r="H3241">
            <v>4</v>
          </cell>
          <cell r="I3241">
            <v>0</v>
          </cell>
          <cell r="J3241">
            <v>2059.7322348094749</v>
          </cell>
        </row>
        <row r="3242">
          <cell r="G3242">
            <v>1</v>
          </cell>
          <cell r="H3242">
            <v>17</v>
          </cell>
          <cell r="I3242">
            <v>913.24200913242009</v>
          </cell>
          <cell r="J3242">
            <v>15525.114155251142</v>
          </cell>
        </row>
        <row r="3243">
          <cell r="G3243">
            <v>0</v>
          </cell>
          <cell r="H3243">
            <v>116</v>
          </cell>
          <cell r="I3243">
            <v>0</v>
          </cell>
          <cell r="J3243">
            <v>2636363.6363636362</v>
          </cell>
        </row>
        <row r="3244">
          <cell r="G3244">
            <v>1</v>
          </cell>
          <cell r="H3244">
            <v>4</v>
          </cell>
          <cell r="I3244">
            <v>40000</v>
          </cell>
          <cell r="J3244">
            <v>160000</v>
          </cell>
        </row>
        <row r="3245">
          <cell r="G3245">
            <v>1</v>
          </cell>
          <cell r="H3245">
            <v>10</v>
          </cell>
          <cell r="I3245">
            <v>40000</v>
          </cell>
          <cell r="J3245">
            <v>400000</v>
          </cell>
        </row>
        <row r="3246">
          <cell r="G3246">
            <v>0</v>
          </cell>
          <cell r="H3246">
            <v>2</v>
          </cell>
          <cell r="I3246">
            <v>0</v>
          </cell>
          <cell r="J3246">
            <v>80000</v>
          </cell>
        </row>
        <row r="3247">
          <cell r="G3247">
            <v>0</v>
          </cell>
          <cell r="H3247">
            <v>4</v>
          </cell>
          <cell r="I3247">
            <v>0</v>
          </cell>
          <cell r="J3247">
            <v>13333.333333333334</v>
          </cell>
        </row>
        <row r="3248">
          <cell r="G3248">
            <v>1</v>
          </cell>
          <cell r="H3248">
            <v>8</v>
          </cell>
          <cell r="I3248">
            <v>40000</v>
          </cell>
          <cell r="J3248">
            <v>320000</v>
          </cell>
        </row>
        <row r="3249">
          <cell r="G3249">
            <v>1</v>
          </cell>
          <cell r="H3249">
            <v>2</v>
          </cell>
          <cell r="I3249">
            <v>40000</v>
          </cell>
          <cell r="J3249">
            <v>80000</v>
          </cell>
        </row>
        <row r="3250">
          <cell r="G3250">
            <v>1</v>
          </cell>
          <cell r="H3250">
            <v>11</v>
          </cell>
          <cell r="I3250">
            <v>40000</v>
          </cell>
          <cell r="J3250">
            <v>440000</v>
          </cell>
        </row>
        <row r="3251">
          <cell r="G3251">
            <v>0</v>
          </cell>
          <cell r="H3251">
            <v>37</v>
          </cell>
          <cell r="I3251">
            <v>0</v>
          </cell>
          <cell r="J3251">
            <v>74000</v>
          </cell>
        </row>
        <row r="3252">
          <cell r="G3252">
            <v>0</v>
          </cell>
          <cell r="H3252">
            <v>4</v>
          </cell>
          <cell r="I3252">
            <v>0</v>
          </cell>
          <cell r="J3252">
            <v>25157.232704402519</v>
          </cell>
        </row>
        <row r="3253">
          <cell r="G3253">
            <v>0</v>
          </cell>
          <cell r="H3253">
            <v>4</v>
          </cell>
          <cell r="I3253">
            <v>0</v>
          </cell>
          <cell r="J3253">
            <v>57142.857142857138</v>
          </cell>
        </row>
        <row r="3254">
          <cell r="G3254">
            <v>0</v>
          </cell>
          <cell r="H3254">
            <v>6</v>
          </cell>
          <cell r="I3254">
            <v>0</v>
          </cell>
          <cell r="J3254">
            <v>240000</v>
          </cell>
        </row>
        <row r="3255">
          <cell r="G3255">
            <v>4</v>
          </cell>
          <cell r="H3255">
            <v>23</v>
          </cell>
          <cell r="I3255">
            <v>160000</v>
          </cell>
          <cell r="J3255">
            <v>920000</v>
          </cell>
        </row>
        <row r="3256">
          <cell r="G3256">
            <v>0</v>
          </cell>
          <cell r="H3256">
            <v>1</v>
          </cell>
          <cell r="I3256">
            <v>0</v>
          </cell>
          <cell r="J3256">
            <v>33333.333333333336</v>
          </cell>
        </row>
        <row r="3257">
          <cell r="G3257">
            <v>1</v>
          </cell>
          <cell r="H3257">
            <v>16</v>
          </cell>
          <cell r="I3257">
            <v>40000</v>
          </cell>
          <cell r="J3257">
            <v>640000</v>
          </cell>
        </row>
        <row r="3258">
          <cell r="G3258">
            <v>1</v>
          </cell>
          <cell r="H3258">
            <v>19</v>
          </cell>
          <cell r="I3258">
            <v>40000</v>
          </cell>
          <cell r="J3258">
            <v>760000</v>
          </cell>
        </row>
        <row r="3259">
          <cell r="G3259">
            <v>1</v>
          </cell>
          <cell r="H3259">
            <v>26</v>
          </cell>
          <cell r="I3259">
            <v>8000</v>
          </cell>
          <cell r="J3259">
            <v>208000</v>
          </cell>
        </row>
        <row r="3260">
          <cell r="G3260">
            <v>0</v>
          </cell>
          <cell r="H3260">
            <v>5</v>
          </cell>
          <cell r="I3260">
            <v>0</v>
          </cell>
          <cell r="J3260">
            <v>161290.32258064515</v>
          </cell>
        </row>
        <row r="3261">
          <cell r="G3261">
            <v>0</v>
          </cell>
          <cell r="H3261">
            <v>6</v>
          </cell>
          <cell r="I3261">
            <v>0</v>
          </cell>
          <cell r="J3261">
            <v>60000</v>
          </cell>
        </row>
        <row r="3262">
          <cell r="G3262">
            <v>1</v>
          </cell>
          <cell r="H3262">
            <v>39</v>
          </cell>
          <cell r="I3262">
            <v>40000</v>
          </cell>
          <cell r="J3262">
            <v>1560000</v>
          </cell>
        </row>
        <row r="3263">
          <cell r="G3263">
            <v>0</v>
          </cell>
          <cell r="H3263">
            <v>40</v>
          </cell>
          <cell r="I3263">
            <v>0</v>
          </cell>
          <cell r="J3263">
            <v>1600000</v>
          </cell>
        </row>
        <row r="3264">
          <cell r="G3264">
            <v>0</v>
          </cell>
          <cell r="H3264">
            <v>1</v>
          </cell>
          <cell r="I3264">
            <v>0</v>
          </cell>
          <cell r="J3264">
            <v>864.30423509075194</v>
          </cell>
        </row>
        <row r="3265">
          <cell r="G3265">
            <v>1</v>
          </cell>
          <cell r="H3265">
            <v>1</v>
          </cell>
          <cell r="I3265">
            <v>10416.666666666666</v>
          </cell>
          <cell r="J3265">
            <v>10416.666666666666</v>
          </cell>
        </row>
        <row r="3266">
          <cell r="G3266">
            <v>5</v>
          </cell>
          <cell r="H3266">
            <v>5</v>
          </cell>
          <cell r="I3266">
            <v>71428.57142857142</v>
          </cell>
          <cell r="J3266">
            <v>71428.57142857142</v>
          </cell>
        </row>
        <row r="3267">
          <cell r="G3267">
            <v>0</v>
          </cell>
          <cell r="H3267">
            <v>2</v>
          </cell>
          <cell r="I3267">
            <v>0</v>
          </cell>
          <cell r="J3267">
            <v>20000</v>
          </cell>
        </row>
        <row r="3268">
          <cell r="G3268">
            <v>0</v>
          </cell>
          <cell r="H3268">
            <v>2</v>
          </cell>
          <cell r="I3268">
            <v>0</v>
          </cell>
          <cell r="J3268">
            <v>4347.826086956522</v>
          </cell>
        </row>
        <row r="3269">
          <cell r="G3269">
            <v>1</v>
          </cell>
          <cell r="H3269">
            <v>2</v>
          </cell>
          <cell r="I3269">
            <v>29411.764705882353</v>
          </cell>
          <cell r="J3269">
            <v>58823.529411764706</v>
          </cell>
        </row>
        <row r="3270">
          <cell r="G3270">
            <v>0</v>
          </cell>
          <cell r="H3270">
            <v>1</v>
          </cell>
          <cell r="I3270">
            <v>0</v>
          </cell>
          <cell r="J3270">
            <v>10869.565217391304</v>
          </cell>
        </row>
        <row r="3271">
          <cell r="G3271">
            <v>0</v>
          </cell>
          <cell r="H3271">
            <v>2</v>
          </cell>
          <cell r="I3271">
            <v>0</v>
          </cell>
          <cell r="J3271">
            <v>26666.666666666668</v>
          </cell>
        </row>
        <row r="3272">
          <cell r="G3272">
            <v>1</v>
          </cell>
          <cell r="H3272">
            <v>2</v>
          </cell>
          <cell r="I3272">
            <v>16666.666666666668</v>
          </cell>
          <cell r="J3272">
            <v>33333.333333333336</v>
          </cell>
        </row>
        <row r="3273">
          <cell r="G3273">
            <v>0</v>
          </cell>
          <cell r="H3273">
            <v>2</v>
          </cell>
          <cell r="I3273">
            <v>0</v>
          </cell>
          <cell r="J3273">
            <v>80000</v>
          </cell>
        </row>
        <row r="3274">
          <cell r="G3274">
            <v>0</v>
          </cell>
          <cell r="H3274">
            <v>3</v>
          </cell>
          <cell r="I3274">
            <v>0</v>
          </cell>
          <cell r="J3274">
            <v>28846.153846153848</v>
          </cell>
        </row>
        <row r="3275">
          <cell r="G3275">
            <v>0</v>
          </cell>
          <cell r="H3275">
            <v>1</v>
          </cell>
          <cell r="I3275">
            <v>0</v>
          </cell>
          <cell r="J3275">
            <v>33333.333333333336</v>
          </cell>
        </row>
        <row r="3276">
          <cell r="G3276">
            <v>1</v>
          </cell>
          <cell r="H3276">
            <v>2</v>
          </cell>
          <cell r="I3276">
            <v>40000</v>
          </cell>
          <cell r="J3276">
            <v>80000</v>
          </cell>
        </row>
        <row r="3277">
          <cell r="G3277">
            <v>2</v>
          </cell>
          <cell r="H3277">
            <v>6</v>
          </cell>
          <cell r="I3277">
            <v>26666.666666666668</v>
          </cell>
          <cell r="J3277">
            <v>80000</v>
          </cell>
        </row>
        <row r="3278">
          <cell r="G3278">
            <v>2</v>
          </cell>
          <cell r="H3278">
            <v>4</v>
          </cell>
          <cell r="I3278">
            <v>36363.63636363636</v>
          </cell>
          <cell r="J3278">
            <v>72727.272727272721</v>
          </cell>
        </row>
        <row r="3279">
          <cell r="G3279">
            <v>0</v>
          </cell>
          <cell r="H3279">
            <v>2</v>
          </cell>
          <cell r="I3279">
            <v>0</v>
          </cell>
          <cell r="J3279">
            <v>6666.666666666667</v>
          </cell>
        </row>
        <row r="3280">
          <cell r="G3280">
            <v>0</v>
          </cell>
          <cell r="H3280">
            <v>1</v>
          </cell>
          <cell r="I3280">
            <v>0</v>
          </cell>
          <cell r="J3280">
            <v>10526.315789473683</v>
          </cell>
        </row>
        <row r="3281">
          <cell r="G3281">
            <v>1</v>
          </cell>
          <cell r="H3281">
            <v>2</v>
          </cell>
          <cell r="I3281">
            <v>4545.454545454545</v>
          </cell>
          <cell r="J3281">
            <v>9090.9090909090901</v>
          </cell>
        </row>
        <row r="3282">
          <cell r="G3282">
            <v>1</v>
          </cell>
          <cell r="H3282">
            <v>2</v>
          </cell>
          <cell r="I3282">
            <v>11111.111111111111</v>
          </cell>
          <cell r="J3282">
            <v>22222.222222222223</v>
          </cell>
        </row>
        <row r="3283">
          <cell r="G3283">
            <v>0</v>
          </cell>
          <cell r="H3283">
            <v>1</v>
          </cell>
          <cell r="I3283">
            <v>0</v>
          </cell>
          <cell r="J3283">
            <v>21276.59574468085</v>
          </cell>
        </row>
        <row r="3284">
          <cell r="G3284">
            <v>0</v>
          </cell>
          <cell r="H3284">
            <v>3</v>
          </cell>
          <cell r="I3284">
            <v>0</v>
          </cell>
          <cell r="J3284">
            <v>26785.714285714283</v>
          </cell>
        </row>
        <row r="3285">
          <cell r="G3285">
            <v>1</v>
          </cell>
          <cell r="H3285">
            <v>1</v>
          </cell>
          <cell r="I3285">
            <v>16666.666666666668</v>
          </cell>
          <cell r="J3285">
            <v>16666.666666666668</v>
          </cell>
        </row>
        <row r="3286">
          <cell r="G3286">
            <v>1</v>
          </cell>
          <cell r="H3286">
            <v>1</v>
          </cell>
          <cell r="I3286">
            <v>200000</v>
          </cell>
          <cell r="J3286">
            <v>200000</v>
          </cell>
        </row>
        <row r="3287">
          <cell r="G3287">
            <v>6</v>
          </cell>
          <cell r="H3287">
            <v>7</v>
          </cell>
          <cell r="I3287">
            <v>100000</v>
          </cell>
          <cell r="J3287">
            <v>116666.66666666667</v>
          </cell>
        </row>
        <row r="3288">
          <cell r="G3288">
            <v>1</v>
          </cell>
          <cell r="H3288">
            <v>1</v>
          </cell>
          <cell r="I3288">
            <v>20000</v>
          </cell>
          <cell r="J3288">
            <v>20000</v>
          </cell>
        </row>
        <row r="3289">
          <cell r="G3289">
            <v>1</v>
          </cell>
          <cell r="H3289">
            <v>2</v>
          </cell>
          <cell r="I3289">
            <v>40000</v>
          </cell>
          <cell r="J3289">
            <v>80000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/>
  </sheetViews>
  <sheetFormatPr defaultRowHeight="14.4" x14ac:dyDescent="0.3"/>
  <cols>
    <col min="1" max="1" width="21.33203125" bestFit="1" customWidth="1"/>
    <col min="2" max="2" width="125.21875" bestFit="1" customWidth="1"/>
    <col min="3" max="3" width="24.21875" bestFit="1" customWidth="1"/>
  </cols>
  <sheetData>
    <row r="1" spans="1:4" x14ac:dyDescent="0.3">
      <c r="A1" s="2" t="s">
        <v>1626</v>
      </c>
      <c r="B1" s="2" t="s">
        <v>1627</v>
      </c>
      <c r="C1" s="2" t="s">
        <v>1628</v>
      </c>
      <c r="D1" s="2"/>
    </row>
    <row r="2" spans="1:4" x14ac:dyDescent="0.3">
      <c r="A2" t="s">
        <v>0</v>
      </c>
      <c r="B2" t="s">
        <v>1629</v>
      </c>
      <c r="C2" t="s">
        <v>1637</v>
      </c>
    </row>
    <row r="3" spans="1:4" x14ac:dyDescent="0.3">
      <c r="A3" t="s">
        <v>1</v>
      </c>
      <c r="B3" t="s">
        <v>1630</v>
      </c>
      <c r="C3" t="s">
        <v>1632</v>
      </c>
    </row>
    <row r="4" spans="1:4" x14ac:dyDescent="0.3">
      <c r="A4" t="s">
        <v>2</v>
      </c>
      <c r="B4" t="s">
        <v>1631</v>
      </c>
      <c r="C4" t="s">
        <v>1632</v>
      </c>
    </row>
    <row r="5" spans="1:4" x14ac:dyDescent="0.3">
      <c r="A5" t="s">
        <v>3</v>
      </c>
      <c r="B5" t="s">
        <v>1645</v>
      </c>
      <c r="C5" t="s">
        <v>1634</v>
      </c>
    </row>
    <row r="6" spans="1:4" x14ac:dyDescent="0.3">
      <c r="A6" t="s">
        <v>4</v>
      </c>
      <c r="B6" t="s">
        <v>1633</v>
      </c>
      <c r="C6" t="s">
        <v>1634</v>
      </c>
    </row>
    <row r="7" spans="1:4" x14ac:dyDescent="0.3">
      <c r="A7" t="s">
        <v>5</v>
      </c>
      <c r="B7" t="s">
        <v>1644</v>
      </c>
      <c r="C7" t="s">
        <v>1634</v>
      </c>
    </row>
    <row r="8" spans="1:4" x14ac:dyDescent="0.3">
      <c r="A8" t="s">
        <v>6</v>
      </c>
      <c r="B8" t="s">
        <v>1635</v>
      </c>
      <c r="C8" t="s">
        <v>1634</v>
      </c>
    </row>
    <row r="9" spans="1:4" x14ac:dyDescent="0.3">
      <c r="A9" t="s">
        <v>7</v>
      </c>
      <c r="B9" t="s">
        <v>1646</v>
      </c>
      <c r="C9" t="s">
        <v>1634</v>
      </c>
    </row>
    <row r="10" spans="1:4" x14ac:dyDescent="0.3">
      <c r="A10" t="s">
        <v>8</v>
      </c>
      <c r="B10" t="s">
        <v>1647</v>
      </c>
      <c r="C10" t="s">
        <v>1634</v>
      </c>
    </row>
    <row r="11" spans="1:4" x14ac:dyDescent="0.3">
      <c r="A11" t="s">
        <v>9</v>
      </c>
      <c r="B11" t="s">
        <v>1648</v>
      </c>
      <c r="C11" t="s">
        <v>1634</v>
      </c>
    </row>
    <row r="12" spans="1:4" x14ac:dyDescent="0.3">
      <c r="A12" t="s">
        <v>10</v>
      </c>
      <c r="B12" t="s">
        <v>1649</v>
      </c>
      <c r="C12" t="s">
        <v>1634</v>
      </c>
    </row>
    <row r="13" spans="1:4" x14ac:dyDescent="0.3">
      <c r="A13" t="s">
        <v>11</v>
      </c>
      <c r="B13" t="s">
        <v>1650</v>
      </c>
      <c r="C13" t="s">
        <v>1638</v>
      </c>
    </row>
    <row r="14" spans="1:4" x14ac:dyDescent="0.3">
      <c r="A14" t="s">
        <v>12</v>
      </c>
      <c r="B14" t="s">
        <v>1651</v>
      </c>
      <c r="C14" t="s">
        <v>1637</v>
      </c>
    </row>
    <row r="15" spans="1:4" x14ac:dyDescent="0.3">
      <c r="A15" t="s">
        <v>13</v>
      </c>
      <c r="B15" t="s">
        <v>1652</v>
      </c>
      <c r="C15" t="s">
        <v>1638</v>
      </c>
    </row>
    <row r="16" spans="1:4" x14ac:dyDescent="0.3">
      <c r="A16" t="s">
        <v>14</v>
      </c>
      <c r="B16" t="s">
        <v>1653</v>
      </c>
      <c r="C16" t="s">
        <v>1638</v>
      </c>
    </row>
    <row r="17" spans="1:3" x14ac:dyDescent="0.3">
      <c r="A17" t="s">
        <v>15</v>
      </c>
      <c r="B17" t="s">
        <v>1654</v>
      </c>
      <c r="C17" t="s">
        <v>1638</v>
      </c>
    </row>
    <row r="18" spans="1:3" x14ac:dyDescent="0.3">
      <c r="A18" t="s">
        <v>16</v>
      </c>
      <c r="B18" t="s">
        <v>1655</v>
      </c>
      <c r="C18" t="s">
        <v>1638</v>
      </c>
    </row>
    <row r="19" spans="1:3" x14ac:dyDescent="0.3">
      <c r="A19" t="s">
        <v>17</v>
      </c>
      <c r="B19" t="s">
        <v>1656</v>
      </c>
      <c r="C19" t="s">
        <v>1638</v>
      </c>
    </row>
    <row r="20" spans="1:3" x14ac:dyDescent="0.3">
      <c r="A20" t="s">
        <v>18</v>
      </c>
      <c r="B20" t="s">
        <v>1657</v>
      </c>
      <c r="C20" t="s">
        <v>1639</v>
      </c>
    </row>
    <row r="21" spans="1:3" x14ac:dyDescent="0.3">
      <c r="A21" t="s">
        <v>19</v>
      </c>
      <c r="B21" t="s">
        <v>1658</v>
      </c>
      <c r="C21" t="s">
        <v>1637</v>
      </c>
    </row>
    <row r="22" spans="1:3" x14ac:dyDescent="0.3">
      <c r="A22" t="s">
        <v>20</v>
      </c>
      <c r="B22" t="s">
        <v>1671</v>
      </c>
      <c r="C22" t="s">
        <v>1638</v>
      </c>
    </row>
    <row r="23" spans="1:3" x14ac:dyDescent="0.3">
      <c r="A23" t="s">
        <v>21</v>
      </c>
      <c r="B23" t="s">
        <v>1664</v>
      </c>
      <c r="C23" t="s">
        <v>1636</v>
      </c>
    </row>
    <row r="24" spans="1:3" x14ac:dyDescent="0.3">
      <c r="A24" t="s">
        <v>22</v>
      </c>
      <c r="B24" t="s">
        <v>1665</v>
      </c>
      <c r="C24" t="s">
        <v>1636</v>
      </c>
    </row>
    <row r="25" spans="1:3" x14ac:dyDescent="0.3">
      <c r="A25" t="s">
        <v>23</v>
      </c>
      <c r="B25" t="s">
        <v>1666</v>
      </c>
      <c r="C25" t="s">
        <v>1636</v>
      </c>
    </row>
    <row r="26" spans="1:3" x14ac:dyDescent="0.3">
      <c r="A26" t="s">
        <v>24</v>
      </c>
      <c r="B26" t="s">
        <v>1667</v>
      </c>
      <c r="C26" t="s">
        <v>1636</v>
      </c>
    </row>
    <row r="27" spans="1:3" x14ac:dyDescent="0.3">
      <c r="A27" t="s">
        <v>25</v>
      </c>
      <c r="B27" t="s">
        <v>1668</v>
      </c>
      <c r="C27" t="s">
        <v>1636</v>
      </c>
    </row>
    <row r="28" spans="1:3" x14ac:dyDescent="0.3">
      <c r="A28" t="s">
        <v>26</v>
      </c>
      <c r="B28" t="s">
        <v>1669</v>
      </c>
      <c r="C28" t="s">
        <v>1636</v>
      </c>
    </row>
    <row r="29" spans="1:3" x14ac:dyDescent="0.3">
      <c r="A29" t="s">
        <v>27</v>
      </c>
      <c r="B29" t="s">
        <v>1670</v>
      </c>
      <c r="C29" t="s">
        <v>1636</v>
      </c>
    </row>
    <row r="30" spans="1:3" x14ac:dyDescent="0.3">
      <c r="A30" t="s">
        <v>28</v>
      </c>
      <c r="B30" t="s">
        <v>1663</v>
      </c>
      <c r="C30" t="s">
        <v>1637</v>
      </c>
    </row>
    <row r="31" spans="1:3" x14ac:dyDescent="0.3">
      <c r="A31" t="s">
        <v>29</v>
      </c>
      <c r="B31" t="s">
        <v>1662</v>
      </c>
      <c r="C31" t="s">
        <v>1637</v>
      </c>
    </row>
    <row r="32" spans="1:3" x14ac:dyDescent="0.3">
      <c r="A32" t="s">
        <v>30</v>
      </c>
      <c r="B32" t="s">
        <v>1661</v>
      </c>
      <c r="C32" t="s">
        <v>1638</v>
      </c>
    </row>
    <row r="33" spans="1:3" x14ac:dyDescent="0.3">
      <c r="A33" t="s">
        <v>31</v>
      </c>
      <c r="B33" t="s">
        <v>1660</v>
      </c>
      <c r="C33" t="s">
        <v>1634</v>
      </c>
    </row>
    <row r="34" spans="1:3" x14ac:dyDescent="0.3">
      <c r="A34" t="s">
        <v>32</v>
      </c>
      <c r="B34" t="s">
        <v>1659</v>
      </c>
      <c r="C34" t="s">
        <v>1638</v>
      </c>
    </row>
    <row r="35" spans="1:3" x14ac:dyDescent="0.3">
      <c r="A35" t="s">
        <v>33</v>
      </c>
      <c r="B35" t="s">
        <v>1641</v>
      </c>
      <c r="C35" t="s">
        <v>1632</v>
      </c>
    </row>
    <row r="36" spans="1:3" x14ac:dyDescent="0.3">
      <c r="A36" t="s">
        <v>34</v>
      </c>
      <c r="B36" t="s">
        <v>1642</v>
      </c>
      <c r="C36" t="s">
        <v>1632</v>
      </c>
    </row>
    <row r="37" spans="1:3" x14ac:dyDescent="0.3">
      <c r="A37" t="s">
        <v>35</v>
      </c>
      <c r="B37" t="s">
        <v>1643</v>
      </c>
      <c r="C37" t="s">
        <v>1632</v>
      </c>
    </row>
    <row r="38" spans="1:3" x14ac:dyDescent="0.3">
      <c r="A38" t="s">
        <v>1625</v>
      </c>
      <c r="B38" t="s">
        <v>1640</v>
      </c>
      <c r="C38" t="s">
        <v>1632</v>
      </c>
    </row>
    <row r="39" spans="1:3" x14ac:dyDescent="0.3">
      <c r="A39" t="s">
        <v>1691</v>
      </c>
      <c r="B39" t="s">
        <v>1704</v>
      </c>
      <c r="C39" t="s">
        <v>1634</v>
      </c>
    </row>
    <row r="40" spans="1:3" x14ac:dyDescent="0.3">
      <c r="A40" t="s">
        <v>1692</v>
      </c>
      <c r="B40" t="s">
        <v>1710</v>
      </c>
      <c r="C40" t="s">
        <v>1637</v>
      </c>
    </row>
    <row r="41" spans="1:3" x14ac:dyDescent="0.3">
      <c r="A41" t="str">
        <f>A40&amp;" per million people"</f>
        <v>T1/2 Violations Last Ten Years per million people</v>
      </c>
      <c r="B41" t="s">
        <v>1711</v>
      </c>
      <c r="C41" t="s">
        <v>1637</v>
      </c>
    </row>
    <row r="42" spans="1:3" x14ac:dyDescent="0.3">
      <c r="A42" t="s">
        <v>1693</v>
      </c>
      <c r="B42" t="s">
        <v>1709</v>
      </c>
      <c r="C42" t="s">
        <v>1637</v>
      </c>
    </row>
    <row r="43" spans="1:3" x14ac:dyDescent="0.3">
      <c r="A43" t="str">
        <f>A42&amp;" per million people"</f>
        <v>All Violations Last Ten Years per million people</v>
      </c>
      <c r="B43" t="s">
        <v>1708</v>
      </c>
      <c r="C43" t="s">
        <v>1637</v>
      </c>
    </row>
    <row r="44" spans="1:3" x14ac:dyDescent="0.3">
      <c r="A44" t="s">
        <v>1695</v>
      </c>
      <c r="B44" t="s">
        <v>1706</v>
      </c>
      <c r="C44" t="s">
        <v>1637</v>
      </c>
    </row>
    <row r="45" spans="1:3" x14ac:dyDescent="0.3">
      <c r="A45" t="str">
        <f>A44&amp;" per million people"</f>
        <v>T1/2 Violations Last Five Years per million people</v>
      </c>
      <c r="B45" t="s">
        <v>1707</v>
      </c>
      <c r="C45" t="s">
        <v>1637</v>
      </c>
    </row>
    <row r="46" spans="1:3" x14ac:dyDescent="0.3">
      <c r="A46" t="s">
        <v>1694</v>
      </c>
      <c r="B46" t="s">
        <v>1706</v>
      </c>
      <c r="C46" t="s">
        <v>1637</v>
      </c>
    </row>
    <row r="47" spans="1:3" x14ac:dyDescent="0.3">
      <c r="A47" t="str">
        <f>A46&amp;" per million people"</f>
        <v>All Violations Last Five Years per million people</v>
      </c>
      <c r="B47" t="s">
        <v>1705</v>
      </c>
      <c r="C47" t="s">
        <v>1637</v>
      </c>
    </row>
    <row r="48" spans="1:3" x14ac:dyDescent="0.3">
      <c r="A48" t="s">
        <v>1699</v>
      </c>
      <c r="B48" t="s">
        <v>1712</v>
      </c>
      <c r="C48" t="s">
        <v>1637</v>
      </c>
    </row>
    <row r="49" spans="1:3" x14ac:dyDescent="0.3">
      <c r="A49" t="s">
        <v>1700</v>
      </c>
      <c r="B49" t="s">
        <v>1713</v>
      </c>
      <c r="C49" t="s">
        <v>1637</v>
      </c>
    </row>
    <row r="50" spans="1:3" x14ac:dyDescent="0.3">
      <c r="A50" t="s">
        <v>1696</v>
      </c>
      <c r="B50" t="s">
        <v>1714</v>
      </c>
      <c r="C50" t="s">
        <v>1638</v>
      </c>
    </row>
    <row r="51" spans="1:3" x14ac:dyDescent="0.3">
      <c r="A51" t="s">
        <v>1719</v>
      </c>
      <c r="B51" t="s">
        <v>1720</v>
      </c>
      <c r="C51" t="s">
        <v>1632</v>
      </c>
    </row>
    <row r="52" spans="1:3" x14ac:dyDescent="0.3">
      <c r="A52" t="s">
        <v>1721</v>
      </c>
      <c r="B52" t="s">
        <v>1722</v>
      </c>
      <c r="C52" t="s">
        <v>1632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01"/>
  <sheetViews>
    <sheetView topLeftCell="AE1" workbookViewId="0">
      <selection activeCell="BA1" sqref="BA1:BA1048576"/>
    </sheetView>
  </sheetViews>
  <sheetFormatPr defaultRowHeight="14.4" x14ac:dyDescent="0.3"/>
  <cols>
    <col min="40" max="40" width="8.88671875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1625</v>
      </c>
      <c r="AL1" t="s">
        <v>1691</v>
      </c>
      <c r="AM1" t="s">
        <v>1692</v>
      </c>
      <c r="AN1" t="s">
        <v>1728</v>
      </c>
      <c r="AO1" t="s">
        <v>1693</v>
      </c>
      <c r="AP1" t="s">
        <v>1729</v>
      </c>
      <c r="AQ1" t="s">
        <v>1695</v>
      </c>
      <c r="AR1" t="s">
        <v>1730</v>
      </c>
      <c r="AS1" t="s">
        <v>1694</v>
      </c>
      <c r="AT1" t="s">
        <v>1731</v>
      </c>
      <c r="AU1" t="s">
        <v>1696</v>
      </c>
      <c r="AV1" t="s">
        <v>1697</v>
      </c>
      <c r="AW1" t="s">
        <v>1698</v>
      </c>
      <c r="AX1" t="s">
        <v>1702</v>
      </c>
      <c r="AY1" t="s">
        <v>1701</v>
      </c>
      <c r="AZ1" t="s">
        <v>1719</v>
      </c>
      <c r="BA1" t="s">
        <v>1721</v>
      </c>
    </row>
    <row r="2" spans="1:53" x14ac:dyDescent="0.3">
      <c r="A2">
        <v>1</v>
      </c>
      <c r="B2">
        <v>1</v>
      </c>
      <c r="C2">
        <v>9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>
        <v>19737</v>
      </c>
      <c r="K2" t="s">
        <v>42</v>
      </c>
      <c r="L2" t="s">
        <v>43</v>
      </c>
      <c r="M2" t="s">
        <v>44</v>
      </c>
      <c r="N2">
        <v>0</v>
      </c>
      <c r="O2" t="s">
        <v>45</v>
      </c>
      <c r="P2">
        <v>2020</v>
      </c>
      <c r="Q2" t="s">
        <v>46</v>
      </c>
      <c r="R2">
        <v>0</v>
      </c>
      <c r="S2">
        <v>24.99</v>
      </c>
      <c r="T2">
        <v>24.99</v>
      </c>
      <c r="U2" t="s">
        <v>47</v>
      </c>
      <c r="V2">
        <v>8</v>
      </c>
      <c r="W2">
        <v>45</v>
      </c>
      <c r="X2">
        <v>581</v>
      </c>
      <c r="Y2">
        <v>14</v>
      </c>
      <c r="Z2">
        <v>8</v>
      </c>
      <c r="AA2">
        <v>2</v>
      </c>
      <c r="AB2">
        <v>24</v>
      </c>
      <c r="AC2">
        <v>1.3582342949999999</v>
      </c>
      <c r="AD2">
        <v>0.83119405800000001</v>
      </c>
      <c r="AE2" t="s">
        <v>48</v>
      </c>
      <c r="AF2" t="s">
        <v>49</v>
      </c>
      <c r="AG2" t="s">
        <v>50</v>
      </c>
      <c r="AH2">
        <v>0.84148012800000005</v>
      </c>
      <c r="AI2">
        <v>0.74954562000000002</v>
      </c>
      <c r="AJ2">
        <v>0.34258357699999997</v>
      </c>
      <c r="AK2">
        <v>5.2927756653992394E-2</v>
      </c>
      <c r="AL2">
        <v>7</v>
      </c>
      <c r="AM2">
        <v>0</v>
      </c>
      <c r="AN2">
        <v>0</v>
      </c>
      <c r="AO2">
        <v>1</v>
      </c>
      <c r="AP2">
        <v>50.666261336575978</v>
      </c>
      <c r="AQ2">
        <v>0</v>
      </c>
      <c r="AR2">
        <v>0</v>
      </c>
      <c r="AS2">
        <v>1</v>
      </c>
      <c r="AT2">
        <v>50.666261336575978</v>
      </c>
      <c r="AU2">
        <v>0</v>
      </c>
      <c r="AV2">
        <v>26.348234294999997</v>
      </c>
      <c r="AW2">
        <v>8.7827447649999986</v>
      </c>
      <c r="AX2">
        <v>26.348234294999997</v>
      </c>
      <c r="AY2">
        <v>8.7827447649999986</v>
      </c>
      <c r="AZ2">
        <v>45217</v>
      </c>
      <c r="BA2" t="s">
        <v>1724</v>
      </c>
    </row>
    <row r="3" spans="1:53" x14ac:dyDescent="0.3">
      <c r="A3">
        <v>2</v>
      </c>
      <c r="B3">
        <v>1</v>
      </c>
      <c r="C3">
        <v>33</v>
      </c>
      <c r="D3" t="s">
        <v>51</v>
      </c>
      <c r="E3" t="s">
        <v>37</v>
      </c>
      <c r="F3" t="s">
        <v>52</v>
      </c>
      <c r="G3" t="s">
        <v>53</v>
      </c>
      <c r="H3" t="s">
        <v>40</v>
      </c>
      <c r="I3" t="s">
        <v>41</v>
      </c>
      <c r="J3">
        <v>4035</v>
      </c>
      <c r="K3" t="s">
        <v>54</v>
      </c>
      <c r="L3" t="s">
        <v>55</v>
      </c>
      <c r="M3" t="s">
        <v>56</v>
      </c>
      <c r="N3">
        <v>0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 t="s">
        <v>57</v>
      </c>
      <c r="AD3">
        <v>0</v>
      </c>
      <c r="AE3" t="s">
        <v>57</v>
      </c>
      <c r="AF3" t="s">
        <v>49</v>
      </c>
      <c r="AG3" t="s">
        <v>50</v>
      </c>
      <c r="AH3">
        <v>0.75911195499999995</v>
      </c>
      <c r="AI3">
        <v>0.98009708699999998</v>
      </c>
      <c r="AJ3">
        <v>0.35843520800000001</v>
      </c>
      <c r="AK3">
        <v>3.311179681936862E-2</v>
      </c>
      <c r="AL3">
        <v>15</v>
      </c>
      <c r="AM3">
        <v>1</v>
      </c>
      <c r="AN3">
        <v>50.666261336575978</v>
      </c>
      <c r="AO3">
        <v>9</v>
      </c>
      <c r="AP3">
        <v>455.99635202918375</v>
      </c>
      <c r="AQ3">
        <v>0</v>
      </c>
      <c r="AR3">
        <v>0</v>
      </c>
      <c r="AS3">
        <v>0</v>
      </c>
      <c r="AT3">
        <v>0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s="10" t="s">
        <v>57</v>
      </c>
      <c r="BA3" s="10" t="s">
        <v>1724</v>
      </c>
    </row>
    <row r="4" spans="1:53" x14ac:dyDescent="0.3">
      <c r="A4">
        <v>3</v>
      </c>
      <c r="B4">
        <v>1</v>
      </c>
      <c r="C4">
        <v>47</v>
      </c>
      <c r="D4" t="s">
        <v>58</v>
      </c>
      <c r="E4" t="s">
        <v>37</v>
      </c>
      <c r="F4" t="s">
        <v>59</v>
      </c>
      <c r="G4" t="s">
        <v>60</v>
      </c>
      <c r="H4" t="s">
        <v>40</v>
      </c>
      <c r="I4" t="s">
        <v>41</v>
      </c>
      <c r="J4">
        <v>8838</v>
      </c>
      <c r="K4" t="s">
        <v>61</v>
      </c>
      <c r="L4" t="s">
        <v>62</v>
      </c>
      <c r="M4" t="s">
        <v>56</v>
      </c>
      <c r="N4">
        <v>0</v>
      </c>
      <c r="O4" t="s">
        <v>63</v>
      </c>
      <c r="P4">
        <v>2020</v>
      </c>
      <c r="Q4" t="s">
        <v>46</v>
      </c>
      <c r="R4">
        <v>0</v>
      </c>
      <c r="S4">
        <v>-59.38</v>
      </c>
      <c r="T4">
        <v>0</v>
      </c>
      <c r="U4" t="s">
        <v>47</v>
      </c>
      <c r="V4">
        <v>4</v>
      </c>
      <c r="W4">
        <v>45</v>
      </c>
      <c r="X4">
        <v>1005</v>
      </c>
      <c r="Y4">
        <v>9</v>
      </c>
      <c r="Z4">
        <v>14</v>
      </c>
      <c r="AA4">
        <v>4</v>
      </c>
      <c r="AB4">
        <v>19</v>
      </c>
      <c r="AC4">
        <v>1.373895976</v>
      </c>
      <c r="AD4">
        <v>8.2433758999999995E-2</v>
      </c>
      <c r="AE4" t="s">
        <v>48</v>
      </c>
      <c r="AF4" t="s">
        <v>49</v>
      </c>
      <c r="AG4" t="s">
        <v>50</v>
      </c>
      <c r="AH4">
        <v>0.18023703999999999</v>
      </c>
      <c r="AI4">
        <v>0.998727331</v>
      </c>
      <c r="AJ4">
        <v>0.51998805199999998</v>
      </c>
      <c r="AK4">
        <v>1.744309721335886E-2</v>
      </c>
      <c r="AL4">
        <v>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1.373895976</v>
      </c>
      <c r="AW4">
        <v>0.45796532533333334</v>
      </c>
      <c r="AX4">
        <v>1.373895976</v>
      </c>
      <c r="AY4">
        <v>0.45796532533333334</v>
      </c>
      <c r="AZ4" s="10">
        <v>24820</v>
      </c>
      <c r="BA4" s="10" t="s">
        <v>1724</v>
      </c>
    </row>
    <row r="5" spans="1:53" x14ac:dyDescent="0.3">
      <c r="A5">
        <v>4</v>
      </c>
      <c r="B5">
        <v>1</v>
      </c>
      <c r="C5">
        <v>47</v>
      </c>
      <c r="D5" t="s">
        <v>58</v>
      </c>
      <c r="E5" t="s">
        <v>37</v>
      </c>
      <c r="F5" t="s">
        <v>64</v>
      </c>
      <c r="G5" t="s">
        <v>65</v>
      </c>
      <c r="H5" t="s">
        <v>40</v>
      </c>
      <c r="I5" t="s">
        <v>41</v>
      </c>
      <c r="J5">
        <v>4152</v>
      </c>
      <c r="K5" t="s">
        <v>61</v>
      </c>
      <c r="L5" t="s">
        <v>62</v>
      </c>
      <c r="M5" t="s">
        <v>56</v>
      </c>
      <c r="N5">
        <v>0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>
        <v>0</v>
      </c>
      <c r="AE5" t="s">
        <v>57</v>
      </c>
      <c r="AF5" t="s">
        <v>49</v>
      </c>
      <c r="AG5" t="s">
        <v>50</v>
      </c>
      <c r="AH5">
        <v>0.18023703999999999</v>
      </c>
      <c r="AI5">
        <v>0.998727331</v>
      </c>
      <c r="AJ5">
        <v>0.51998805199999998</v>
      </c>
      <c r="AK5">
        <v>1.744309721335886E-2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s="10" t="s">
        <v>57</v>
      </c>
      <c r="BA5" s="10" t="s">
        <v>1724</v>
      </c>
    </row>
    <row r="6" spans="1:53" x14ac:dyDescent="0.3">
      <c r="A6">
        <v>5</v>
      </c>
      <c r="B6">
        <v>1</v>
      </c>
      <c r="C6">
        <v>123</v>
      </c>
      <c r="D6" t="s">
        <v>66</v>
      </c>
      <c r="E6" t="s">
        <v>37</v>
      </c>
      <c r="F6" t="s">
        <v>67</v>
      </c>
      <c r="G6" t="s">
        <v>68</v>
      </c>
      <c r="H6" t="s">
        <v>40</v>
      </c>
      <c r="I6" t="s">
        <v>41</v>
      </c>
      <c r="J6">
        <v>29565</v>
      </c>
      <c r="K6" t="s">
        <v>69</v>
      </c>
      <c r="L6" t="s">
        <v>70</v>
      </c>
      <c r="M6" t="s">
        <v>44</v>
      </c>
      <c r="N6">
        <v>0</v>
      </c>
      <c r="O6" t="s">
        <v>71</v>
      </c>
      <c r="P6">
        <v>2019</v>
      </c>
      <c r="Q6" t="s">
        <v>46</v>
      </c>
      <c r="R6">
        <v>0</v>
      </c>
      <c r="S6">
        <v>-20.8</v>
      </c>
      <c r="T6">
        <v>0</v>
      </c>
      <c r="U6" t="s">
        <v>47</v>
      </c>
      <c r="V6">
        <v>6</v>
      </c>
      <c r="W6">
        <v>45</v>
      </c>
      <c r="X6">
        <v>209</v>
      </c>
      <c r="Y6">
        <v>13</v>
      </c>
      <c r="Z6">
        <v>7</v>
      </c>
      <c r="AA6">
        <v>4</v>
      </c>
      <c r="AB6">
        <v>29</v>
      </c>
      <c r="AC6">
        <v>3.2407407410000002</v>
      </c>
      <c r="AD6">
        <v>0.19444444399999999</v>
      </c>
      <c r="AE6" t="s">
        <v>72</v>
      </c>
      <c r="AF6" t="s">
        <v>49</v>
      </c>
      <c r="AG6" t="s">
        <v>50</v>
      </c>
      <c r="AH6">
        <v>0.621579832</v>
      </c>
      <c r="AI6">
        <v>0.61793971299999995</v>
      </c>
      <c r="AJ6">
        <v>0.41544899499999999</v>
      </c>
      <c r="AK6">
        <v>3.3171465700020518E-2</v>
      </c>
      <c r="AL6">
        <v>13</v>
      </c>
      <c r="AM6">
        <v>0</v>
      </c>
      <c r="AN6">
        <v>0</v>
      </c>
      <c r="AO6">
        <v>9</v>
      </c>
      <c r="AP6">
        <v>455.99635202918375</v>
      </c>
      <c r="AQ6">
        <v>0</v>
      </c>
      <c r="AR6">
        <v>0</v>
      </c>
      <c r="AS6">
        <v>8</v>
      </c>
      <c r="AT6">
        <v>405.33009069260783</v>
      </c>
      <c r="AU6">
        <v>0</v>
      </c>
      <c r="AV6">
        <v>3.2407407410000002</v>
      </c>
      <c r="AW6">
        <v>1.0802469136666668</v>
      </c>
      <c r="AX6">
        <v>3.2407407410000002</v>
      </c>
      <c r="AY6">
        <v>1.0802469136666668</v>
      </c>
      <c r="AZ6" s="10">
        <v>33007</v>
      </c>
      <c r="BA6" s="10" t="s">
        <v>1724</v>
      </c>
    </row>
    <row r="7" spans="1:53" x14ac:dyDescent="0.3">
      <c r="A7">
        <v>6</v>
      </c>
      <c r="B7">
        <v>1</v>
      </c>
      <c r="C7">
        <v>127</v>
      </c>
      <c r="D7" t="s">
        <v>73</v>
      </c>
      <c r="E7" t="s">
        <v>37</v>
      </c>
      <c r="F7" t="s">
        <v>74</v>
      </c>
      <c r="G7" t="s">
        <v>75</v>
      </c>
      <c r="H7" t="s">
        <v>40</v>
      </c>
      <c r="I7" t="s">
        <v>41</v>
      </c>
      <c r="J7">
        <v>3939</v>
      </c>
      <c r="K7" t="s">
        <v>76</v>
      </c>
      <c r="L7" t="s">
        <v>77</v>
      </c>
      <c r="M7" t="s">
        <v>56</v>
      </c>
      <c r="N7">
        <v>0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>
        <v>0</v>
      </c>
      <c r="AE7" t="s">
        <v>57</v>
      </c>
      <c r="AF7" t="s">
        <v>49</v>
      </c>
      <c r="AG7" t="s">
        <v>50</v>
      </c>
      <c r="AH7">
        <v>0.83389021500000005</v>
      </c>
      <c r="AI7">
        <v>0</v>
      </c>
      <c r="AJ7">
        <v>0.396169355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s="10" t="s">
        <v>57</v>
      </c>
      <c r="BA7" s="10" t="s">
        <v>1724</v>
      </c>
    </row>
    <row r="8" spans="1:53" x14ac:dyDescent="0.3">
      <c r="A8">
        <v>7</v>
      </c>
      <c r="B8">
        <v>2</v>
      </c>
      <c r="C8">
        <v>90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41</v>
      </c>
      <c r="J8" s="1">
        <v>27000</v>
      </c>
      <c r="K8" t="s">
        <v>83</v>
      </c>
      <c r="L8" t="s">
        <v>84</v>
      </c>
      <c r="M8" t="s">
        <v>44</v>
      </c>
      <c r="N8">
        <v>0</v>
      </c>
      <c r="O8" t="s">
        <v>85</v>
      </c>
      <c r="P8">
        <v>2020</v>
      </c>
      <c r="Q8" t="s">
        <v>46</v>
      </c>
      <c r="R8">
        <v>0</v>
      </c>
      <c r="S8">
        <v>6.99</v>
      </c>
      <c r="T8">
        <v>6.99</v>
      </c>
      <c r="U8" t="s">
        <v>47</v>
      </c>
      <c r="V8">
        <v>9</v>
      </c>
      <c r="W8">
        <v>45</v>
      </c>
      <c r="X8">
        <v>18</v>
      </c>
      <c r="Y8">
        <v>595</v>
      </c>
      <c r="Z8">
        <v>9</v>
      </c>
      <c r="AA8">
        <v>4</v>
      </c>
      <c r="AB8">
        <v>23</v>
      </c>
      <c r="AC8">
        <v>33.333333330000002</v>
      </c>
      <c r="AD8">
        <v>2.2097000000000002</v>
      </c>
      <c r="AE8" t="s">
        <v>72</v>
      </c>
      <c r="AF8" t="s">
        <v>86</v>
      </c>
      <c r="AG8" t="s">
        <v>87</v>
      </c>
      <c r="AH8">
        <v>0.66126526100000005</v>
      </c>
      <c r="AI8">
        <v>0.99632352899999999</v>
      </c>
      <c r="AJ8">
        <v>0.63862563299999997</v>
      </c>
      <c r="AK8">
        <v>6.7114941440161627E-2</v>
      </c>
      <c r="AL8">
        <v>75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40.323333330000004</v>
      </c>
      <c r="AW8">
        <v>13.441111110000001</v>
      </c>
      <c r="AX8">
        <v>40.323333330000004</v>
      </c>
      <c r="AY8">
        <v>13.441111110000001</v>
      </c>
      <c r="AZ8" s="10">
        <v>61665</v>
      </c>
      <c r="BA8" s="10" t="s">
        <v>1723</v>
      </c>
    </row>
    <row r="9" spans="1:53" x14ac:dyDescent="0.3">
      <c r="A9">
        <v>8</v>
      </c>
      <c r="B9">
        <v>2</v>
      </c>
      <c r="C9">
        <v>170</v>
      </c>
      <c r="D9" t="s">
        <v>88</v>
      </c>
      <c r="E9" t="s">
        <v>79</v>
      </c>
      <c r="F9" t="s">
        <v>89</v>
      </c>
      <c r="G9" t="s">
        <v>90</v>
      </c>
      <c r="H9" t="s">
        <v>82</v>
      </c>
      <c r="I9" t="s">
        <v>41</v>
      </c>
      <c r="J9">
        <v>18412</v>
      </c>
      <c r="K9" t="s">
        <v>91</v>
      </c>
      <c r="L9" t="s">
        <v>92</v>
      </c>
      <c r="M9" t="s">
        <v>44</v>
      </c>
      <c r="N9">
        <v>0</v>
      </c>
      <c r="O9" t="s">
        <v>93</v>
      </c>
      <c r="P9">
        <v>2020</v>
      </c>
      <c r="Q9" t="s">
        <v>46</v>
      </c>
      <c r="R9">
        <v>0</v>
      </c>
      <c r="S9">
        <v>19.98</v>
      </c>
      <c r="T9">
        <v>19.98</v>
      </c>
      <c r="U9" t="s">
        <v>47</v>
      </c>
      <c r="V9">
        <v>9</v>
      </c>
      <c r="W9">
        <v>45</v>
      </c>
      <c r="X9">
        <v>219</v>
      </c>
      <c r="Y9">
        <v>19</v>
      </c>
      <c r="Z9">
        <v>15</v>
      </c>
      <c r="AA9">
        <v>4</v>
      </c>
      <c r="AB9">
        <v>19</v>
      </c>
      <c r="AC9">
        <v>6.4102564099999997</v>
      </c>
      <c r="AD9">
        <v>0.98401538499999996</v>
      </c>
      <c r="AE9" t="s">
        <v>72</v>
      </c>
      <c r="AF9" t="s">
        <v>49</v>
      </c>
      <c r="AG9" t="s">
        <v>50</v>
      </c>
      <c r="AH9">
        <v>0.83373770899999999</v>
      </c>
      <c r="AI9">
        <v>0.89838266700000002</v>
      </c>
      <c r="AJ9">
        <v>0.43976215099999999</v>
      </c>
      <c r="AK9">
        <v>6.6459948320413437E-2</v>
      </c>
      <c r="AL9">
        <v>120</v>
      </c>
      <c r="AM9">
        <v>3</v>
      </c>
      <c r="AN9">
        <v>151.9987840097279</v>
      </c>
      <c r="AO9">
        <v>80</v>
      </c>
      <c r="AP9">
        <v>4053.3009069260779</v>
      </c>
      <c r="AQ9">
        <v>1</v>
      </c>
      <c r="AR9">
        <v>50.666261336575978</v>
      </c>
      <c r="AS9">
        <v>34</v>
      </c>
      <c r="AT9">
        <v>1722.652885443583</v>
      </c>
      <c r="AU9">
        <v>0</v>
      </c>
      <c r="AV9">
        <v>26.390256409999999</v>
      </c>
      <c r="AW9">
        <v>8.796752136666667</v>
      </c>
      <c r="AX9">
        <v>26.390256409999999</v>
      </c>
      <c r="AY9">
        <v>8.796752136666667</v>
      </c>
      <c r="AZ9" s="10">
        <v>62982</v>
      </c>
      <c r="BA9" s="10" t="s">
        <v>1723</v>
      </c>
    </row>
    <row r="10" spans="1:53" x14ac:dyDescent="0.3">
      <c r="A10">
        <v>9</v>
      </c>
      <c r="B10">
        <v>4</v>
      </c>
      <c r="C10">
        <v>3</v>
      </c>
      <c r="D10" t="s">
        <v>94</v>
      </c>
      <c r="E10" t="s">
        <v>95</v>
      </c>
      <c r="F10" t="s">
        <v>96</v>
      </c>
      <c r="G10" t="s">
        <v>97</v>
      </c>
      <c r="H10" t="s">
        <v>98</v>
      </c>
      <c r="I10" t="s">
        <v>41</v>
      </c>
      <c r="J10">
        <v>10002</v>
      </c>
      <c r="K10" t="s">
        <v>99</v>
      </c>
      <c r="L10" t="s">
        <v>100</v>
      </c>
      <c r="M10" t="s">
        <v>44</v>
      </c>
      <c r="N10">
        <v>0</v>
      </c>
      <c r="O10" t="s">
        <v>101</v>
      </c>
      <c r="P10">
        <v>2020</v>
      </c>
      <c r="Q10" t="s">
        <v>46</v>
      </c>
      <c r="R10">
        <v>0</v>
      </c>
      <c r="S10">
        <v>20.69</v>
      </c>
      <c r="T10">
        <v>20.69</v>
      </c>
      <c r="U10" t="s">
        <v>47</v>
      </c>
      <c r="V10">
        <v>2</v>
      </c>
      <c r="W10">
        <v>45</v>
      </c>
      <c r="X10">
        <v>341</v>
      </c>
      <c r="Y10">
        <v>9</v>
      </c>
      <c r="Z10">
        <v>14</v>
      </c>
      <c r="AA10">
        <v>4</v>
      </c>
      <c r="AB10">
        <v>19</v>
      </c>
      <c r="AC10">
        <v>3.9436619720000001</v>
      </c>
      <c r="AD10">
        <v>0.85731971799999995</v>
      </c>
      <c r="AE10" t="s">
        <v>48</v>
      </c>
      <c r="AF10" t="s">
        <v>49</v>
      </c>
      <c r="AG10" t="s">
        <v>50</v>
      </c>
      <c r="AH10">
        <v>0.74496445499999997</v>
      </c>
      <c r="AI10">
        <v>0.97049407700000001</v>
      </c>
      <c r="AJ10">
        <v>0.42552201899999997</v>
      </c>
      <c r="AK10">
        <v>9.2055109070034447E-2</v>
      </c>
      <c r="AL10">
        <v>76</v>
      </c>
      <c r="AM10">
        <v>0</v>
      </c>
      <c r="AN10">
        <v>0</v>
      </c>
      <c r="AO10">
        <v>2</v>
      </c>
      <c r="AP10">
        <v>101.33252267315196</v>
      </c>
      <c r="AQ10">
        <v>0</v>
      </c>
      <c r="AR10">
        <v>0</v>
      </c>
      <c r="AS10">
        <v>1</v>
      </c>
      <c r="AT10">
        <v>50.666261336575978</v>
      </c>
      <c r="AU10">
        <v>0</v>
      </c>
      <c r="AV10">
        <v>24.633661972000002</v>
      </c>
      <c r="AW10">
        <v>8.2112206573333335</v>
      </c>
      <c r="AX10">
        <v>24.633661972000002</v>
      </c>
      <c r="AY10">
        <v>8.2112206573333335</v>
      </c>
      <c r="AZ10" s="10">
        <v>60140</v>
      </c>
      <c r="BA10" s="10" t="s">
        <v>1723</v>
      </c>
    </row>
    <row r="11" spans="1:53" x14ac:dyDescent="0.3">
      <c r="A11">
        <v>10</v>
      </c>
      <c r="B11">
        <v>4</v>
      </c>
      <c r="C11">
        <v>13</v>
      </c>
      <c r="D11" t="s">
        <v>102</v>
      </c>
      <c r="E11" t="s">
        <v>95</v>
      </c>
      <c r="F11" t="s">
        <v>103</v>
      </c>
      <c r="G11" t="s">
        <v>104</v>
      </c>
      <c r="H11" t="s">
        <v>98</v>
      </c>
      <c r="I11" t="s">
        <v>41</v>
      </c>
      <c r="J11">
        <v>12000</v>
      </c>
      <c r="K11" t="s">
        <v>105</v>
      </c>
      <c r="L11" t="s">
        <v>106</v>
      </c>
      <c r="M11" t="s">
        <v>44</v>
      </c>
      <c r="N11">
        <v>1</v>
      </c>
      <c r="O11" t="s">
        <v>107</v>
      </c>
      <c r="P11">
        <v>2020</v>
      </c>
      <c r="Q11" t="s">
        <v>87</v>
      </c>
      <c r="R11">
        <v>100</v>
      </c>
      <c r="S11">
        <v>17.64</v>
      </c>
      <c r="T11">
        <v>17.64</v>
      </c>
      <c r="U11" t="s">
        <v>47</v>
      </c>
      <c r="V11">
        <v>11</v>
      </c>
      <c r="W11">
        <v>45</v>
      </c>
      <c r="X11">
        <v>149</v>
      </c>
      <c r="Y11">
        <v>15</v>
      </c>
      <c r="Z11">
        <v>14</v>
      </c>
      <c r="AA11">
        <v>5</v>
      </c>
      <c r="AB11">
        <v>18</v>
      </c>
      <c r="AC11">
        <v>8.5889570549999998</v>
      </c>
      <c r="AD11">
        <v>2.044537423</v>
      </c>
      <c r="AE11" t="s">
        <v>48</v>
      </c>
      <c r="AF11" t="s">
        <v>49</v>
      </c>
      <c r="AG11" t="s">
        <v>50</v>
      </c>
      <c r="AH11">
        <v>0.92550701999999996</v>
      </c>
      <c r="AI11">
        <v>1</v>
      </c>
      <c r="AJ11">
        <v>5.9895221999999998E-2</v>
      </c>
      <c r="AK11">
        <v>0.11044671122054169</v>
      </c>
      <c r="AL11">
        <v>79</v>
      </c>
      <c r="AM11">
        <v>0</v>
      </c>
      <c r="AN11">
        <v>0</v>
      </c>
      <c r="AO11">
        <v>6</v>
      </c>
      <c r="AP11">
        <v>303.9975680194558</v>
      </c>
      <c r="AQ11">
        <v>0</v>
      </c>
      <c r="AR11">
        <v>0</v>
      </c>
      <c r="AS11">
        <v>1</v>
      </c>
      <c r="AT11">
        <v>50.666261336575978</v>
      </c>
      <c r="AU11">
        <v>50</v>
      </c>
      <c r="AV11">
        <v>126.228957055</v>
      </c>
      <c r="AW11">
        <v>42.076319018333329</v>
      </c>
      <c r="AX11">
        <v>76.228957054999995</v>
      </c>
      <c r="AY11">
        <v>25.409652351666665</v>
      </c>
      <c r="AZ11" s="10">
        <v>204145</v>
      </c>
      <c r="BA11" s="10" t="s">
        <v>1723</v>
      </c>
    </row>
    <row r="12" spans="1:53" x14ac:dyDescent="0.3">
      <c r="A12">
        <v>11</v>
      </c>
      <c r="B12">
        <v>4</v>
      </c>
      <c r="C12">
        <v>13</v>
      </c>
      <c r="D12" t="s">
        <v>102</v>
      </c>
      <c r="E12" t="s">
        <v>95</v>
      </c>
      <c r="F12" t="s">
        <v>108</v>
      </c>
      <c r="G12" t="s">
        <v>109</v>
      </c>
      <c r="H12" t="s">
        <v>98</v>
      </c>
      <c r="I12" t="s">
        <v>41</v>
      </c>
      <c r="J12">
        <v>4765</v>
      </c>
      <c r="K12" t="s">
        <v>110</v>
      </c>
      <c r="L12" t="s">
        <v>111</v>
      </c>
      <c r="M12" t="s">
        <v>56</v>
      </c>
      <c r="N12">
        <v>1</v>
      </c>
      <c r="O12" t="s">
        <v>112</v>
      </c>
      <c r="P12">
        <v>2020</v>
      </c>
      <c r="Q12" t="s">
        <v>46</v>
      </c>
      <c r="R12">
        <v>0</v>
      </c>
      <c r="S12">
        <v>-48.41</v>
      </c>
      <c r="T12">
        <v>0</v>
      </c>
      <c r="U12" t="s">
        <v>47</v>
      </c>
      <c r="V12">
        <v>2</v>
      </c>
      <c r="W12">
        <v>45</v>
      </c>
      <c r="X12">
        <v>144</v>
      </c>
      <c r="Y12">
        <v>17</v>
      </c>
      <c r="Z12">
        <v>13</v>
      </c>
      <c r="AA12">
        <v>27</v>
      </c>
      <c r="AB12">
        <v>21</v>
      </c>
      <c r="AC12">
        <v>8.2802547769999997</v>
      </c>
      <c r="AD12">
        <v>0.49681528699999999</v>
      </c>
      <c r="AE12" t="s">
        <v>72</v>
      </c>
      <c r="AF12" t="s">
        <v>49</v>
      </c>
      <c r="AG12" t="s">
        <v>50</v>
      </c>
      <c r="AH12">
        <v>0.82162723500000001</v>
      </c>
      <c r="AI12">
        <v>0.98943194800000001</v>
      </c>
      <c r="AJ12">
        <v>0.256055431</v>
      </c>
      <c r="AK12">
        <v>8.5081301801035417E-2</v>
      </c>
      <c r="AL12">
        <v>43</v>
      </c>
      <c r="AM12">
        <v>1</v>
      </c>
      <c r="AN12">
        <v>50.666261336575978</v>
      </c>
      <c r="AO12">
        <v>9</v>
      </c>
      <c r="AP12">
        <v>455.99635202918375</v>
      </c>
      <c r="AQ12">
        <v>1</v>
      </c>
      <c r="AR12">
        <v>50.666261336575978</v>
      </c>
      <c r="AS12">
        <v>3</v>
      </c>
      <c r="AT12">
        <v>151.9987840097279</v>
      </c>
      <c r="AU12">
        <v>0</v>
      </c>
      <c r="AV12">
        <v>8.2802547769999997</v>
      </c>
      <c r="AW12">
        <v>2.7600849256666664</v>
      </c>
      <c r="AX12">
        <v>8.2802547769999997</v>
      </c>
      <c r="AY12">
        <v>2.7600849256666664</v>
      </c>
      <c r="AZ12" s="10">
        <v>73039</v>
      </c>
      <c r="BA12" s="10" t="s">
        <v>1723</v>
      </c>
    </row>
    <row r="13" spans="1:53" x14ac:dyDescent="0.3">
      <c r="A13">
        <v>12</v>
      </c>
      <c r="B13">
        <v>5</v>
      </c>
      <c r="C13">
        <v>0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41</v>
      </c>
      <c r="J13">
        <v>5515</v>
      </c>
      <c r="K13" t="s">
        <v>118</v>
      </c>
      <c r="L13" t="s">
        <v>119</v>
      </c>
      <c r="M13" t="s">
        <v>56</v>
      </c>
      <c r="N13">
        <v>0</v>
      </c>
      <c r="O13" t="s">
        <v>120</v>
      </c>
      <c r="P13">
        <v>2020</v>
      </c>
      <c r="Q13" t="s">
        <v>46</v>
      </c>
      <c r="R13">
        <v>0</v>
      </c>
      <c r="S13">
        <v>-40.630000000000003</v>
      </c>
      <c r="T13">
        <v>0</v>
      </c>
      <c r="U13" t="s">
        <v>47</v>
      </c>
      <c r="V13">
        <v>2</v>
      </c>
      <c r="W13">
        <v>45</v>
      </c>
      <c r="X13">
        <v>232</v>
      </c>
      <c r="Y13">
        <v>3</v>
      </c>
      <c r="Z13">
        <v>10</v>
      </c>
      <c r="AA13">
        <v>3</v>
      </c>
      <c r="AB13">
        <v>25</v>
      </c>
      <c r="AC13">
        <v>4.1322314049999997</v>
      </c>
      <c r="AD13">
        <v>0.24793388399999999</v>
      </c>
      <c r="AE13" t="s">
        <v>48</v>
      </c>
      <c r="AF13" t="s">
        <v>49</v>
      </c>
      <c r="AG13" t="s">
        <v>50</v>
      </c>
      <c r="AH13">
        <v>0.94086021500000006</v>
      </c>
      <c r="AI13">
        <v>0</v>
      </c>
      <c r="AJ13">
        <v>0.231182796</v>
      </c>
      <c r="AK13">
        <v>0</v>
      </c>
      <c r="AL13">
        <v>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4.1322314049999997</v>
      </c>
      <c r="AW13">
        <v>1.3774104683333332</v>
      </c>
      <c r="AX13">
        <v>4.1322314049999997</v>
      </c>
      <c r="AY13">
        <v>1.3774104683333332</v>
      </c>
      <c r="AZ13" s="10">
        <v>19286</v>
      </c>
      <c r="BA13" s="10" t="s">
        <v>1724</v>
      </c>
    </row>
    <row r="14" spans="1:53" x14ac:dyDescent="0.3">
      <c r="A14">
        <v>13</v>
      </c>
      <c r="B14">
        <v>5</v>
      </c>
      <c r="C14">
        <v>0</v>
      </c>
      <c r="D14" t="s">
        <v>121</v>
      </c>
      <c r="E14" t="s">
        <v>114</v>
      </c>
      <c r="F14" t="s">
        <v>122</v>
      </c>
      <c r="G14" t="s">
        <v>123</v>
      </c>
      <c r="H14" t="s">
        <v>117</v>
      </c>
      <c r="I14" t="s">
        <v>41</v>
      </c>
      <c r="J14">
        <v>17038</v>
      </c>
      <c r="K14" t="s">
        <v>118</v>
      </c>
      <c r="L14" t="s">
        <v>124</v>
      </c>
      <c r="M14" t="s">
        <v>44</v>
      </c>
      <c r="N14">
        <v>0</v>
      </c>
      <c r="O14" t="s">
        <v>125</v>
      </c>
      <c r="P14">
        <v>2020</v>
      </c>
      <c r="Q14" t="s">
        <v>46</v>
      </c>
      <c r="R14">
        <v>0</v>
      </c>
      <c r="S14">
        <v>-61.88</v>
      </c>
      <c r="T14">
        <v>0</v>
      </c>
      <c r="U14" t="s">
        <v>47</v>
      </c>
      <c r="V14">
        <v>3</v>
      </c>
      <c r="W14">
        <v>45</v>
      </c>
      <c r="X14">
        <v>443</v>
      </c>
      <c r="Y14">
        <v>6</v>
      </c>
      <c r="Z14">
        <v>10</v>
      </c>
      <c r="AA14">
        <v>3</v>
      </c>
      <c r="AB14">
        <v>25</v>
      </c>
      <c r="AC14">
        <v>2.2075055190000001</v>
      </c>
      <c r="AD14">
        <v>0.132450331</v>
      </c>
      <c r="AE14" t="s">
        <v>48</v>
      </c>
      <c r="AF14" t="s">
        <v>49</v>
      </c>
      <c r="AG14" t="s">
        <v>50</v>
      </c>
      <c r="AH14">
        <v>0.98092031400000002</v>
      </c>
      <c r="AI14">
        <v>0</v>
      </c>
      <c r="AJ14">
        <v>0.25028058399999997</v>
      </c>
      <c r="AK14">
        <v>2.0491803278688526E-3</v>
      </c>
      <c r="AL14">
        <v>8</v>
      </c>
      <c r="AM14">
        <v>1</v>
      </c>
      <c r="AN14">
        <v>50.666261336575978</v>
      </c>
      <c r="AO14">
        <v>4</v>
      </c>
      <c r="AP14">
        <v>202.66504534630391</v>
      </c>
      <c r="AQ14">
        <v>0</v>
      </c>
      <c r="AR14">
        <v>0</v>
      </c>
      <c r="AS14">
        <v>1</v>
      </c>
      <c r="AT14">
        <v>50.666261336575978</v>
      </c>
      <c r="AU14">
        <v>0</v>
      </c>
      <c r="AV14">
        <v>2.2075055190000001</v>
      </c>
      <c r="AW14">
        <v>0.73583517300000001</v>
      </c>
      <c r="AX14">
        <v>2.2075055190000001</v>
      </c>
      <c r="AY14">
        <v>0.73583517300000001</v>
      </c>
      <c r="AZ14" s="10">
        <v>44583</v>
      </c>
      <c r="BA14" s="10" t="s">
        <v>1724</v>
      </c>
    </row>
    <row r="15" spans="1:53" x14ac:dyDescent="0.3">
      <c r="A15">
        <v>14</v>
      </c>
      <c r="B15">
        <v>5</v>
      </c>
      <c r="C15">
        <v>7</v>
      </c>
      <c r="D15" t="s">
        <v>126</v>
      </c>
      <c r="E15" t="s">
        <v>114</v>
      </c>
      <c r="F15" t="s">
        <v>127</v>
      </c>
      <c r="G15" t="s">
        <v>128</v>
      </c>
      <c r="H15" t="s">
        <v>117</v>
      </c>
      <c r="I15" t="s">
        <v>41</v>
      </c>
      <c r="J15">
        <v>9688</v>
      </c>
      <c r="K15" t="s">
        <v>118</v>
      </c>
      <c r="L15" t="s">
        <v>129</v>
      </c>
      <c r="M15" t="s">
        <v>56</v>
      </c>
      <c r="N15">
        <v>0</v>
      </c>
      <c r="O15" t="s">
        <v>130</v>
      </c>
      <c r="P15">
        <v>2020</v>
      </c>
      <c r="Q15" t="s">
        <v>46</v>
      </c>
      <c r="R15">
        <v>0</v>
      </c>
      <c r="S15">
        <v>-56.19</v>
      </c>
      <c r="T15">
        <v>0</v>
      </c>
      <c r="U15" t="s">
        <v>47</v>
      </c>
      <c r="V15">
        <v>2</v>
      </c>
      <c r="W15">
        <v>45</v>
      </c>
      <c r="X15">
        <v>39</v>
      </c>
      <c r="Y15">
        <v>4</v>
      </c>
      <c r="Z15">
        <v>8</v>
      </c>
      <c r="AA15">
        <v>4</v>
      </c>
      <c r="AB15">
        <v>27</v>
      </c>
      <c r="AC15">
        <v>17.0212766</v>
      </c>
      <c r="AD15">
        <v>1.0212765960000001</v>
      </c>
      <c r="AE15" t="s">
        <v>72</v>
      </c>
      <c r="AF15" t="s">
        <v>49</v>
      </c>
      <c r="AG15" t="s">
        <v>50</v>
      </c>
      <c r="AH15">
        <v>0.83972719500000004</v>
      </c>
      <c r="AI15">
        <v>0</v>
      </c>
      <c r="AJ15">
        <v>0.50551389499999999</v>
      </c>
      <c r="AK15">
        <v>0.10787878787878788</v>
      </c>
      <c r="AL15">
        <v>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17.0212766</v>
      </c>
      <c r="AW15">
        <v>5.6737588666666667</v>
      </c>
      <c r="AX15">
        <v>17.0212766</v>
      </c>
      <c r="AY15">
        <v>5.6737588666666667</v>
      </c>
      <c r="AZ15" s="10">
        <v>34659</v>
      </c>
      <c r="BA15" s="10" t="s">
        <v>1724</v>
      </c>
    </row>
    <row r="16" spans="1:53" x14ac:dyDescent="0.3">
      <c r="A16">
        <v>15</v>
      </c>
      <c r="B16">
        <v>5</v>
      </c>
      <c r="C16">
        <v>23</v>
      </c>
      <c r="D16" t="s">
        <v>131</v>
      </c>
      <c r="E16" t="s">
        <v>114</v>
      </c>
      <c r="F16" t="s">
        <v>132</v>
      </c>
      <c r="G16" t="s">
        <v>133</v>
      </c>
      <c r="H16" t="s">
        <v>117</v>
      </c>
      <c r="I16" t="s">
        <v>41</v>
      </c>
      <c r="J16">
        <v>4890</v>
      </c>
      <c r="K16" t="s">
        <v>118</v>
      </c>
      <c r="L16" t="s">
        <v>134</v>
      </c>
      <c r="M16" t="s">
        <v>56</v>
      </c>
      <c r="N16">
        <v>0</v>
      </c>
      <c r="O16" t="s">
        <v>135</v>
      </c>
      <c r="P16">
        <v>2020</v>
      </c>
      <c r="Q16" t="s">
        <v>46</v>
      </c>
      <c r="R16">
        <v>0</v>
      </c>
      <c r="S16">
        <v>0</v>
      </c>
      <c r="T16">
        <v>0</v>
      </c>
      <c r="U16" t="s">
        <v>136</v>
      </c>
      <c r="V16">
        <v>3</v>
      </c>
      <c r="W16">
        <v>45</v>
      </c>
      <c r="X16">
        <v>7</v>
      </c>
      <c r="Y16">
        <v>4</v>
      </c>
      <c r="Z16">
        <v>1</v>
      </c>
      <c r="AA16">
        <v>2</v>
      </c>
      <c r="AB16">
        <v>36</v>
      </c>
      <c r="AC16">
        <v>12.5</v>
      </c>
      <c r="AD16">
        <v>0.75</v>
      </c>
      <c r="AE16" t="s">
        <v>48</v>
      </c>
      <c r="AF16" t="s">
        <v>49</v>
      </c>
      <c r="AG16" t="s">
        <v>50</v>
      </c>
      <c r="AH16">
        <v>0.97341513300000004</v>
      </c>
      <c r="AI16">
        <v>0</v>
      </c>
      <c r="AJ16">
        <v>0.17995910000000001</v>
      </c>
      <c r="AK16">
        <v>0</v>
      </c>
      <c r="AL16">
        <v>2</v>
      </c>
      <c r="AM16">
        <v>1</v>
      </c>
      <c r="AN16">
        <v>50.666261336575978</v>
      </c>
      <c r="AO16">
        <v>1</v>
      </c>
      <c r="AP16">
        <v>50.666261336575978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12.5</v>
      </c>
      <c r="AW16">
        <v>4.166666666666667</v>
      </c>
      <c r="AX16">
        <v>12.5</v>
      </c>
      <c r="AY16">
        <v>4.166666666666667</v>
      </c>
      <c r="AZ16" s="10">
        <v>53438</v>
      </c>
      <c r="BA16" s="10" t="s">
        <v>1724</v>
      </c>
    </row>
    <row r="17" spans="1:53" x14ac:dyDescent="0.3">
      <c r="A17">
        <v>16</v>
      </c>
      <c r="B17">
        <v>5</v>
      </c>
      <c r="C17">
        <v>23</v>
      </c>
      <c r="D17" t="s">
        <v>131</v>
      </c>
      <c r="E17" t="s">
        <v>114</v>
      </c>
      <c r="F17" t="s">
        <v>137</v>
      </c>
      <c r="G17" t="s">
        <v>138</v>
      </c>
      <c r="H17" t="s">
        <v>117</v>
      </c>
      <c r="I17" t="s">
        <v>41</v>
      </c>
      <c r="J17">
        <v>4634</v>
      </c>
      <c r="K17" t="s">
        <v>118</v>
      </c>
      <c r="L17" t="s">
        <v>139</v>
      </c>
      <c r="M17" t="s">
        <v>56</v>
      </c>
      <c r="N17">
        <v>0</v>
      </c>
      <c r="O17" t="s">
        <v>140</v>
      </c>
      <c r="P17">
        <v>2020</v>
      </c>
      <c r="Q17" t="s">
        <v>46</v>
      </c>
      <c r="R17">
        <v>0</v>
      </c>
      <c r="S17">
        <v>-42.18</v>
      </c>
      <c r="T17">
        <v>0</v>
      </c>
      <c r="U17" t="s">
        <v>47</v>
      </c>
      <c r="V17">
        <v>3</v>
      </c>
      <c r="W17">
        <v>45</v>
      </c>
      <c r="X17">
        <v>473</v>
      </c>
      <c r="Y17">
        <v>5</v>
      </c>
      <c r="Z17">
        <v>10</v>
      </c>
      <c r="AA17">
        <v>3</v>
      </c>
      <c r="AB17">
        <v>25</v>
      </c>
      <c r="AC17">
        <v>2.0703933750000001</v>
      </c>
      <c r="AD17">
        <v>0.124223603</v>
      </c>
      <c r="AE17" t="s">
        <v>48</v>
      </c>
      <c r="AF17" t="s">
        <v>49</v>
      </c>
      <c r="AG17" t="s">
        <v>50</v>
      </c>
      <c r="AH17">
        <v>0.97161572100000004</v>
      </c>
      <c r="AI17">
        <v>0</v>
      </c>
      <c r="AJ17">
        <v>0.39992301800000002</v>
      </c>
      <c r="AK17">
        <v>0</v>
      </c>
      <c r="AL17">
        <v>9</v>
      </c>
      <c r="AM17">
        <v>0</v>
      </c>
      <c r="AN17">
        <v>0</v>
      </c>
      <c r="AO17">
        <v>2</v>
      </c>
      <c r="AP17">
        <v>101.33252267315196</v>
      </c>
      <c r="AQ17">
        <v>0</v>
      </c>
      <c r="AR17">
        <v>0</v>
      </c>
      <c r="AS17">
        <v>2</v>
      </c>
      <c r="AT17">
        <v>101.33252267315196</v>
      </c>
      <c r="AU17">
        <v>0</v>
      </c>
      <c r="AV17">
        <v>2.0703933750000001</v>
      </c>
      <c r="AW17">
        <v>0.69013112500000007</v>
      </c>
      <c r="AX17">
        <v>2.0703933750000001</v>
      </c>
      <c r="AY17">
        <v>0.69013112500000007</v>
      </c>
      <c r="AZ17" s="10">
        <v>28718</v>
      </c>
      <c r="BA17" s="10" t="s">
        <v>1724</v>
      </c>
    </row>
    <row r="18" spans="1:53" x14ac:dyDescent="0.3">
      <c r="A18">
        <v>17</v>
      </c>
      <c r="B18">
        <v>5</v>
      </c>
      <c r="C18">
        <v>31</v>
      </c>
      <c r="D18" t="s">
        <v>141</v>
      </c>
      <c r="E18" t="s">
        <v>114</v>
      </c>
      <c r="F18" t="s">
        <v>142</v>
      </c>
      <c r="G18" t="s">
        <v>143</v>
      </c>
      <c r="H18" t="s">
        <v>117</v>
      </c>
      <c r="I18" t="s">
        <v>41</v>
      </c>
      <c r="J18">
        <v>7469</v>
      </c>
      <c r="K18" t="s">
        <v>118</v>
      </c>
      <c r="L18" t="s">
        <v>144</v>
      </c>
      <c r="M18" t="s">
        <v>56</v>
      </c>
      <c r="N18">
        <v>0</v>
      </c>
      <c r="O18" t="s">
        <v>145</v>
      </c>
      <c r="P18">
        <v>2020</v>
      </c>
      <c r="Q18" t="s">
        <v>46</v>
      </c>
      <c r="R18">
        <v>0</v>
      </c>
      <c r="S18">
        <v>-45.74</v>
      </c>
      <c r="T18">
        <v>0</v>
      </c>
      <c r="U18" t="s">
        <v>47</v>
      </c>
      <c r="V18">
        <v>3</v>
      </c>
      <c r="W18">
        <v>45</v>
      </c>
      <c r="X18">
        <v>7</v>
      </c>
      <c r="Y18">
        <v>5</v>
      </c>
      <c r="Z18">
        <v>14</v>
      </c>
      <c r="AA18">
        <v>3</v>
      </c>
      <c r="AB18">
        <v>21</v>
      </c>
      <c r="AC18">
        <v>66.666666669999998</v>
      </c>
      <c r="AD18">
        <v>4</v>
      </c>
      <c r="AE18" t="s">
        <v>72</v>
      </c>
      <c r="AF18" t="s">
        <v>49</v>
      </c>
      <c r="AG18" t="s">
        <v>50</v>
      </c>
      <c r="AH18">
        <v>0.98855835199999997</v>
      </c>
      <c r="AI18">
        <v>0</v>
      </c>
      <c r="AJ18">
        <v>0.32318501199999999</v>
      </c>
      <c r="AK18">
        <v>3.0349013657056147E-3</v>
      </c>
      <c r="AL18">
        <v>4</v>
      </c>
      <c r="AM18">
        <v>2</v>
      </c>
      <c r="AN18">
        <v>101.33252267315196</v>
      </c>
      <c r="AO18">
        <v>2</v>
      </c>
      <c r="AP18">
        <v>101.33252267315196</v>
      </c>
      <c r="AQ18">
        <v>1</v>
      </c>
      <c r="AR18">
        <v>50.666261336575978</v>
      </c>
      <c r="AS18">
        <v>1</v>
      </c>
      <c r="AT18">
        <v>50.666261336575978</v>
      </c>
      <c r="AU18">
        <v>0</v>
      </c>
      <c r="AV18">
        <v>66.666666669999998</v>
      </c>
      <c r="AW18">
        <v>22.222222223333333</v>
      </c>
      <c r="AX18">
        <v>66.666666669999998</v>
      </c>
      <c r="AY18">
        <v>22.222222223333333</v>
      </c>
      <c r="AZ18" s="10">
        <v>36964</v>
      </c>
      <c r="BA18" s="10" t="s">
        <v>1724</v>
      </c>
    </row>
    <row r="19" spans="1:53" x14ac:dyDescent="0.3">
      <c r="A19">
        <v>18</v>
      </c>
      <c r="B19">
        <v>5</v>
      </c>
      <c r="C19">
        <v>45</v>
      </c>
      <c r="D19" t="s">
        <v>121</v>
      </c>
      <c r="E19" t="s">
        <v>114</v>
      </c>
      <c r="F19" t="s">
        <v>146</v>
      </c>
      <c r="G19" t="s">
        <v>147</v>
      </c>
      <c r="H19" t="s">
        <v>117</v>
      </c>
      <c r="I19" t="s">
        <v>41</v>
      </c>
      <c r="J19">
        <v>3458</v>
      </c>
      <c r="K19" t="s">
        <v>118</v>
      </c>
      <c r="L19" t="s">
        <v>148</v>
      </c>
      <c r="M19" t="s">
        <v>56</v>
      </c>
      <c r="N19">
        <v>0</v>
      </c>
      <c r="O19" t="s">
        <v>149</v>
      </c>
      <c r="P19">
        <v>2020</v>
      </c>
      <c r="Q19" t="s">
        <v>46</v>
      </c>
      <c r="R19">
        <v>0</v>
      </c>
      <c r="S19">
        <v>-37.409999999999997</v>
      </c>
      <c r="T19">
        <v>0</v>
      </c>
      <c r="U19" t="s">
        <v>47</v>
      </c>
      <c r="V19">
        <v>3</v>
      </c>
      <c r="W19">
        <v>45</v>
      </c>
      <c r="X19">
        <v>395</v>
      </c>
      <c r="Y19">
        <v>5</v>
      </c>
      <c r="Z19">
        <v>10</v>
      </c>
      <c r="AA19">
        <v>3</v>
      </c>
      <c r="AB19">
        <v>25</v>
      </c>
      <c r="AC19">
        <v>2.4691358019999998</v>
      </c>
      <c r="AD19">
        <v>0.14814814800000001</v>
      </c>
      <c r="AE19" t="s">
        <v>48</v>
      </c>
      <c r="AF19" t="s">
        <v>49</v>
      </c>
      <c r="AG19" t="s">
        <v>50</v>
      </c>
      <c r="AH19">
        <v>0.774258165</v>
      </c>
      <c r="AI19">
        <v>0.96344561900000003</v>
      </c>
      <c r="AJ19">
        <v>0.46258429000000001</v>
      </c>
      <c r="AK19">
        <v>4.8333307719497766E-2</v>
      </c>
      <c r="AL19">
        <v>14</v>
      </c>
      <c r="AM19">
        <v>3</v>
      </c>
      <c r="AN19">
        <v>151.9987840097279</v>
      </c>
      <c r="AO19">
        <v>6</v>
      </c>
      <c r="AP19">
        <v>303.9975680194558</v>
      </c>
      <c r="AQ19">
        <v>0</v>
      </c>
      <c r="AR19">
        <v>0</v>
      </c>
      <c r="AS19">
        <v>3</v>
      </c>
      <c r="AT19">
        <v>151.9987840097279</v>
      </c>
      <c r="AU19">
        <v>0</v>
      </c>
      <c r="AV19">
        <v>2.4691358019999998</v>
      </c>
      <c r="AW19">
        <v>0.82304526733333327</v>
      </c>
      <c r="AX19">
        <v>2.4691358019999998</v>
      </c>
      <c r="AY19">
        <v>0.82304526733333327</v>
      </c>
      <c r="AZ19" s="10">
        <v>46972</v>
      </c>
      <c r="BA19" s="10" t="s">
        <v>1724</v>
      </c>
    </row>
    <row r="20" spans="1:53" x14ac:dyDescent="0.3">
      <c r="A20">
        <v>19</v>
      </c>
      <c r="B20">
        <v>5</v>
      </c>
      <c r="C20">
        <v>131</v>
      </c>
      <c r="D20" t="s">
        <v>150</v>
      </c>
      <c r="E20" t="s">
        <v>114</v>
      </c>
      <c r="F20" t="s">
        <v>151</v>
      </c>
      <c r="G20" t="s">
        <v>152</v>
      </c>
      <c r="H20" t="s">
        <v>117</v>
      </c>
      <c r="I20" t="s">
        <v>41</v>
      </c>
      <c r="J20">
        <v>4583</v>
      </c>
      <c r="K20" t="s">
        <v>118</v>
      </c>
      <c r="L20" t="s">
        <v>153</v>
      </c>
      <c r="M20" t="s">
        <v>56</v>
      </c>
      <c r="N20">
        <v>0</v>
      </c>
      <c r="O20" t="s">
        <v>154</v>
      </c>
      <c r="P20">
        <v>2020</v>
      </c>
      <c r="Q20" t="s">
        <v>46</v>
      </c>
      <c r="R20">
        <v>0</v>
      </c>
      <c r="S20">
        <v>-72.94</v>
      </c>
      <c r="T20">
        <v>0</v>
      </c>
      <c r="U20" t="s">
        <v>47</v>
      </c>
      <c r="V20">
        <v>3</v>
      </c>
      <c r="W20">
        <v>45</v>
      </c>
      <c r="X20">
        <v>372</v>
      </c>
      <c r="Y20">
        <v>5</v>
      </c>
      <c r="Z20">
        <v>10</v>
      </c>
      <c r="AA20">
        <v>3</v>
      </c>
      <c r="AB20">
        <v>25</v>
      </c>
      <c r="AC20">
        <v>2.6178010469999999</v>
      </c>
      <c r="AD20">
        <v>0.15706806300000001</v>
      </c>
      <c r="AE20" t="s">
        <v>48</v>
      </c>
      <c r="AF20" t="s">
        <v>49</v>
      </c>
      <c r="AG20" t="s">
        <v>50</v>
      </c>
      <c r="AH20">
        <v>0.85308668499999996</v>
      </c>
      <c r="AI20">
        <v>1</v>
      </c>
      <c r="AJ20">
        <v>0.28919160300000002</v>
      </c>
      <c r="AK20">
        <v>5.2436003303055326E-2</v>
      </c>
      <c r="AL20">
        <v>11</v>
      </c>
      <c r="AM20">
        <v>0</v>
      </c>
      <c r="AN20">
        <v>0</v>
      </c>
      <c r="AO20">
        <v>5</v>
      </c>
      <c r="AP20">
        <v>253.33130668287987</v>
      </c>
      <c r="AQ20">
        <v>0</v>
      </c>
      <c r="AR20">
        <v>0</v>
      </c>
      <c r="AS20">
        <v>4</v>
      </c>
      <c r="AT20">
        <v>202.66504534630391</v>
      </c>
      <c r="AU20">
        <v>0</v>
      </c>
      <c r="AV20">
        <v>2.6178010469999999</v>
      </c>
      <c r="AW20">
        <v>0.87260034899999994</v>
      </c>
      <c r="AX20">
        <v>2.6178010469999999</v>
      </c>
      <c r="AY20">
        <v>0.87260034899999994</v>
      </c>
      <c r="AZ20" s="10">
        <v>43184</v>
      </c>
      <c r="BA20" s="10" t="s">
        <v>1724</v>
      </c>
    </row>
    <row r="21" spans="1:53" x14ac:dyDescent="0.3">
      <c r="A21">
        <v>20</v>
      </c>
      <c r="B21">
        <v>5</v>
      </c>
      <c r="C21">
        <v>145</v>
      </c>
      <c r="D21" t="s">
        <v>155</v>
      </c>
      <c r="E21" t="s">
        <v>114</v>
      </c>
      <c r="F21" t="s">
        <v>156</v>
      </c>
      <c r="G21" t="s">
        <v>157</v>
      </c>
      <c r="H21" t="s">
        <v>117</v>
      </c>
      <c r="I21" t="s">
        <v>41</v>
      </c>
      <c r="J21">
        <v>10917</v>
      </c>
      <c r="K21" t="s">
        <v>118</v>
      </c>
      <c r="L21" t="s">
        <v>158</v>
      </c>
      <c r="M21" t="s">
        <v>44</v>
      </c>
      <c r="N21">
        <v>0</v>
      </c>
      <c r="O21" t="s">
        <v>159</v>
      </c>
      <c r="P21">
        <v>2020</v>
      </c>
      <c r="Q21" t="s">
        <v>46</v>
      </c>
      <c r="R21">
        <v>0</v>
      </c>
      <c r="S21">
        <v>-78.319999999999993</v>
      </c>
      <c r="T21">
        <v>0</v>
      </c>
      <c r="U21" t="s">
        <v>47</v>
      </c>
      <c r="V21">
        <v>4</v>
      </c>
      <c r="W21">
        <v>45</v>
      </c>
      <c r="X21">
        <v>801</v>
      </c>
      <c r="Y21">
        <v>8</v>
      </c>
      <c r="Z21">
        <v>10</v>
      </c>
      <c r="AA21">
        <v>3</v>
      </c>
      <c r="AB21">
        <v>25</v>
      </c>
      <c r="AC21">
        <v>1.233045623</v>
      </c>
      <c r="AD21">
        <v>7.3982737000000007E-2</v>
      </c>
      <c r="AE21" t="s">
        <v>48</v>
      </c>
      <c r="AF21" t="s">
        <v>49</v>
      </c>
      <c r="AG21" t="s">
        <v>50</v>
      </c>
      <c r="AH21">
        <v>0.86792370299999999</v>
      </c>
      <c r="AI21">
        <v>0.98388143699999997</v>
      </c>
      <c r="AJ21">
        <v>0.43821130000000003</v>
      </c>
      <c r="AK21">
        <v>3.8904959543872887E-2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1.233045623</v>
      </c>
      <c r="AW21">
        <v>0.41101520766666666</v>
      </c>
      <c r="AX21">
        <v>1.233045623</v>
      </c>
      <c r="AY21">
        <v>0.41101520766666666</v>
      </c>
      <c r="AZ21" s="10">
        <v>40044</v>
      </c>
      <c r="BA21" s="10" t="s">
        <v>1724</v>
      </c>
    </row>
    <row r="22" spans="1:53" x14ac:dyDescent="0.3">
      <c r="A22">
        <v>21</v>
      </c>
      <c r="B22">
        <v>5</v>
      </c>
      <c r="C22">
        <v>149</v>
      </c>
      <c r="D22" t="s">
        <v>160</v>
      </c>
      <c r="E22" t="s">
        <v>114</v>
      </c>
      <c r="F22" t="s">
        <v>161</v>
      </c>
      <c r="G22" t="s">
        <v>162</v>
      </c>
      <c r="H22" t="s">
        <v>117</v>
      </c>
      <c r="I22" t="s">
        <v>41</v>
      </c>
      <c r="J22">
        <v>6125</v>
      </c>
      <c r="K22" t="s">
        <v>118</v>
      </c>
      <c r="L22" t="s">
        <v>163</v>
      </c>
      <c r="M22" t="s">
        <v>56</v>
      </c>
      <c r="N22">
        <v>0</v>
      </c>
      <c r="O22" t="s">
        <v>164</v>
      </c>
      <c r="P22">
        <v>2020</v>
      </c>
      <c r="Q22" t="s">
        <v>46</v>
      </c>
      <c r="R22">
        <v>0</v>
      </c>
      <c r="S22">
        <v>-76.489999999999995</v>
      </c>
      <c r="T22">
        <v>0</v>
      </c>
      <c r="U22" t="s">
        <v>47</v>
      </c>
      <c r="V22">
        <v>3</v>
      </c>
      <c r="W22">
        <v>45</v>
      </c>
      <c r="X22">
        <v>1022</v>
      </c>
      <c r="Y22">
        <v>6</v>
      </c>
      <c r="Z22">
        <v>10</v>
      </c>
      <c r="AA22">
        <v>3</v>
      </c>
      <c r="AB22">
        <v>25</v>
      </c>
      <c r="AC22">
        <v>0.96899224799999994</v>
      </c>
      <c r="AD22">
        <v>5.8139534999999999E-2</v>
      </c>
      <c r="AE22" t="s">
        <v>48</v>
      </c>
      <c r="AF22" t="s">
        <v>49</v>
      </c>
      <c r="AG22" t="s">
        <v>50</v>
      </c>
      <c r="AH22">
        <v>0.80295047399999997</v>
      </c>
      <c r="AI22">
        <v>0.95684603099999999</v>
      </c>
      <c r="AJ22">
        <v>0.49152542399999999</v>
      </c>
      <c r="AK22">
        <v>0.18306486721811058</v>
      </c>
      <c r="AL22">
        <v>41</v>
      </c>
      <c r="AM22">
        <v>2</v>
      </c>
      <c r="AN22">
        <v>101.33252267315196</v>
      </c>
      <c r="AO22">
        <v>4</v>
      </c>
      <c r="AP22">
        <v>202.66504534630391</v>
      </c>
      <c r="AQ22">
        <v>1</v>
      </c>
      <c r="AR22">
        <v>50.666261336575978</v>
      </c>
      <c r="AS22">
        <v>2</v>
      </c>
      <c r="AT22">
        <v>101.33252267315196</v>
      </c>
      <c r="AU22">
        <v>0</v>
      </c>
      <c r="AV22">
        <v>0.96899224799999994</v>
      </c>
      <c r="AW22">
        <v>0.32299741599999998</v>
      </c>
      <c r="AX22">
        <v>0.96899224799999994</v>
      </c>
      <c r="AY22">
        <v>0.32299741599999998</v>
      </c>
      <c r="AZ22" s="10">
        <v>39100</v>
      </c>
      <c r="BA22" s="10" t="s">
        <v>1724</v>
      </c>
    </row>
    <row r="23" spans="1:53" x14ac:dyDescent="0.3">
      <c r="A23">
        <v>22</v>
      </c>
      <c r="B23">
        <v>6</v>
      </c>
      <c r="C23">
        <v>1</v>
      </c>
      <c r="D23" t="s">
        <v>165</v>
      </c>
      <c r="E23" t="s">
        <v>166</v>
      </c>
      <c r="F23" t="s">
        <v>167</v>
      </c>
      <c r="G23" t="s">
        <v>168</v>
      </c>
      <c r="H23" t="s">
        <v>98</v>
      </c>
      <c r="I23" t="s">
        <v>41</v>
      </c>
      <c r="J23">
        <v>151600</v>
      </c>
      <c r="K23" t="s">
        <v>169</v>
      </c>
      <c r="L23" t="s">
        <v>170</v>
      </c>
      <c r="M23" t="s">
        <v>171</v>
      </c>
      <c r="N23">
        <v>1</v>
      </c>
      <c r="O23" t="s">
        <v>172</v>
      </c>
      <c r="P23">
        <v>2020</v>
      </c>
      <c r="Q23" t="s">
        <v>46</v>
      </c>
      <c r="R23">
        <v>0</v>
      </c>
      <c r="S23">
        <v>-8.66</v>
      </c>
      <c r="T23">
        <v>0</v>
      </c>
      <c r="U23" t="s">
        <v>47</v>
      </c>
      <c r="V23">
        <v>8</v>
      </c>
      <c r="W23">
        <v>45</v>
      </c>
      <c r="X23">
        <v>631</v>
      </c>
      <c r="Y23">
        <v>17</v>
      </c>
      <c r="Z23">
        <v>14</v>
      </c>
      <c r="AA23">
        <v>3</v>
      </c>
      <c r="AB23">
        <v>19</v>
      </c>
      <c r="AC23">
        <v>2.170542636</v>
      </c>
      <c r="AD23">
        <v>0.130232558</v>
      </c>
      <c r="AE23" t="s">
        <v>48</v>
      </c>
      <c r="AF23" t="s">
        <v>173</v>
      </c>
      <c r="AG23" t="s">
        <v>46</v>
      </c>
      <c r="AH23">
        <v>0.34198188499999999</v>
      </c>
      <c r="AI23">
        <v>0.99906824599999999</v>
      </c>
      <c r="AJ23">
        <v>0.46954659199999998</v>
      </c>
      <c r="AK23">
        <v>0.37923799773762806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2.170542636</v>
      </c>
      <c r="AW23">
        <v>0.72351421199999999</v>
      </c>
      <c r="AX23">
        <v>2.170542636</v>
      </c>
      <c r="AY23">
        <v>0.72351421199999999</v>
      </c>
      <c r="AZ23" s="10">
        <v>80093</v>
      </c>
      <c r="BA23" s="10" t="s">
        <v>1723</v>
      </c>
    </row>
    <row r="24" spans="1:53" x14ac:dyDescent="0.3">
      <c r="A24">
        <v>23</v>
      </c>
      <c r="B24">
        <v>6</v>
      </c>
      <c r="C24">
        <v>17</v>
      </c>
      <c r="D24" t="s">
        <v>174</v>
      </c>
      <c r="E24" t="s">
        <v>166</v>
      </c>
      <c r="F24" t="s">
        <v>175</v>
      </c>
      <c r="G24" t="s">
        <v>176</v>
      </c>
      <c r="H24" t="s">
        <v>98</v>
      </c>
      <c r="I24" t="s">
        <v>41</v>
      </c>
      <c r="J24">
        <v>9053</v>
      </c>
      <c r="K24" t="s">
        <v>118</v>
      </c>
      <c r="L24" t="s">
        <v>177</v>
      </c>
      <c r="M24" t="s">
        <v>56</v>
      </c>
      <c r="N24">
        <v>0</v>
      </c>
      <c r="O24" t="s">
        <v>178</v>
      </c>
      <c r="P24">
        <v>2019</v>
      </c>
      <c r="Q24" t="s">
        <v>87</v>
      </c>
      <c r="R24">
        <v>100</v>
      </c>
      <c r="S24">
        <v>-501.27</v>
      </c>
      <c r="T24">
        <v>0</v>
      </c>
      <c r="U24" t="s">
        <v>47</v>
      </c>
      <c r="V24">
        <v>6</v>
      </c>
      <c r="W24">
        <v>45</v>
      </c>
      <c r="X24">
        <v>242</v>
      </c>
      <c r="Y24">
        <v>3</v>
      </c>
      <c r="Z24">
        <v>14</v>
      </c>
      <c r="AA24">
        <v>3</v>
      </c>
      <c r="AB24">
        <v>19</v>
      </c>
      <c r="AC24">
        <v>5.46875</v>
      </c>
      <c r="AD24">
        <v>1.328125</v>
      </c>
      <c r="AE24" t="s">
        <v>72</v>
      </c>
      <c r="AF24" t="s">
        <v>49</v>
      </c>
      <c r="AG24" t="s">
        <v>50</v>
      </c>
      <c r="AH24">
        <v>0.89902830600000005</v>
      </c>
      <c r="AI24">
        <v>0</v>
      </c>
      <c r="AJ24">
        <v>0.245645377</v>
      </c>
      <c r="AK24">
        <v>3.3358320839580208E-2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</v>
      </c>
      <c r="AV24">
        <v>105.46875</v>
      </c>
      <c r="AW24">
        <v>35.15625</v>
      </c>
      <c r="AX24">
        <v>55.46875</v>
      </c>
      <c r="AY24">
        <v>18.489583333333332</v>
      </c>
      <c r="AZ24" s="10">
        <v>58077</v>
      </c>
      <c r="BA24" s="10" t="s">
        <v>1723</v>
      </c>
    </row>
    <row r="25" spans="1:53" x14ac:dyDescent="0.3">
      <c r="A25">
        <v>24</v>
      </c>
      <c r="B25">
        <v>6</v>
      </c>
      <c r="C25">
        <v>19</v>
      </c>
      <c r="D25" t="s">
        <v>179</v>
      </c>
      <c r="E25" t="s">
        <v>166</v>
      </c>
      <c r="F25" t="s">
        <v>180</v>
      </c>
      <c r="G25" t="s">
        <v>181</v>
      </c>
      <c r="H25" t="s">
        <v>98</v>
      </c>
      <c r="I25" t="s">
        <v>41</v>
      </c>
      <c r="J25">
        <v>11104</v>
      </c>
      <c r="K25" t="s">
        <v>182</v>
      </c>
      <c r="L25" t="s">
        <v>183</v>
      </c>
      <c r="M25" t="s">
        <v>44</v>
      </c>
      <c r="N25">
        <v>1</v>
      </c>
      <c r="O25" t="s">
        <v>184</v>
      </c>
      <c r="P25">
        <v>2019</v>
      </c>
      <c r="Q25" t="s">
        <v>87</v>
      </c>
      <c r="R25">
        <v>100</v>
      </c>
      <c r="S25">
        <v>-46.95</v>
      </c>
      <c r="T25">
        <v>0</v>
      </c>
      <c r="U25" t="s">
        <v>47</v>
      </c>
      <c r="V25">
        <v>10</v>
      </c>
      <c r="W25">
        <v>45</v>
      </c>
      <c r="X25">
        <v>150</v>
      </c>
      <c r="Y25">
        <v>31</v>
      </c>
      <c r="Z25">
        <v>13</v>
      </c>
      <c r="AA25">
        <v>4</v>
      </c>
      <c r="AB25">
        <v>21</v>
      </c>
      <c r="AC25">
        <v>7.9754601230000004</v>
      </c>
      <c r="AD25">
        <v>1.478527607</v>
      </c>
      <c r="AE25" t="s">
        <v>72</v>
      </c>
      <c r="AF25" t="s">
        <v>49</v>
      </c>
      <c r="AG25" t="s">
        <v>50</v>
      </c>
      <c r="AH25">
        <v>0.52869075700000001</v>
      </c>
      <c r="AI25">
        <v>0.99921752699999999</v>
      </c>
      <c r="AJ25">
        <v>0.53922280700000003</v>
      </c>
      <c r="AK25">
        <v>0.52532256648819453</v>
      </c>
      <c r="AL25">
        <v>13</v>
      </c>
      <c r="AM25">
        <v>2</v>
      </c>
      <c r="AN25">
        <v>101.33252267315196</v>
      </c>
      <c r="AO25">
        <v>5</v>
      </c>
      <c r="AP25">
        <v>253.33130668287987</v>
      </c>
      <c r="AQ25">
        <v>0</v>
      </c>
      <c r="AR25">
        <v>0</v>
      </c>
      <c r="AS25">
        <v>1</v>
      </c>
      <c r="AT25">
        <v>50.666261336575978</v>
      </c>
      <c r="AU25">
        <v>50</v>
      </c>
      <c r="AV25">
        <v>107.975460123</v>
      </c>
      <c r="AW25">
        <v>35.991820041000004</v>
      </c>
      <c r="AX25">
        <v>57.975460122999998</v>
      </c>
      <c r="AY25">
        <v>19.325153374333333</v>
      </c>
      <c r="AZ25" s="10">
        <v>30019</v>
      </c>
      <c r="BA25" s="10" t="s">
        <v>1723</v>
      </c>
    </row>
    <row r="26" spans="1:53" x14ac:dyDescent="0.3">
      <c r="A26">
        <v>25</v>
      </c>
      <c r="B26">
        <v>6</v>
      </c>
      <c r="C26">
        <v>29</v>
      </c>
      <c r="D26" t="s">
        <v>185</v>
      </c>
      <c r="E26" t="s">
        <v>166</v>
      </c>
      <c r="F26" t="s">
        <v>186</v>
      </c>
      <c r="G26" t="s">
        <v>187</v>
      </c>
      <c r="H26" t="s">
        <v>98</v>
      </c>
      <c r="I26" t="s">
        <v>41</v>
      </c>
      <c r="J26">
        <v>8839</v>
      </c>
      <c r="K26" t="s">
        <v>188</v>
      </c>
      <c r="L26" t="s">
        <v>189</v>
      </c>
      <c r="M26" t="s">
        <v>56</v>
      </c>
      <c r="N26">
        <v>1</v>
      </c>
      <c r="O26" t="s">
        <v>190</v>
      </c>
      <c r="P26">
        <v>2020</v>
      </c>
      <c r="Q26" t="s">
        <v>46</v>
      </c>
      <c r="R26">
        <v>0</v>
      </c>
      <c r="S26">
        <v>23.36</v>
      </c>
      <c r="T26">
        <v>23.36</v>
      </c>
      <c r="U26" t="s">
        <v>47</v>
      </c>
      <c r="V26">
        <v>5</v>
      </c>
      <c r="W26">
        <v>45</v>
      </c>
      <c r="X26">
        <v>215</v>
      </c>
      <c r="Y26">
        <v>164</v>
      </c>
      <c r="Z26">
        <v>12</v>
      </c>
      <c r="AA26">
        <v>3</v>
      </c>
      <c r="AB26">
        <v>19</v>
      </c>
      <c r="AC26">
        <v>5.2863436119999996</v>
      </c>
      <c r="AD26">
        <v>1.0179806170000001</v>
      </c>
      <c r="AE26" t="s">
        <v>72</v>
      </c>
      <c r="AF26" t="s">
        <v>49</v>
      </c>
      <c r="AG26" t="s">
        <v>50</v>
      </c>
      <c r="AH26">
        <v>0.65394755100000002</v>
      </c>
      <c r="AI26">
        <v>0.97287369300000004</v>
      </c>
      <c r="AJ26">
        <v>0.42111464599999998</v>
      </c>
      <c r="AK26">
        <v>0.1154238218458402</v>
      </c>
      <c r="AL26">
        <v>8</v>
      </c>
      <c r="AM26">
        <v>0</v>
      </c>
      <c r="AN26">
        <v>0</v>
      </c>
      <c r="AO26">
        <v>1</v>
      </c>
      <c r="AP26">
        <v>50.666261336575978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28.646343611999999</v>
      </c>
      <c r="AW26">
        <v>9.5487812039999991</v>
      </c>
      <c r="AX26">
        <v>28.646343611999999</v>
      </c>
      <c r="AY26">
        <v>9.5487812039999991</v>
      </c>
      <c r="AZ26" s="10">
        <v>46823</v>
      </c>
      <c r="BA26" s="10" t="s">
        <v>1723</v>
      </c>
    </row>
    <row r="27" spans="1:53" x14ac:dyDescent="0.3">
      <c r="A27">
        <v>26</v>
      </c>
      <c r="B27">
        <v>6</v>
      </c>
      <c r="C27">
        <v>37</v>
      </c>
      <c r="D27" t="s">
        <v>191</v>
      </c>
      <c r="E27" t="s">
        <v>166</v>
      </c>
      <c r="F27" t="s">
        <v>192</v>
      </c>
      <c r="G27" t="s">
        <v>193</v>
      </c>
      <c r="H27" t="s">
        <v>98</v>
      </c>
      <c r="I27" t="s">
        <v>41</v>
      </c>
      <c r="J27">
        <v>36192</v>
      </c>
      <c r="K27" t="s">
        <v>194</v>
      </c>
      <c r="L27" t="s">
        <v>195</v>
      </c>
      <c r="M27" t="s">
        <v>44</v>
      </c>
      <c r="N27">
        <v>1</v>
      </c>
      <c r="O27" t="s">
        <v>196</v>
      </c>
      <c r="P27">
        <v>2020</v>
      </c>
      <c r="Q27" t="s">
        <v>87</v>
      </c>
      <c r="R27">
        <v>100</v>
      </c>
      <c r="S27">
        <v>-9.67</v>
      </c>
      <c r="T27">
        <v>0</v>
      </c>
      <c r="U27" t="s">
        <v>47</v>
      </c>
      <c r="V27">
        <v>8</v>
      </c>
      <c r="W27">
        <v>45</v>
      </c>
      <c r="X27">
        <v>37</v>
      </c>
      <c r="Y27">
        <v>641</v>
      </c>
      <c r="Z27">
        <v>8</v>
      </c>
      <c r="AA27">
        <v>3</v>
      </c>
      <c r="AB27">
        <v>26</v>
      </c>
      <c r="AC27">
        <v>17.777777780000001</v>
      </c>
      <c r="AD27">
        <v>2.0666666669999998</v>
      </c>
      <c r="AE27" t="s">
        <v>72</v>
      </c>
      <c r="AF27" t="s">
        <v>49</v>
      </c>
      <c r="AG27" t="s">
        <v>50</v>
      </c>
      <c r="AH27">
        <v>0.58645133500000002</v>
      </c>
      <c r="AI27">
        <v>1</v>
      </c>
      <c r="AJ27">
        <v>0.35601996299999999</v>
      </c>
      <c r="AK27">
        <v>0.26968692035298747</v>
      </c>
      <c r="AL27">
        <v>1</v>
      </c>
      <c r="AM27">
        <v>1</v>
      </c>
      <c r="AN27">
        <v>50.666261336575978</v>
      </c>
      <c r="AO27">
        <v>1</v>
      </c>
      <c r="AP27">
        <v>50.666261336575978</v>
      </c>
      <c r="AQ27">
        <v>0</v>
      </c>
      <c r="AR27">
        <v>0</v>
      </c>
      <c r="AS27">
        <v>0</v>
      </c>
      <c r="AT27">
        <v>0</v>
      </c>
      <c r="AU27">
        <v>50</v>
      </c>
      <c r="AV27">
        <v>117.77777778000001</v>
      </c>
      <c r="AW27">
        <v>39.25925926</v>
      </c>
      <c r="AX27">
        <v>67.777777780000008</v>
      </c>
      <c r="AY27">
        <v>22.592592593333336</v>
      </c>
      <c r="AZ27" s="10">
        <v>65518</v>
      </c>
      <c r="BA27" s="10" t="s">
        <v>1723</v>
      </c>
    </row>
    <row r="28" spans="1:53" x14ac:dyDescent="0.3">
      <c r="A28">
        <v>27</v>
      </c>
      <c r="B28">
        <v>6</v>
      </c>
      <c r="C28">
        <v>37</v>
      </c>
      <c r="D28" t="s">
        <v>191</v>
      </c>
      <c r="E28" t="s">
        <v>166</v>
      </c>
      <c r="F28" t="s">
        <v>197</v>
      </c>
      <c r="G28" t="s">
        <v>198</v>
      </c>
      <c r="H28" t="s">
        <v>98</v>
      </c>
      <c r="I28" t="s">
        <v>41</v>
      </c>
      <c r="J28">
        <v>55038</v>
      </c>
      <c r="K28" t="s">
        <v>118</v>
      </c>
      <c r="L28" t="s">
        <v>199</v>
      </c>
      <c r="M28" t="s">
        <v>44</v>
      </c>
      <c r="N28">
        <v>1</v>
      </c>
      <c r="O28" t="s">
        <v>200</v>
      </c>
      <c r="P28">
        <v>2020</v>
      </c>
      <c r="Q28" t="s">
        <v>46</v>
      </c>
      <c r="R28">
        <v>0</v>
      </c>
      <c r="S28">
        <v>-32.81</v>
      </c>
      <c r="T28">
        <v>0</v>
      </c>
      <c r="U28" t="s">
        <v>47</v>
      </c>
      <c r="V28">
        <v>16</v>
      </c>
      <c r="W28">
        <v>45</v>
      </c>
      <c r="X28">
        <v>293</v>
      </c>
      <c r="Y28">
        <v>21</v>
      </c>
      <c r="Z28">
        <v>10</v>
      </c>
      <c r="AA28">
        <v>13</v>
      </c>
      <c r="AB28">
        <v>22</v>
      </c>
      <c r="AC28">
        <v>3.3003300329999998</v>
      </c>
      <c r="AD28">
        <v>0.19801980199999999</v>
      </c>
      <c r="AE28" t="s">
        <v>48</v>
      </c>
      <c r="AF28" t="s">
        <v>49</v>
      </c>
      <c r="AG28" t="s">
        <v>50</v>
      </c>
      <c r="AH28">
        <v>0.23484987700000001</v>
      </c>
      <c r="AI28">
        <v>1</v>
      </c>
      <c r="AJ28">
        <v>0.32077983199999999</v>
      </c>
      <c r="AK28">
        <v>0.55013635824670959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3.3003300329999998</v>
      </c>
      <c r="AW28">
        <v>1.1001100109999999</v>
      </c>
      <c r="AX28">
        <v>3.3003300329999998</v>
      </c>
      <c r="AY28">
        <v>1.1001100109999999</v>
      </c>
      <c r="AZ28" s="10">
        <v>72147</v>
      </c>
      <c r="BA28" s="10" t="s">
        <v>1723</v>
      </c>
    </row>
    <row r="29" spans="1:53" x14ac:dyDescent="0.3">
      <c r="A29">
        <v>28</v>
      </c>
      <c r="B29">
        <v>6</v>
      </c>
      <c r="C29">
        <v>37</v>
      </c>
      <c r="D29" t="s">
        <v>191</v>
      </c>
      <c r="E29" t="s">
        <v>166</v>
      </c>
      <c r="F29" t="s">
        <v>201</v>
      </c>
      <c r="G29" t="s">
        <v>202</v>
      </c>
      <c r="H29" t="s">
        <v>98</v>
      </c>
      <c r="I29" t="s">
        <v>41</v>
      </c>
      <c r="J29">
        <v>127992</v>
      </c>
      <c r="K29" t="s">
        <v>118</v>
      </c>
      <c r="L29" t="s">
        <v>203</v>
      </c>
      <c r="M29" t="s">
        <v>171</v>
      </c>
      <c r="N29">
        <v>1</v>
      </c>
      <c r="O29" t="s">
        <v>204</v>
      </c>
      <c r="P29">
        <v>2020</v>
      </c>
      <c r="Q29" t="s">
        <v>46</v>
      </c>
      <c r="R29">
        <v>0</v>
      </c>
      <c r="S29">
        <v>-1288.96</v>
      </c>
      <c r="T29">
        <v>0</v>
      </c>
      <c r="U29" t="s">
        <v>47</v>
      </c>
      <c r="V29">
        <v>14</v>
      </c>
      <c r="W29">
        <v>45</v>
      </c>
      <c r="X29">
        <v>41</v>
      </c>
      <c r="Y29">
        <v>15</v>
      </c>
      <c r="Z29">
        <v>2</v>
      </c>
      <c r="AA29">
        <v>3</v>
      </c>
      <c r="AB29">
        <v>35</v>
      </c>
      <c r="AC29">
        <v>4.651162791</v>
      </c>
      <c r="AD29">
        <v>0.27906976700000002</v>
      </c>
      <c r="AE29" t="s">
        <v>48</v>
      </c>
      <c r="AF29" t="s">
        <v>205</v>
      </c>
      <c r="AG29" t="s">
        <v>46</v>
      </c>
      <c r="AH29">
        <v>0.70896665199999997</v>
      </c>
      <c r="AI29">
        <v>0.99523003799999998</v>
      </c>
      <c r="AJ29">
        <v>0.28802241200000001</v>
      </c>
      <c r="AK29">
        <v>0.20794069066918722</v>
      </c>
      <c r="AL29">
        <v>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4.651162791</v>
      </c>
      <c r="AW29">
        <v>1.5503875970000001</v>
      </c>
      <c r="AX29">
        <v>4.651162791</v>
      </c>
      <c r="AY29">
        <v>1.5503875970000001</v>
      </c>
      <c r="AZ29" s="10">
        <v>94282</v>
      </c>
      <c r="BA29" s="10" t="s">
        <v>1723</v>
      </c>
    </row>
    <row r="30" spans="1:53" x14ac:dyDescent="0.3">
      <c r="A30">
        <v>29</v>
      </c>
      <c r="B30">
        <v>6</v>
      </c>
      <c r="C30">
        <v>47</v>
      </c>
      <c r="D30" t="s">
        <v>206</v>
      </c>
      <c r="E30" t="s">
        <v>166</v>
      </c>
      <c r="F30" t="s">
        <v>207</v>
      </c>
      <c r="G30" t="s">
        <v>208</v>
      </c>
      <c r="H30" t="s">
        <v>98</v>
      </c>
      <c r="I30" t="s">
        <v>41</v>
      </c>
      <c r="J30">
        <v>40998</v>
      </c>
      <c r="K30" t="s">
        <v>209</v>
      </c>
      <c r="L30" t="s">
        <v>210</v>
      </c>
      <c r="M30" t="s">
        <v>44</v>
      </c>
      <c r="N30">
        <v>0</v>
      </c>
      <c r="O30" t="s">
        <v>211</v>
      </c>
      <c r="P30">
        <v>2020</v>
      </c>
      <c r="Q30" t="s">
        <v>87</v>
      </c>
      <c r="R30">
        <v>100</v>
      </c>
      <c r="S30">
        <v>-7.37</v>
      </c>
      <c r="T30">
        <v>0</v>
      </c>
      <c r="U30" t="s">
        <v>47</v>
      </c>
      <c r="V30">
        <v>10</v>
      </c>
      <c r="W30">
        <v>45</v>
      </c>
      <c r="X30">
        <v>112</v>
      </c>
      <c r="Y30">
        <v>24</v>
      </c>
      <c r="Z30">
        <v>13</v>
      </c>
      <c r="AA30">
        <v>4</v>
      </c>
      <c r="AB30">
        <v>20</v>
      </c>
      <c r="AC30">
        <v>10.4</v>
      </c>
      <c r="AD30">
        <v>1.6240000000000001</v>
      </c>
      <c r="AE30" t="s">
        <v>72</v>
      </c>
      <c r="AF30" t="s">
        <v>49</v>
      </c>
      <c r="AG30" t="s">
        <v>50</v>
      </c>
      <c r="AH30">
        <v>0.57950628299999996</v>
      </c>
      <c r="AI30">
        <v>0.99437362600000001</v>
      </c>
      <c r="AJ30">
        <v>0.42200553200000002</v>
      </c>
      <c r="AK30">
        <v>0.26973425325952938</v>
      </c>
      <c r="AL30">
        <v>3</v>
      </c>
      <c r="AM30">
        <v>1</v>
      </c>
      <c r="AN30">
        <v>50.666261336575978</v>
      </c>
      <c r="AO30">
        <v>1</v>
      </c>
      <c r="AP30">
        <v>50.666261336575978</v>
      </c>
      <c r="AQ30">
        <v>0</v>
      </c>
      <c r="AR30">
        <v>0</v>
      </c>
      <c r="AS30">
        <v>0</v>
      </c>
      <c r="AT30">
        <v>0</v>
      </c>
      <c r="AU30">
        <v>50</v>
      </c>
      <c r="AV30">
        <v>110.4</v>
      </c>
      <c r="AW30">
        <v>36.800000000000004</v>
      </c>
      <c r="AX30">
        <v>60.4</v>
      </c>
      <c r="AY30">
        <v>20.133333333333333</v>
      </c>
      <c r="AZ30" s="10">
        <v>53901</v>
      </c>
      <c r="BA30" s="10" t="s">
        <v>1723</v>
      </c>
    </row>
    <row r="31" spans="1:53" x14ac:dyDescent="0.3">
      <c r="A31">
        <v>30</v>
      </c>
      <c r="B31">
        <v>6</v>
      </c>
      <c r="C31">
        <v>61</v>
      </c>
      <c r="D31" t="s">
        <v>212</v>
      </c>
      <c r="E31" t="s">
        <v>166</v>
      </c>
      <c r="F31" t="s">
        <v>213</v>
      </c>
      <c r="G31" t="s">
        <v>214</v>
      </c>
      <c r="H31" t="s">
        <v>98</v>
      </c>
      <c r="I31" t="s">
        <v>41</v>
      </c>
      <c r="J31">
        <v>6000</v>
      </c>
      <c r="K31" t="s">
        <v>118</v>
      </c>
      <c r="L31" t="s">
        <v>215</v>
      </c>
      <c r="M31" t="s">
        <v>56</v>
      </c>
      <c r="N31">
        <v>0</v>
      </c>
      <c r="O31" t="s">
        <v>216</v>
      </c>
      <c r="P31">
        <v>2020</v>
      </c>
      <c r="Q31" t="s">
        <v>87</v>
      </c>
      <c r="R31">
        <v>100</v>
      </c>
      <c r="S31">
        <v>-189.53</v>
      </c>
      <c r="T31">
        <v>0</v>
      </c>
      <c r="U31" t="s">
        <v>47</v>
      </c>
      <c r="V31">
        <v>4</v>
      </c>
      <c r="W31">
        <v>45</v>
      </c>
      <c r="X31">
        <v>10</v>
      </c>
      <c r="Y31">
        <v>690</v>
      </c>
      <c r="Z31">
        <v>14</v>
      </c>
      <c r="AA31">
        <v>8</v>
      </c>
      <c r="AB31">
        <v>21</v>
      </c>
      <c r="AC31">
        <v>58.333333330000002</v>
      </c>
      <c r="AD31">
        <v>4.5</v>
      </c>
      <c r="AE31" t="s">
        <v>48</v>
      </c>
      <c r="AF31" t="s">
        <v>49</v>
      </c>
      <c r="AG31" t="s">
        <v>50</v>
      </c>
      <c r="AH31">
        <v>0.92447741100000003</v>
      </c>
      <c r="AI31">
        <v>0</v>
      </c>
      <c r="AJ31">
        <v>0.349291976</v>
      </c>
      <c r="AK31">
        <v>2.9754204398447608E-2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50</v>
      </c>
      <c r="AV31">
        <v>158.33333333000002</v>
      </c>
      <c r="AW31">
        <v>52.777777776666674</v>
      </c>
      <c r="AX31">
        <v>108.33333333</v>
      </c>
      <c r="AY31">
        <v>36.111111110000003</v>
      </c>
      <c r="AZ31" s="10">
        <v>52520</v>
      </c>
      <c r="BA31" s="10" t="s">
        <v>1723</v>
      </c>
    </row>
    <row r="32" spans="1:53" x14ac:dyDescent="0.3">
      <c r="A32">
        <v>31</v>
      </c>
      <c r="B32">
        <v>6</v>
      </c>
      <c r="C32">
        <v>61</v>
      </c>
      <c r="D32" t="s">
        <v>212</v>
      </c>
      <c r="E32" t="s">
        <v>166</v>
      </c>
      <c r="F32" t="s">
        <v>217</v>
      </c>
      <c r="G32" t="s">
        <v>218</v>
      </c>
      <c r="H32" t="s">
        <v>98</v>
      </c>
      <c r="I32" t="s">
        <v>41</v>
      </c>
      <c r="J32">
        <v>6640</v>
      </c>
      <c r="K32" t="s">
        <v>118</v>
      </c>
      <c r="L32" t="s">
        <v>219</v>
      </c>
      <c r="M32" t="s">
        <v>56</v>
      </c>
      <c r="N32">
        <v>0</v>
      </c>
      <c r="O32" t="s">
        <v>220</v>
      </c>
      <c r="P32">
        <v>2020</v>
      </c>
      <c r="Q32" t="s">
        <v>46</v>
      </c>
      <c r="R32">
        <v>0</v>
      </c>
      <c r="S32">
        <v>21.54</v>
      </c>
      <c r="T32">
        <v>21.54</v>
      </c>
      <c r="U32" t="s">
        <v>47</v>
      </c>
      <c r="V32">
        <v>5</v>
      </c>
      <c r="W32">
        <v>45</v>
      </c>
      <c r="X32">
        <v>454</v>
      </c>
      <c r="Y32">
        <v>359</v>
      </c>
      <c r="Z32">
        <v>7</v>
      </c>
      <c r="AA32">
        <v>3</v>
      </c>
      <c r="AB32">
        <v>24</v>
      </c>
      <c r="AC32">
        <v>1.518438178</v>
      </c>
      <c r="AD32">
        <v>0.737306291</v>
      </c>
      <c r="AE32" t="s">
        <v>72</v>
      </c>
      <c r="AF32" t="s">
        <v>49</v>
      </c>
      <c r="AG32" t="s">
        <v>50</v>
      </c>
      <c r="AH32">
        <v>0.89370139999999998</v>
      </c>
      <c r="AI32">
        <v>1</v>
      </c>
      <c r="AJ32">
        <v>0.62398193700000004</v>
      </c>
      <c r="AK32">
        <v>6.5883080729972163E-2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23.058438177999999</v>
      </c>
      <c r="AW32">
        <v>7.6861460593333328</v>
      </c>
      <c r="AX32">
        <v>23.058438177999999</v>
      </c>
      <c r="AY32">
        <v>7.6861460593333328</v>
      </c>
      <c r="AZ32" s="10">
        <v>35662</v>
      </c>
      <c r="BA32" s="10" t="s">
        <v>1723</v>
      </c>
    </row>
    <row r="33" spans="1:53" x14ac:dyDescent="0.3">
      <c r="A33">
        <v>32</v>
      </c>
      <c r="B33">
        <v>6</v>
      </c>
      <c r="C33">
        <v>63</v>
      </c>
      <c r="D33" t="s">
        <v>221</v>
      </c>
      <c r="E33" t="s">
        <v>166</v>
      </c>
      <c r="F33" t="s">
        <v>222</v>
      </c>
      <c r="G33" t="s">
        <v>223</v>
      </c>
      <c r="H33" t="s">
        <v>98</v>
      </c>
      <c r="I33" t="s">
        <v>41</v>
      </c>
      <c r="J33">
        <v>6000</v>
      </c>
      <c r="K33" t="s">
        <v>118</v>
      </c>
      <c r="L33" t="s">
        <v>224</v>
      </c>
      <c r="M33" t="s">
        <v>56</v>
      </c>
      <c r="N33">
        <v>0</v>
      </c>
      <c r="O33" t="s">
        <v>225</v>
      </c>
      <c r="P33">
        <v>2020</v>
      </c>
      <c r="Q33" t="s">
        <v>87</v>
      </c>
      <c r="R33">
        <v>100</v>
      </c>
      <c r="S33">
        <v>0</v>
      </c>
      <c r="T33">
        <v>0</v>
      </c>
      <c r="U33" t="s">
        <v>136</v>
      </c>
      <c r="V33">
        <v>3</v>
      </c>
      <c r="W33">
        <v>45</v>
      </c>
      <c r="X33">
        <v>7</v>
      </c>
      <c r="Y33">
        <v>4</v>
      </c>
      <c r="Z33">
        <v>1</v>
      </c>
      <c r="AA33">
        <v>2</v>
      </c>
      <c r="AB33">
        <v>36</v>
      </c>
      <c r="AC33">
        <v>12.5</v>
      </c>
      <c r="AD33">
        <v>1.75</v>
      </c>
      <c r="AE33" t="s">
        <v>48</v>
      </c>
      <c r="AF33" t="s">
        <v>49</v>
      </c>
      <c r="AG33" t="s">
        <v>50</v>
      </c>
      <c r="AL33">
        <v>2</v>
      </c>
      <c r="AM33">
        <v>2</v>
      </c>
      <c r="AN33">
        <v>101.33252267315196</v>
      </c>
      <c r="AO33">
        <v>2</v>
      </c>
      <c r="AP33">
        <v>101.33252267315196</v>
      </c>
      <c r="AQ33">
        <v>0</v>
      </c>
      <c r="AR33">
        <v>0</v>
      </c>
      <c r="AS33">
        <v>0</v>
      </c>
      <c r="AT33">
        <v>0</v>
      </c>
      <c r="AU33">
        <v>50</v>
      </c>
      <c r="AV33">
        <v>112.5</v>
      </c>
      <c r="AW33">
        <v>37.5</v>
      </c>
      <c r="AX33">
        <v>62.5</v>
      </c>
      <c r="AY33">
        <v>20.833333333333332</v>
      </c>
      <c r="AZ33" s="10"/>
      <c r="BA33" s="10" t="s">
        <v>1723</v>
      </c>
    </row>
    <row r="34" spans="1:53" x14ac:dyDescent="0.3">
      <c r="A34">
        <v>33</v>
      </c>
      <c r="B34">
        <v>6</v>
      </c>
      <c r="C34">
        <v>67</v>
      </c>
      <c r="D34" t="s">
        <v>226</v>
      </c>
      <c r="E34" t="s">
        <v>166</v>
      </c>
      <c r="F34" t="s">
        <v>227</v>
      </c>
      <c r="G34" t="s">
        <v>228</v>
      </c>
      <c r="H34" t="s">
        <v>98</v>
      </c>
      <c r="I34" t="s">
        <v>41</v>
      </c>
      <c r="J34">
        <v>94183</v>
      </c>
      <c r="K34" t="s">
        <v>118</v>
      </c>
      <c r="L34" t="s">
        <v>229</v>
      </c>
      <c r="M34" t="s">
        <v>44</v>
      </c>
      <c r="N34">
        <v>0</v>
      </c>
      <c r="O34" t="s">
        <v>230</v>
      </c>
      <c r="P34">
        <v>2020</v>
      </c>
      <c r="Q34" t="s">
        <v>87</v>
      </c>
      <c r="R34">
        <v>100</v>
      </c>
      <c r="S34">
        <v>-0.06</v>
      </c>
      <c r="T34">
        <v>0</v>
      </c>
      <c r="U34" t="s">
        <v>47</v>
      </c>
      <c r="V34">
        <v>17</v>
      </c>
      <c r="W34">
        <v>45</v>
      </c>
      <c r="X34">
        <v>656</v>
      </c>
      <c r="Y34">
        <v>26</v>
      </c>
      <c r="Z34">
        <v>13</v>
      </c>
      <c r="AA34">
        <v>15</v>
      </c>
      <c r="AB34">
        <v>17</v>
      </c>
      <c r="AC34">
        <v>1.9431988039999999</v>
      </c>
      <c r="AD34">
        <v>1.1165919280000001</v>
      </c>
      <c r="AE34" t="s">
        <v>48</v>
      </c>
      <c r="AF34" t="s">
        <v>49</v>
      </c>
      <c r="AG34" t="s">
        <v>50</v>
      </c>
      <c r="AH34">
        <v>0.802583402</v>
      </c>
      <c r="AI34">
        <v>1</v>
      </c>
      <c r="AJ34">
        <v>0.42849725300000002</v>
      </c>
      <c r="AK34">
        <v>0.13545674871641722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50</v>
      </c>
      <c r="AV34">
        <v>101.943198804</v>
      </c>
      <c r="AW34">
        <v>33.981066267999999</v>
      </c>
      <c r="AX34">
        <v>51.943198803999998</v>
      </c>
      <c r="AY34">
        <v>17.314399601333331</v>
      </c>
      <c r="AZ34" s="10">
        <v>59008</v>
      </c>
      <c r="BA34" s="10" t="s">
        <v>1723</v>
      </c>
    </row>
    <row r="35" spans="1:53" x14ac:dyDescent="0.3">
      <c r="A35">
        <v>34</v>
      </c>
      <c r="B35">
        <v>6</v>
      </c>
      <c r="C35">
        <v>67</v>
      </c>
      <c r="D35" t="s">
        <v>226</v>
      </c>
      <c r="E35" t="s">
        <v>166</v>
      </c>
      <c r="F35" t="s">
        <v>231</v>
      </c>
      <c r="G35" t="s">
        <v>232</v>
      </c>
      <c r="H35" t="s">
        <v>98</v>
      </c>
      <c r="I35" t="s">
        <v>41</v>
      </c>
      <c r="J35">
        <v>68587</v>
      </c>
      <c r="K35" t="s">
        <v>118</v>
      </c>
      <c r="L35" t="s">
        <v>233</v>
      </c>
      <c r="M35" t="s">
        <v>44</v>
      </c>
      <c r="N35">
        <v>0</v>
      </c>
      <c r="O35" t="s">
        <v>234</v>
      </c>
      <c r="P35">
        <v>2020</v>
      </c>
      <c r="Q35" t="s">
        <v>87</v>
      </c>
      <c r="R35">
        <v>100</v>
      </c>
      <c r="S35">
        <v>8.61</v>
      </c>
      <c r="T35">
        <v>8.61</v>
      </c>
      <c r="U35" t="s">
        <v>47</v>
      </c>
      <c r="V35">
        <v>17</v>
      </c>
      <c r="W35">
        <v>45</v>
      </c>
      <c r="X35">
        <v>596</v>
      </c>
      <c r="Y35">
        <v>26</v>
      </c>
      <c r="Z35">
        <v>13</v>
      </c>
      <c r="AA35">
        <v>9</v>
      </c>
      <c r="AB35">
        <v>17</v>
      </c>
      <c r="AC35">
        <v>2.1346469620000001</v>
      </c>
      <c r="AD35">
        <v>1.3863788180000001</v>
      </c>
      <c r="AE35" t="s">
        <v>48</v>
      </c>
      <c r="AF35" t="s">
        <v>49</v>
      </c>
      <c r="AG35" t="s">
        <v>50</v>
      </c>
      <c r="AH35">
        <v>0.63797247099999999</v>
      </c>
      <c r="AI35">
        <v>1</v>
      </c>
      <c r="AJ35">
        <v>0.325810971</v>
      </c>
      <c r="AK35">
        <v>0.24762287114905127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50</v>
      </c>
      <c r="AV35">
        <v>110.744646962</v>
      </c>
      <c r="AW35">
        <v>36.914882320666671</v>
      </c>
      <c r="AX35">
        <v>60.744646961999997</v>
      </c>
      <c r="AY35">
        <v>20.248215653999999</v>
      </c>
      <c r="AZ35" s="10">
        <v>77996</v>
      </c>
      <c r="BA35" s="10" t="s">
        <v>1723</v>
      </c>
    </row>
    <row r="36" spans="1:53" x14ac:dyDescent="0.3">
      <c r="A36">
        <v>35</v>
      </c>
      <c r="B36">
        <v>6</v>
      </c>
      <c r="C36">
        <v>67</v>
      </c>
      <c r="D36" t="s">
        <v>226</v>
      </c>
      <c r="E36" t="s">
        <v>166</v>
      </c>
      <c r="F36" t="s">
        <v>235</v>
      </c>
      <c r="G36" t="s">
        <v>236</v>
      </c>
      <c r="H36" t="s">
        <v>98</v>
      </c>
      <c r="I36" t="s">
        <v>41</v>
      </c>
      <c r="J36">
        <v>40461</v>
      </c>
      <c r="K36" t="s">
        <v>118</v>
      </c>
      <c r="L36" t="s">
        <v>237</v>
      </c>
      <c r="M36" t="s">
        <v>44</v>
      </c>
      <c r="N36">
        <v>0</v>
      </c>
      <c r="O36" t="s">
        <v>238</v>
      </c>
      <c r="P36">
        <v>2019</v>
      </c>
      <c r="Q36" t="s">
        <v>46</v>
      </c>
      <c r="R36">
        <v>0</v>
      </c>
      <c r="S36">
        <v>29.11</v>
      </c>
      <c r="T36">
        <v>29.11</v>
      </c>
      <c r="U36" t="s">
        <v>47</v>
      </c>
      <c r="V36">
        <v>2</v>
      </c>
      <c r="W36">
        <v>45</v>
      </c>
      <c r="X36">
        <v>94</v>
      </c>
      <c r="Y36">
        <v>4</v>
      </c>
      <c r="Z36">
        <v>11</v>
      </c>
      <c r="AA36">
        <v>3</v>
      </c>
      <c r="AB36">
        <v>25</v>
      </c>
      <c r="AC36">
        <v>10.47619048</v>
      </c>
      <c r="AD36">
        <v>1.5018714289999999</v>
      </c>
      <c r="AE36" t="s">
        <v>48</v>
      </c>
      <c r="AF36" t="s">
        <v>239</v>
      </c>
      <c r="AG36" t="s">
        <v>46</v>
      </c>
      <c r="AH36">
        <v>0.46059536600000001</v>
      </c>
      <c r="AI36">
        <v>0.98068491499999999</v>
      </c>
      <c r="AJ36">
        <v>0.25931760599999998</v>
      </c>
      <c r="AK36">
        <v>0.23273176145231836</v>
      </c>
      <c r="AL36">
        <v>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39.586190479999999</v>
      </c>
      <c r="AW36">
        <v>13.195396826666666</v>
      </c>
      <c r="AX36">
        <v>39.586190479999999</v>
      </c>
      <c r="AY36">
        <v>13.195396826666666</v>
      </c>
      <c r="AZ36" s="10">
        <v>90770</v>
      </c>
      <c r="BA36" s="10" t="s">
        <v>1723</v>
      </c>
    </row>
    <row r="37" spans="1:53" x14ac:dyDescent="0.3">
      <c r="A37">
        <v>36</v>
      </c>
      <c r="B37">
        <v>6</v>
      </c>
      <c r="C37">
        <v>73</v>
      </c>
      <c r="D37" t="s">
        <v>240</v>
      </c>
      <c r="E37" t="s">
        <v>166</v>
      </c>
      <c r="F37" t="s">
        <v>241</v>
      </c>
      <c r="G37" t="s">
        <v>242</v>
      </c>
      <c r="H37" t="s">
        <v>98</v>
      </c>
      <c r="I37" t="s">
        <v>41</v>
      </c>
      <c r="J37">
        <v>49990</v>
      </c>
      <c r="K37" t="s">
        <v>243</v>
      </c>
      <c r="L37" t="s">
        <v>244</v>
      </c>
      <c r="M37" t="s">
        <v>44</v>
      </c>
      <c r="N37">
        <v>1</v>
      </c>
      <c r="O37" t="s">
        <v>245</v>
      </c>
      <c r="P37">
        <v>2019</v>
      </c>
      <c r="Q37" t="s">
        <v>46</v>
      </c>
      <c r="R37">
        <v>0</v>
      </c>
      <c r="S37">
        <v>16.53</v>
      </c>
      <c r="T37">
        <v>16.53</v>
      </c>
      <c r="U37" t="s">
        <v>47</v>
      </c>
      <c r="V37">
        <v>4</v>
      </c>
      <c r="W37">
        <v>45</v>
      </c>
      <c r="X37">
        <v>45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0.49590000000000001</v>
      </c>
      <c r="AE37" t="s">
        <v>246</v>
      </c>
      <c r="AF37" t="s">
        <v>247</v>
      </c>
      <c r="AG37" t="s">
        <v>87</v>
      </c>
      <c r="AH37">
        <v>0.76929995200000001</v>
      </c>
      <c r="AI37">
        <v>0.956984744</v>
      </c>
      <c r="AJ37">
        <v>0.25708300699999997</v>
      </c>
      <c r="AK37">
        <v>0.19559808996428715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16.53</v>
      </c>
      <c r="AW37">
        <v>5.5100000000000007</v>
      </c>
      <c r="AX37">
        <v>16.53</v>
      </c>
      <c r="AY37">
        <v>5.5100000000000007</v>
      </c>
      <c r="AZ37" s="10">
        <v>105732</v>
      </c>
      <c r="BA37" s="10" t="s">
        <v>1723</v>
      </c>
    </row>
    <row r="38" spans="1:53" x14ac:dyDescent="0.3">
      <c r="A38">
        <v>37</v>
      </c>
      <c r="B38">
        <v>6</v>
      </c>
      <c r="C38">
        <v>79</v>
      </c>
      <c r="D38" t="s">
        <v>248</v>
      </c>
      <c r="E38" t="s">
        <v>166</v>
      </c>
      <c r="F38" t="s">
        <v>249</v>
      </c>
      <c r="G38" t="s">
        <v>250</v>
      </c>
      <c r="H38" t="s">
        <v>98</v>
      </c>
      <c r="I38" t="s">
        <v>41</v>
      </c>
      <c r="J38">
        <v>31787</v>
      </c>
      <c r="K38" t="s">
        <v>118</v>
      </c>
      <c r="L38" t="s">
        <v>251</v>
      </c>
      <c r="M38" t="s">
        <v>44</v>
      </c>
      <c r="N38">
        <v>0</v>
      </c>
      <c r="O38" t="s">
        <v>252</v>
      </c>
      <c r="P38">
        <v>2020</v>
      </c>
      <c r="Q38" t="s">
        <v>46</v>
      </c>
      <c r="R38">
        <v>0</v>
      </c>
      <c r="S38">
        <v>11.25</v>
      </c>
      <c r="T38">
        <v>11.25</v>
      </c>
      <c r="U38" t="s">
        <v>47</v>
      </c>
      <c r="V38">
        <v>6</v>
      </c>
      <c r="W38">
        <v>45</v>
      </c>
      <c r="X38">
        <v>351</v>
      </c>
      <c r="Y38">
        <v>289</v>
      </c>
      <c r="Z38">
        <v>12</v>
      </c>
      <c r="AA38">
        <v>3</v>
      </c>
      <c r="AB38">
        <v>19</v>
      </c>
      <c r="AC38">
        <v>3.3057851239999998</v>
      </c>
      <c r="AD38">
        <v>0.53584710700000004</v>
      </c>
      <c r="AE38" t="s">
        <v>72</v>
      </c>
      <c r="AF38" t="s">
        <v>49</v>
      </c>
      <c r="AG38" t="s">
        <v>50</v>
      </c>
      <c r="AH38">
        <v>0.863899682</v>
      </c>
      <c r="AI38">
        <v>0.89065623599999999</v>
      </c>
      <c r="AJ38">
        <v>0.35262728799999998</v>
      </c>
      <c r="AK38">
        <v>6.1990212071778142E-2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14.555785124</v>
      </c>
      <c r="AW38">
        <v>4.8519283746666666</v>
      </c>
      <c r="AX38">
        <v>14.555785124</v>
      </c>
      <c r="AY38">
        <v>4.8519283746666666</v>
      </c>
      <c r="AZ38" s="10">
        <v>79610</v>
      </c>
      <c r="BA38" s="10" t="s">
        <v>1723</v>
      </c>
    </row>
    <row r="39" spans="1:53" x14ac:dyDescent="0.3">
      <c r="A39">
        <v>38</v>
      </c>
      <c r="B39">
        <v>6</v>
      </c>
      <c r="C39">
        <v>79</v>
      </c>
      <c r="D39" t="s">
        <v>248</v>
      </c>
      <c r="E39" t="s">
        <v>166</v>
      </c>
      <c r="F39" t="s">
        <v>253</v>
      </c>
      <c r="G39" t="s">
        <v>254</v>
      </c>
      <c r="H39" t="s">
        <v>98</v>
      </c>
      <c r="I39" t="s">
        <v>41</v>
      </c>
      <c r="J39">
        <v>4128</v>
      </c>
      <c r="K39" t="s">
        <v>118</v>
      </c>
      <c r="L39" t="s">
        <v>251</v>
      </c>
      <c r="M39" t="s">
        <v>56</v>
      </c>
      <c r="N39">
        <v>0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>
        <v>0</v>
      </c>
      <c r="AE39" t="s">
        <v>57</v>
      </c>
      <c r="AF39" t="s">
        <v>49</v>
      </c>
      <c r="AG39" t="s">
        <v>50</v>
      </c>
      <c r="AH39">
        <v>0.863899682</v>
      </c>
      <c r="AI39">
        <v>0.89065623599999999</v>
      </c>
      <c r="AJ39">
        <v>0.35262728799999998</v>
      </c>
      <c r="AK39">
        <v>6.1990212071778142E-2</v>
      </c>
      <c r="AL39">
        <v>2</v>
      </c>
      <c r="AM39">
        <v>0</v>
      </c>
      <c r="AN39">
        <v>0</v>
      </c>
      <c r="AO39">
        <v>1</v>
      </c>
      <c r="AP39">
        <v>50.666261336575978</v>
      </c>
      <c r="AQ39">
        <v>0</v>
      </c>
      <c r="AR39">
        <v>0</v>
      </c>
      <c r="AS39">
        <v>1</v>
      </c>
      <c r="AT39">
        <v>50.666261336575978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s="10" t="s">
        <v>57</v>
      </c>
      <c r="BA39" s="10" t="s">
        <v>1723</v>
      </c>
    </row>
    <row r="40" spans="1:53" x14ac:dyDescent="0.3">
      <c r="A40">
        <v>39</v>
      </c>
      <c r="B40">
        <v>6</v>
      </c>
      <c r="C40">
        <v>83</v>
      </c>
      <c r="D40" t="s">
        <v>255</v>
      </c>
      <c r="E40" t="s">
        <v>166</v>
      </c>
      <c r="F40" t="s">
        <v>256</v>
      </c>
      <c r="G40" t="s">
        <v>257</v>
      </c>
      <c r="H40" t="s">
        <v>98</v>
      </c>
      <c r="I40" t="s">
        <v>41</v>
      </c>
      <c r="J40">
        <v>6737</v>
      </c>
      <c r="K40" t="s">
        <v>118</v>
      </c>
      <c r="L40" t="s">
        <v>258</v>
      </c>
      <c r="M40" t="s">
        <v>56</v>
      </c>
      <c r="N40">
        <v>0</v>
      </c>
      <c r="O40" t="s">
        <v>259</v>
      </c>
      <c r="P40">
        <v>2020</v>
      </c>
      <c r="Q40" t="s">
        <v>46</v>
      </c>
      <c r="R40">
        <v>0</v>
      </c>
      <c r="S40">
        <v>-114.01</v>
      </c>
      <c r="T40">
        <v>0</v>
      </c>
      <c r="U40" t="s">
        <v>47</v>
      </c>
      <c r="V40">
        <v>8</v>
      </c>
      <c r="W40">
        <v>45</v>
      </c>
      <c r="X40">
        <v>737</v>
      </c>
      <c r="Y40">
        <v>17</v>
      </c>
      <c r="Z40">
        <v>14</v>
      </c>
      <c r="AA40">
        <v>7</v>
      </c>
      <c r="AB40">
        <v>18</v>
      </c>
      <c r="AC40">
        <v>1.8641810919999999</v>
      </c>
      <c r="AD40">
        <v>0.11185086599999999</v>
      </c>
      <c r="AE40" t="s">
        <v>48</v>
      </c>
      <c r="AF40" t="s">
        <v>49</v>
      </c>
      <c r="AG40" t="s">
        <v>50</v>
      </c>
      <c r="AH40">
        <v>0.85943866000000002</v>
      </c>
      <c r="AI40">
        <v>0.84358430500000003</v>
      </c>
      <c r="AJ40">
        <v>0.222725215</v>
      </c>
      <c r="AK40">
        <v>0.11497386957509657</v>
      </c>
      <c r="AL40">
        <v>10</v>
      </c>
      <c r="AM40">
        <v>1</v>
      </c>
      <c r="AN40">
        <v>50.666261336575978</v>
      </c>
      <c r="AO40">
        <v>1</v>
      </c>
      <c r="AP40">
        <v>50.666261336575978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1.8641810919999999</v>
      </c>
      <c r="AW40">
        <v>0.62139369733333327</v>
      </c>
      <c r="AX40">
        <v>1.8641810919999999</v>
      </c>
      <c r="AY40">
        <v>0.62139369733333327</v>
      </c>
      <c r="AZ40" s="10">
        <v>94186</v>
      </c>
      <c r="BA40" s="10" t="s">
        <v>1723</v>
      </c>
    </row>
    <row r="41" spans="1:53" x14ac:dyDescent="0.3">
      <c r="A41">
        <v>40</v>
      </c>
      <c r="B41">
        <v>6</v>
      </c>
      <c r="C41">
        <v>107</v>
      </c>
      <c r="D41" t="s">
        <v>260</v>
      </c>
      <c r="E41" t="s">
        <v>166</v>
      </c>
      <c r="F41" t="s">
        <v>261</v>
      </c>
      <c r="G41" t="s">
        <v>262</v>
      </c>
      <c r="H41" t="s">
        <v>98</v>
      </c>
      <c r="I41" t="s">
        <v>41</v>
      </c>
      <c r="J41">
        <v>139924</v>
      </c>
      <c r="K41" t="s">
        <v>118</v>
      </c>
      <c r="L41" t="s">
        <v>263</v>
      </c>
      <c r="M41" t="s">
        <v>171</v>
      </c>
      <c r="N41">
        <v>0</v>
      </c>
      <c r="O41" t="s">
        <v>264</v>
      </c>
      <c r="P41">
        <v>2020</v>
      </c>
      <c r="Q41" t="s">
        <v>46</v>
      </c>
      <c r="R41">
        <v>0</v>
      </c>
      <c r="S41">
        <v>8.61</v>
      </c>
      <c r="T41">
        <v>8.61</v>
      </c>
      <c r="U41" t="s">
        <v>47</v>
      </c>
      <c r="V41">
        <v>17</v>
      </c>
      <c r="W41">
        <v>45</v>
      </c>
      <c r="X41">
        <v>417</v>
      </c>
      <c r="Y41">
        <v>1311</v>
      </c>
      <c r="Z41">
        <v>12</v>
      </c>
      <c r="AA41">
        <v>4</v>
      </c>
      <c r="AB41">
        <v>16</v>
      </c>
      <c r="AC41">
        <v>2.7972027970000002</v>
      </c>
      <c r="AD41">
        <v>0.42613216799999998</v>
      </c>
      <c r="AE41" t="s">
        <v>72</v>
      </c>
      <c r="AF41" t="s">
        <v>265</v>
      </c>
      <c r="AG41" t="s">
        <v>46</v>
      </c>
      <c r="AH41">
        <v>0.64450105300000005</v>
      </c>
      <c r="AI41">
        <v>0.9992761</v>
      </c>
      <c r="AJ41">
        <v>0.39910328499999997</v>
      </c>
      <c r="AK41">
        <v>0.13430637999175987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11.407202797</v>
      </c>
      <c r="AW41">
        <v>3.8024009323333332</v>
      </c>
      <c r="AX41">
        <v>11.407202797</v>
      </c>
      <c r="AY41">
        <v>3.8024009323333332</v>
      </c>
      <c r="AZ41" s="10">
        <v>58820</v>
      </c>
      <c r="BA41" s="10" t="s">
        <v>1723</v>
      </c>
    </row>
    <row r="42" spans="1:53" x14ac:dyDescent="0.3">
      <c r="A42">
        <v>41</v>
      </c>
      <c r="B42">
        <v>6</v>
      </c>
      <c r="C42">
        <v>111</v>
      </c>
      <c r="D42" t="s">
        <v>266</v>
      </c>
      <c r="E42" t="s">
        <v>166</v>
      </c>
      <c r="F42" t="s">
        <v>267</v>
      </c>
      <c r="G42" t="s">
        <v>268</v>
      </c>
      <c r="H42" t="s">
        <v>98</v>
      </c>
      <c r="I42" t="s">
        <v>41</v>
      </c>
      <c r="J42">
        <v>5000</v>
      </c>
      <c r="K42" t="s">
        <v>118</v>
      </c>
      <c r="L42" t="s">
        <v>269</v>
      </c>
      <c r="M42" t="s">
        <v>56</v>
      </c>
      <c r="N42">
        <v>1</v>
      </c>
      <c r="O42" t="s">
        <v>270</v>
      </c>
      <c r="P42">
        <v>2019</v>
      </c>
      <c r="Q42" t="s">
        <v>46</v>
      </c>
      <c r="R42">
        <v>0</v>
      </c>
      <c r="S42">
        <v>-47.99</v>
      </c>
      <c r="T42">
        <v>0</v>
      </c>
      <c r="U42" t="s">
        <v>47</v>
      </c>
      <c r="V42">
        <v>6</v>
      </c>
      <c r="W42">
        <v>45</v>
      </c>
      <c r="X42">
        <v>10</v>
      </c>
      <c r="Y42">
        <v>7</v>
      </c>
      <c r="Z42">
        <v>1</v>
      </c>
      <c r="AA42">
        <v>3</v>
      </c>
      <c r="AB42">
        <v>36</v>
      </c>
      <c r="AC42">
        <v>9.0909090910000003</v>
      </c>
      <c r="AD42">
        <v>0.54545454500000001</v>
      </c>
      <c r="AE42" t="s">
        <v>48</v>
      </c>
      <c r="AF42" t="s">
        <v>49</v>
      </c>
      <c r="AG42" t="s">
        <v>50</v>
      </c>
      <c r="AH42">
        <v>0.75070934499999997</v>
      </c>
      <c r="AI42">
        <v>0.99179052199999995</v>
      </c>
      <c r="AJ42">
        <v>0.29646858799999998</v>
      </c>
      <c r="AK42">
        <v>0.15123698976948019</v>
      </c>
      <c r="AL42">
        <v>3</v>
      </c>
      <c r="AM42">
        <v>0</v>
      </c>
      <c r="AN42">
        <v>0</v>
      </c>
      <c r="AO42">
        <v>1</v>
      </c>
      <c r="AP42">
        <v>50.666261336575978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9.0909090910000003</v>
      </c>
      <c r="AW42">
        <v>3.0303030303333336</v>
      </c>
      <c r="AX42">
        <v>9.0909090910000003</v>
      </c>
      <c r="AY42">
        <v>3.0303030303333336</v>
      </c>
      <c r="AZ42" s="10">
        <v>92913</v>
      </c>
      <c r="BA42" s="10" t="s">
        <v>1723</v>
      </c>
    </row>
    <row r="43" spans="1:53" x14ac:dyDescent="0.3">
      <c r="A43">
        <v>42</v>
      </c>
      <c r="B43">
        <v>8</v>
      </c>
      <c r="C43">
        <v>41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 t="s">
        <v>41</v>
      </c>
      <c r="J43">
        <v>7807</v>
      </c>
      <c r="K43" t="s">
        <v>118</v>
      </c>
      <c r="L43" t="s">
        <v>276</v>
      </c>
      <c r="M43" t="s">
        <v>44</v>
      </c>
      <c r="N43">
        <v>0</v>
      </c>
      <c r="O43" t="s">
        <v>277</v>
      </c>
      <c r="P43">
        <v>2020</v>
      </c>
      <c r="Q43" t="s">
        <v>87</v>
      </c>
      <c r="R43">
        <v>100</v>
      </c>
      <c r="S43">
        <v>-35.69</v>
      </c>
      <c r="T43">
        <v>0</v>
      </c>
      <c r="U43" t="s">
        <v>47</v>
      </c>
      <c r="V43">
        <v>6</v>
      </c>
      <c r="W43">
        <v>45</v>
      </c>
      <c r="X43">
        <v>402</v>
      </c>
      <c r="Y43">
        <v>12</v>
      </c>
      <c r="Z43">
        <v>14</v>
      </c>
      <c r="AA43">
        <v>4</v>
      </c>
      <c r="AB43">
        <v>19</v>
      </c>
      <c r="AC43">
        <v>3.365384615</v>
      </c>
      <c r="AD43">
        <v>1.201923077</v>
      </c>
      <c r="AE43" t="s">
        <v>48</v>
      </c>
      <c r="AF43" t="s">
        <v>49</v>
      </c>
      <c r="AG43" t="s">
        <v>50</v>
      </c>
      <c r="AH43">
        <v>0.95599999999999996</v>
      </c>
      <c r="AI43">
        <v>0</v>
      </c>
      <c r="AJ43">
        <v>0.42</v>
      </c>
      <c r="AK43">
        <v>0</v>
      </c>
      <c r="AL43">
        <v>50</v>
      </c>
      <c r="AM43">
        <v>0</v>
      </c>
      <c r="AN43">
        <v>0</v>
      </c>
      <c r="AO43">
        <v>4</v>
      </c>
      <c r="AP43">
        <v>202.66504534630391</v>
      </c>
      <c r="AQ43">
        <v>0</v>
      </c>
      <c r="AR43">
        <v>0</v>
      </c>
      <c r="AS43">
        <v>1</v>
      </c>
      <c r="AT43">
        <v>50.666261336575978</v>
      </c>
      <c r="AU43">
        <v>50</v>
      </c>
      <c r="AV43">
        <v>103.365384615</v>
      </c>
      <c r="AW43">
        <v>34.455128205000001</v>
      </c>
      <c r="AX43">
        <v>53.365384614999996</v>
      </c>
      <c r="AY43">
        <v>17.788461538333333</v>
      </c>
      <c r="AZ43" s="10" t="s">
        <v>118</v>
      </c>
      <c r="BA43" s="10" t="s">
        <v>1723</v>
      </c>
    </row>
    <row r="44" spans="1:53" x14ac:dyDescent="0.3">
      <c r="A44">
        <v>43</v>
      </c>
      <c r="B44">
        <v>8</v>
      </c>
      <c r="C44">
        <v>59</v>
      </c>
      <c r="D44" t="s">
        <v>278</v>
      </c>
      <c r="E44" t="s">
        <v>272</v>
      </c>
      <c r="F44" t="s">
        <v>279</v>
      </c>
      <c r="G44" t="s">
        <v>280</v>
      </c>
      <c r="H44" t="s">
        <v>275</v>
      </c>
      <c r="I44" t="s">
        <v>41</v>
      </c>
      <c r="J44">
        <v>10000</v>
      </c>
      <c r="K44" t="s">
        <v>118</v>
      </c>
      <c r="L44" t="s">
        <v>281</v>
      </c>
      <c r="M44" t="s">
        <v>56</v>
      </c>
      <c r="N44">
        <v>0</v>
      </c>
      <c r="O44" t="s">
        <v>282</v>
      </c>
      <c r="P44">
        <v>2020</v>
      </c>
      <c r="Q44" t="s">
        <v>46</v>
      </c>
      <c r="R44">
        <v>0</v>
      </c>
      <c r="S44">
        <v>-354.8</v>
      </c>
      <c r="T44">
        <v>0</v>
      </c>
      <c r="U44" t="s">
        <v>47</v>
      </c>
      <c r="V44">
        <v>2</v>
      </c>
      <c r="W44">
        <v>45</v>
      </c>
      <c r="X44">
        <v>24</v>
      </c>
      <c r="Y44">
        <v>4</v>
      </c>
      <c r="Z44">
        <v>12</v>
      </c>
      <c r="AA44">
        <v>16</v>
      </c>
      <c r="AB44">
        <v>21</v>
      </c>
      <c r="AC44">
        <v>33.333333330000002</v>
      </c>
      <c r="AD44">
        <v>2</v>
      </c>
      <c r="AE44" t="s">
        <v>72</v>
      </c>
      <c r="AF44" t="s">
        <v>49</v>
      </c>
      <c r="AG44" t="s">
        <v>50</v>
      </c>
      <c r="AH44">
        <v>0.90639741299999999</v>
      </c>
      <c r="AI44">
        <v>0.98670624699999998</v>
      </c>
      <c r="AJ44">
        <v>0.373593807</v>
      </c>
      <c r="AK44">
        <v>8.3181075103375329E-2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33.333333330000002</v>
      </c>
      <c r="AW44">
        <v>11.111111110000001</v>
      </c>
      <c r="AX44">
        <v>33.333333330000002</v>
      </c>
      <c r="AY44">
        <v>11.111111110000001</v>
      </c>
      <c r="AZ44" s="10">
        <v>66344</v>
      </c>
      <c r="BA44" s="10" t="s">
        <v>1723</v>
      </c>
    </row>
    <row r="45" spans="1:53" x14ac:dyDescent="0.3">
      <c r="A45">
        <v>44</v>
      </c>
      <c r="B45">
        <v>8</v>
      </c>
      <c r="C45">
        <v>69</v>
      </c>
      <c r="D45" t="s">
        <v>283</v>
      </c>
      <c r="E45" t="s">
        <v>272</v>
      </c>
      <c r="F45" t="s">
        <v>284</v>
      </c>
      <c r="G45" t="s">
        <v>285</v>
      </c>
      <c r="H45" t="s">
        <v>275</v>
      </c>
      <c r="I45" t="s">
        <v>41</v>
      </c>
      <c r="J45">
        <v>124262</v>
      </c>
      <c r="K45" t="s">
        <v>118</v>
      </c>
      <c r="L45" t="s">
        <v>286</v>
      </c>
      <c r="M45" t="s">
        <v>171</v>
      </c>
      <c r="N45">
        <v>0</v>
      </c>
      <c r="O45" t="s">
        <v>287</v>
      </c>
      <c r="P45">
        <v>2020</v>
      </c>
      <c r="Q45" t="s">
        <v>87</v>
      </c>
      <c r="R45">
        <v>100</v>
      </c>
      <c r="S45">
        <v>6.14</v>
      </c>
      <c r="T45">
        <v>6.14</v>
      </c>
      <c r="U45" t="s">
        <v>47</v>
      </c>
      <c r="V45">
        <v>5</v>
      </c>
      <c r="W45">
        <v>45</v>
      </c>
      <c r="X45">
        <v>189</v>
      </c>
      <c r="Y45">
        <v>577</v>
      </c>
      <c r="Z45">
        <v>10</v>
      </c>
      <c r="AA45">
        <v>4</v>
      </c>
      <c r="AB45">
        <v>19</v>
      </c>
      <c r="AC45">
        <v>5.0251256279999996</v>
      </c>
      <c r="AD45">
        <v>1.485707538</v>
      </c>
      <c r="AE45" t="s">
        <v>72</v>
      </c>
      <c r="AF45" t="s">
        <v>288</v>
      </c>
      <c r="AG45" t="s">
        <v>87</v>
      </c>
      <c r="AH45">
        <v>0.89044073700000004</v>
      </c>
      <c r="AI45">
        <v>0.99804968299999997</v>
      </c>
      <c r="AJ45">
        <v>0.41014309599999998</v>
      </c>
      <c r="AK45">
        <v>6.6186288928134093E-2</v>
      </c>
      <c r="AL45">
        <v>11</v>
      </c>
      <c r="AM45">
        <v>1</v>
      </c>
      <c r="AN45">
        <v>50.666261336575978</v>
      </c>
      <c r="AO45">
        <v>6</v>
      </c>
      <c r="AP45">
        <v>303.9975680194558</v>
      </c>
      <c r="AQ45">
        <v>1</v>
      </c>
      <c r="AR45">
        <v>50.666261336575978</v>
      </c>
      <c r="AS45">
        <v>4</v>
      </c>
      <c r="AT45">
        <v>202.66504534630391</v>
      </c>
      <c r="AU45">
        <v>50</v>
      </c>
      <c r="AV45">
        <v>111.165125628</v>
      </c>
      <c r="AW45">
        <v>37.055041875999997</v>
      </c>
      <c r="AX45">
        <v>61.165125627999998</v>
      </c>
      <c r="AY45">
        <v>20.388375209333333</v>
      </c>
      <c r="AZ45" s="10">
        <v>62132</v>
      </c>
      <c r="BA45" s="10" t="s">
        <v>1723</v>
      </c>
    </row>
    <row r="46" spans="1:53" x14ac:dyDescent="0.3">
      <c r="A46">
        <v>45</v>
      </c>
      <c r="B46">
        <v>9</v>
      </c>
      <c r="C46">
        <v>3</v>
      </c>
      <c r="D46" t="s">
        <v>289</v>
      </c>
      <c r="E46" t="s">
        <v>290</v>
      </c>
      <c r="F46" t="s">
        <v>291</v>
      </c>
      <c r="G46" t="s">
        <v>292</v>
      </c>
      <c r="H46" t="s">
        <v>293</v>
      </c>
      <c r="I46" t="s">
        <v>41</v>
      </c>
      <c r="J46">
        <v>98390</v>
      </c>
      <c r="K46" t="s">
        <v>294</v>
      </c>
      <c r="L46" t="s">
        <v>295</v>
      </c>
      <c r="M46" t="s">
        <v>44</v>
      </c>
      <c r="N46">
        <v>0</v>
      </c>
      <c r="O46" t="s">
        <v>296</v>
      </c>
      <c r="P46">
        <v>2020</v>
      </c>
      <c r="Q46" t="s">
        <v>46</v>
      </c>
      <c r="R46">
        <v>0</v>
      </c>
      <c r="S46">
        <v>1.27</v>
      </c>
      <c r="T46">
        <v>1.27</v>
      </c>
      <c r="U46" t="s">
        <v>47</v>
      </c>
      <c r="V46">
        <v>14</v>
      </c>
      <c r="W46">
        <v>45</v>
      </c>
      <c r="X46">
        <v>122</v>
      </c>
      <c r="Y46">
        <v>20</v>
      </c>
      <c r="Z46">
        <v>15</v>
      </c>
      <c r="AA46">
        <v>3</v>
      </c>
      <c r="AB46">
        <v>19</v>
      </c>
      <c r="AC46">
        <v>10.94890511</v>
      </c>
      <c r="AD46">
        <v>0.69503430700000002</v>
      </c>
      <c r="AE46" t="s">
        <v>72</v>
      </c>
      <c r="AF46" t="s">
        <v>49</v>
      </c>
      <c r="AG46" t="s">
        <v>50</v>
      </c>
      <c r="AH46">
        <v>0.86272439300000003</v>
      </c>
      <c r="AI46">
        <v>0.18069306900000001</v>
      </c>
      <c r="AJ46">
        <v>0.19830328699999999</v>
      </c>
      <c r="AK46">
        <v>0.20700985761226726</v>
      </c>
      <c r="AL46">
        <v>201</v>
      </c>
      <c r="AM46">
        <v>0</v>
      </c>
      <c r="AN46">
        <v>0</v>
      </c>
      <c r="AO46">
        <v>29</v>
      </c>
      <c r="AP46">
        <v>1469.3215787607032</v>
      </c>
      <c r="AQ46">
        <v>0</v>
      </c>
      <c r="AR46">
        <v>0</v>
      </c>
      <c r="AS46">
        <v>1</v>
      </c>
      <c r="AT46">
        <v>50.666261336575978</v>
      </c>
      <c r="AU46">
        <v>0</v>
      </c>
      <c r="AV46">
        <v>12.21890511</v>
      </c>
      <c r="AW46">
        <v>4.0729683699999999</v>
      </c>
      <c r="AX46">
        <v>12.21890511</v>
      </c>
      <c r="AY46">
        <v>4.0729683699999999</v>
      </c>
      <c r="AZ46" s="10">
        <v>57096</v>
      </c>
      <c r="BA46" s="10" t="s">
        <v>1726</v>
      </c>
    </row>
    <row r="47" spans="1:53" x14ac:dyDescent="0.3">
      <c r="A47">
        <v>46</v>
      </c>
      <c r="B47">
        <v>9</v>
      </c>
      <c r="C47">
        <v>11</v>
      </c>
      <c r="D47" t="s">
        <v>297</v>
      </c>
      <c r="E47" t="s">
        <v>290</v>
      </c>
      <c r="F47" t="s">
        <v>298</v>
      </c>
      <c r="G47" t="s">
        <v>299</v>
      </c>
      <c r="H47" t="s">
        <v>293</v>
      </c>
      <c r="I47" t="s">
        <v>41</v>
      </c>
      <c r="J47">
        <v>30200</v>
      </c>
      <c r="K47" t="s">
        <v>300</v>
      </c>
      <c r="L47" t="s">
        <v>301</v>
      </c>
      <c r="M47" t="s">
        <v>44</v>
      </c>
      <c r="N47">
        <v>0</v>
      </c>
      <c r="O47" t="s">
        <v>302</v>
      </c>
      <c r="P47">
        <v>2020</v>
      </c>
      <c r="Q47" t="s">
        <v>46</v>
      </c>
      <c r="R47">
        <v>0</v>
      </c>
      <c r="S47">
        <v>-38.799999999999997</v>
      </c>
      <c r="T47">
        <v>0</v>
      </c>
      <c r="U47" t="s">
        <v>47</v>
      </c>
      <c r="V47">
        <v>12</v>
      </c>
      <c r="W47">
        <v>45</v>
      </c>
      <c r="X47">
        <v>707</v>
      </c>
      <c r="Y47">
        <v>16</v>
      </c>
      <c r="Z47">
        <v>14</v>
      </c>
      <c r="AA47">
        <v>61</v>
      </c>
      <c r="AB47">
        <v>17</v>
      </c>
      <c r="AC47">
        <v>1.941747573</v>
      </c>
      <c r="AD47">
        <v>0.116504854</v>
      </c>
      <c r="AE47" t="s">
        <v>48</v>
      </c>
      <c r="AF47" t="s">
        <v>49</v>
      </c>
      <c r="AG47" t="s">
        <v>50</v>
      </c>
      <c r="AH47">
        <v>0.70497641700000002</v>
      </c>
      <c r="AI47">
        <v>1</v>
      </c>
      <c r="AJ47">
        <v>0.558550879</v>
      </c>
      <c r="AK47">
        <v>7.8713360412778571E-2</v>
      </c>
      <c r="AL47">
        <v>1</v>
      </c>
      <c r="AM47">
        <v>0</v>
      </c>
      <c r="AN47">
        <v>0</v>
      </c>
      <c r="AO47">
        <v>1</v>
      </c>
      <c r="AP47">
        <v>50.666261336575978</v>
      </c>
      <c r="AQ47">
        <v>0</v>
      </c>
      <c r="AR47">
        <v>0</v>
      </c>
      <c r="AS47">
        <v>1</v>
      </c>
      <c r="AT47">
        <v>50.666261336575978</v>
      </c>
      <c r="AU47">
        <v>0</v>
      </c>
      <c r="AV47">
        <v>1.941747573</v>
      </c>
      <c r="AW47">
        <v>0.647249191</v>
      </c>
      <c r="AX47">
        <v>1.941747573</v>
      </c>
      <c r="AY47">
        <v>0.647249191</v>
      </c>
      <c r="AZ47" s="10">
        <v>53750</v>
      </c>
      <c r="BA47" s="10" t="s">
        <v>1726</v>
      </c>
    </row>
    <row r="48" spans="1:53" x14ac:dyDescent="0.3">
      <c r="A48">
        <v>47</v>
      </c>
      <c r="B48">
        <v>10</v>
      </c>
      <c r="C48">
        <v>5</v>
      </c>
      <c r="D48" t="s">
        <v>303</v>
      </c>
      <c r="E48" t="s">
        <v>304</v>
      </c>
      <c r="F48" t="s">
        <v>305</v>
      </c>
      <c r="G48" t="s">
        <v>306</v>
      </c>
      <c r="H48" t="s">
        <v>307</v>
      </c>
      <c r="I48" t="s">
        <v>41</v>
      </c>
      <c r="J48">
        <v>12450</v>
      </c>
      <c r="K48" t="s">
        <v>308</v>
      </c>
      <c r="L48" t="s">
        <v>309</v>
      </c>
      <c r="M48" t="s">
        <v>44</v>
      </c>
      <c r="N48">
        <v>0</v>
      </c>
      <c r="O48" t="s">
        <v>310</v>
      </c>
      <c r="P48">
        <v>2020</v>
      </c>
      <c r="Q48" t="s">
        <v>46</v>
      </c>
      <c r="R48">
        <v>0</v>
      </c>
      <c r="S48">
        <v>-1.82</v>
      </c>
      <c r="T48">
        <v>0</v>
      </c>
      <c r="U48" t="s">
        <v>47</v>
      </c>
      <c r="V48">
        <v>3</v>
      </c>
      <c r="W48">
        <v>45</v>
      </c>
      <c r="X48">
        <v>231</v>
      </c>
      <c r="Y48">
        <v>88</v>
      </c>
      <c r="Z48">
        <v>7</v>
      </c>
      <c r="AA48">
        <v>5</v>
      </c>
      <c r="AB48">
        <v>24</v>
      </c>
      <c r="AC48">
        <v>2.9411764709999999</v>
      </c>
      <c r="AD48">
        <v>0.17647058800000001</v>
      </c>
      <c r="AE48" t="s">
        <v>72</v>
      </c>
      <c r="AF48" t="s">
        <v>49</v>
      </c>
      <c r="AG48" t="s">
        <v>50</v>
      </c>
      <c r="AH48">
        <v>0.98962264200000005</v>
      </c>
      <c r="AI48">
        <v>1</v>
      </c>
      <c r="AJ48">
        <v>0.116037736</v>
      </c>
      <c r="AK48">
        <v>3.0815109343936383E-2</v>
      </c>
      <c r="AL48">
        <v>3</v>
      </c>
      <c r="AM48">
        <v>0</v>
      </c>
      <c r="AN48">
        <v>0</v>
      </c>
      <c r="AO48">
        <v>1</v>
      </c>
      <c r="AP48">
        <v>50.666261336575978</v>
      </c>
      <c r="AQ48">
        <v>0</v>
      </c>
      <c r="AR48">
        <v>0</v>
      </c>
      <c r="AS48">
        <v>1</v>
      </c>
      <c r="AT48">
        <v>50.666261336575978</v>
      </c>
      <c r="AU48">
        <v>0</v>
      </c>
      <c r="AV48">
        <v>2.9411764709999999</v>
      </c>
      <c r="AW48">
        <v>0.98039215699999993</v>
      </c>
      <c r="AX48">
        <v>2.9411764709999999</v>
      </c>
      <c r="AY48">
        <v>0.98039215699999993</v>
      </c>
      <c r="AZ48" s="10">
        <v>79904</v>
      </c>
      <c r="BA48" s="10" t="s">
        <v>1724</v>
      </c>
    </row>
    <row r="49" spans="1:53" x14ac:dyDescent="0.3">
      <c r="A49">
        <v>48</v>
      </c>
      <c r="B49">
        <v>11</v>
      </c>
      <c r="C49">
        <v>1</v>
      </c>
      <c r="D49" t="s">
        <v>311</v>
      </c>
      <c r="E49" t="s">
        <v>311</v>
      </c>
      <c r="F49" t="s">
        <v>312</v>
      </c>
      <c r="G49" t="s">
        <v>313</v>
      </c>
      <c r="H49" t="s">
        <v>307</v>
      </c>
      <c r="I49" t="s">
        <v>41</v>
      </c>
      <c r="J49" s="1">
        <v>632323</v>
      </c>
      <c r="K49" t="s">
        <v>118</v>
      </c>
      <c r="L49" t="s">
        <v>314</v>
      </c>
      <c r="M49" t="s">
        <v>171</v>
      </c>
      <c r="N49">
        <v>0</v>
      </c>
      <c r="O49" t="s">
        <v>315</v>
      </c>
      <c r="P49">
        <v>2020</v>
      </c>
      <c r="Q49" t="s">
        <v>87</v>
      </c>
      <c r="R49">
        <v>100</v>
      </c>
      <c r="S49">
        <v>18.39</v>
      </c>
      <c r="T49">
        <v>18.39</v>
      </c>
      <c r="U49" t="s">
        <v>47</v>
      </c>
      <c r="V49">
        <v>25</v>
      </c>
      <c r="W49">
        <v>45</v>
      </c>
      <c r="X49">
        <v>292</v>
      </c>
      <c r="Y49">
        <v>880</v>
      </c>
      <c r="Z49">
        <v>7</v>
      </c>
      <c r="AA49">
        <v>3</v>
      </c>
      <c r="AB49">
        <v>24</v>
      </c>
      <c r="AC49">
        <v>2.3411371239999998</v>
      </c>
      <c r="AD49">
        <v>1.692168227</v>
      </c>
      <c r="AE49" t="s">
        <v>72</v>
      </c>
      <c r="AF49" t="s">
        <v>316</v>
      </c>
      <c r="AG49" t="s">
        <v>87</v>
      </c>
      <c r="AH49">
        <v>0.38468032600000002</v>
      </c>
      <c r="AI49">
        <v>1</v>
      </c>
      <c r="AJ49">
        <v>0.56160739999999998</v>
      </c>
      <c r="AK49">
        <v>0.14047959234358609</v>
      </c>
      <c r="AL49">
        <v>29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50</v>
      </c>
      <c r="AV49">
        <v>120.731137124</v>
      </c>
      <c r="AW49">
        <v>40.243712374666664</v>
      </c>
      <c r="AX49">
        <v>70.731137124</v>
      </c>
      <c r="AY49">
        <v>23.577045708</v>
      </c>
      <c r="AZ49" s="10">
        <v>82604</v>
      </c>
      <c r="BA49" s="10" t="s">
        <v>1724</v>
      </c>
    </row>
    <row r="50" spans="1:53" x14ac:dyDescent="0.3">
      <c r="A50">
        <v>49</v>
      </c>
      <c r="B50">
        <v>12</v>
      </c>
      <c r="C50">
        <v>3</v>
      </c>
      <c r="D50" t="s">
        <v>317</v>
      </c>
      <c r="E50" t="s">
        <v>318</v>
      </c>
      <c r="F50" t="s">
        <v>319</v>
      </c>
      <c r="G50" t="s">
        <v>320</v>
      </c>
      <c r="H50" t="s">
        <v>40</v>
      </c>
      <c r="I50" t="s">
        <v>41</v>
      </c>
      <c r="J50">
        <v>6391</v>
      </c>
      <c r="K50" t="s">
        <v>321</v>
      </c>
      <c r="L50" t="s">
        <v>322</v>
      </c>
      <c r="M50" t="s">
        <v>56</v>
      </c>
      <c r="N50">
        <v>0</v>
      </c>
      <c r="O50" t="s">
        <v>323</v>
      </c>
      <c r="P50">
        <v>2019</v>
      </c>
      <c r="Q50" t="s">
        <v>46</v>
      </c>
      <c r="R50">
        <v>0</v>
      </c>
      <c r="S50">
        <v>-126.43</v>
      </c>
      <c r="T50">
        <v>0</v>
      </c>
      <c r="U50" t="s">
        <v>47</v>
      </c>
      <c r="V50">
        <v>4</v>
      </c>
      <c r="W50">
        <v>45</v>
      </c>
      <c r="X50">
        <v>123</v>
      </c>
      <c r="Y50">
        <v>8</v>
      </c>
      <c r="Z50">
        <v>15</v>
      </c>
      <c r="AA50">
        <v>3</v>
      </c>
      <c r="AB50">
        <v>20</v>
      </c>
      <c r="AC50">
        <v>10.86956522</v>
      </c>
      <c r="AD50">
        <v>0.65217391300000005</v>
      </c>
      <c r="AE50" t="s">
        <v>48</v>
      </c>
      <c r="AF50" t="s">
        <v>49</v>
      </c>
      <c r="AG50" t="s">
        <v>50</v>
      </c>
      <c r="AH50">
        <v>0.77973015400000001</v>
      </c>
      <c r="AI50">
        <v>0.97987152</v>
      </c>
      <c r="AJ50">
        <v>0.34786267300000001</v>
      </c>
      <c r="AK50">
        <v>3.1780314717679725E-2</v>
      </c>
      <c r="AL50">
        <v>18</v>
      </c>
      <c r="AM50">
        <v>0</v>
      </c>
      <c r="AN50">
        <v>0</v>
      </c>
      <c r="AO50">
        <v>3</v>
      </c>
      <c r="AP50">
        <v>151.9987840097279</v>
      </c>
      <c r="AQ50">
        <v>0</v>
      </c>
      <c r="AR50">
        <v>0</v>
      </c>
      <c r="AS50">
        <v>3</v>
      </c>
      <c r="AT50">
        <v>151.9987840097279</v>
      </c>
      <c r="AU50">
        <v>0</v>
      </c>
      <c r="AV50">
        <v>10.86956522</v>
      </c>
      <c r="AW50">
        <v>3.6231884066666669</v>
      </c>
      <c r="AX50">
        <v>10.86956522</v>
      </c>
      <c r="AY50">
        <v>3.6231884066666669</v>
      </c>
      <c r="AZ50" s="10">
        <v>49458</v>
      </c>
      <c r="BA50" s="10" t="s">
        <v>1724</v>
      </c>
    </row>
    <row r="51" spans="1:53" x14ac:dyDescent="0.3">
      <c r="A51">
        <v>50</v>
      </c>
      <c r="B51">
        <v>12</v>
      </c>
      <c r="C51">
        <v>11</v>
      </c>
      <c r="D51" t="s">
        <v>324</v>
      </c>
      <c r="E51" t="s">
        <v>318</v>
      </c>
      <c r="F51" t="s">
        <v>325</v>
      </c>
      <c r="G51" t="s">
        <v>326</v>
      </c>
      <c r="H51" t="s">
        <v>40</v>
      </c>
      <c r="I51" t="s">
        <v>41</v>
      </c>
      <c r="J51">
        <v>40000</v>
      </c>
      <c r="K51" t="s">
        <v>327</v>
      </c>
      <c r="L51" t="s">
        <v>328</v>
      </c>
      <c r="M51" t="s">
        <v>44</v>
      </c>
      <c r="N51">
        <v>1</v>
      </c>
      <c r="O51" t="s">
        <v>329</v>
      </c>
      <c r="P51">
        <v>2020</v>
      </c>
      <c r="Q51" t="s">
        <v>87</v>
      </c>
      <c r="R51">
        <v>100</v>
      </c>
      <c r="S51">
        <v>30.98</v>
      </c>
      <c r="T51">
        <v>30.98</v>
      </c>
      <c r="U51" t="s">
        <v>47</v>
      </c>
      <c r="V51">
        <v>8</v>
      </c>
      <c r="W51">
        <v>45</v>
      </c>
      <c r="X51">
        <v>279</v>
      </c>
      <c r="Y51">
        <v>216</v>
      </c>
      <c r="Z51">
        <v>12</v>
      </c>
      <c r="AA51">
        <v>3</v>
      </c>
      <c r="AB51">
        <v>19</v>
      </c>
      <c r="AC51">
        <v>4.1237113399999998</v>
      </c>
      <c r="AD51">
        <v>2.1768226799999999</v>
      </c>
      <c r="AE51" t="s">
        <v>72</v>
      </c>
      <c r="AF51" t="s">
        <v>330</v>
      </c>
      <c r="AG51" t="s">
        <v>46</v>
      </c>
      <c r="AH51">
        <v>0.736749926</v>
      </c>
      <c r="AI51">
        <v>1</v>
      </c>
      <c r="AJ51">
        <v>0.455933211</v>
      </c>
      <c r="AK51">
        <v>0.47874442642886095</v>
      </c>
      <c r="AL51">
        <v>9</v>
      </c>
      <c r="AM51">
        <v>0</v>
      </c>
      <c r="AN51">
        <v>0</v>
      </c>
      <c r="AO51">
        <v>3</v>
      </c>
      <c r="AP51">
        <v>151.9987840097279</v>
      </c>
      <c r="AQ51">
        <v>0</v>
      </c>
      <c r="AR51">
        <v>0</v>
      </c>
      <c r="AS51">
        <v>0</v>
      </c>
      <c r="AT51">
        <v>0</v>
      </c>
      <c r="AU51">
        <v>50</v>
      </c>
      <c r="AV51">
        <v>135.10371134000002</v>
      </c>
      <c r="AW51">
        <v>45.03457044666667</v>
      </c>
      <c r="AX51">
        <v>85.103711340000004</v>
      </c>
      <c r="AY51">
        <v>28.367903780000002</v>
      </c>
      <c r="AZ51" s="10">
        <v>38319</v>
      </c>
      <c r="BA51" s="10" t="s">
        <v>1724</v>
      </c>
    </row>
    <row r="52" spans="1:53" x14ac:dyDescent="0.3">
      <c r="A52">
        <v>51</v>
      </c>
      <c r="B52">
        <v>12</v>
      </c>
      <c r="C52">
        <v>13</v>
      </c>
      <c r="D52" t="s">
        <v>331</v>
      </c>
      <c r="E52" t="s">
        <v>318</v>
      </c>
      <c r="F52" t="s">
        <v>332</v>
      </c>
      <c r="G52" t="s">
        <v>333</v>
      </c>
      <c r="H52" t="s">
        <v>40</v>
      </c>
      <c r="I52" t="s">
        <v>41</v>
      </c>
      <c r="J52">
        <v>3900</v>
      </c>
      <c r="K52" t="s">
        <v>334</v>
      </c>
      <c r="L52" t="s">
        <v>335</v>
      </c>
      <c r="M52" t="s">
        <v>56</v>
      </c>
      <c r="N52">
        <v>0</v>
      </c>
      <c r="O52" t="s">
        <v>57</v>
      </c>
      <c r="P52" t="s">
        <v>57</v>
      </c>
      <c r="Q52" t="s">
        <v>57</v>
      </c>
      <c r="R52" t="s">
        <v>57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>
        <v>0</v>
      </c>
      <c r="AE52" t="s">
        <v>57</v>
      </c>
      <c r="AF52" t="s">
        <v>49</v>
      </c>
      <c r="AG52" t="s">
        <v>50</v>
      </c>
      <c r="AH52">
        <v>0.67581543399999999</v>
      </c>
      <c r="AI52">
        <v>0.93110047799999995</v>
      </c>
      <c r="AJ52">
        <v>0.36149399700000001</v>
      </c>
      <c r="AK52">
        <v>2.8842771720014069E-2</v>
      </c>
      <c r="AL52">
        <v>10</v>
      </c>
      <c r="AM52">
        <v>0</v>
      </c>
      <c r="AN52">
        <v>0</v>
      </c>
      <c r="AO52">
        <v>7</v>
      </c>
      <c r="AP52">
        <v>354.66382935603184</v>
      </c>
      <c r="AQ52">
        <v>0</v>
      </c>
      <c r="AR52">
        <v>0</v>
      </c>
      <c r="AS52">
        <v>3</v>
      </c>
      <c r="AT52">
        <v>151.9987840097279</v>
      </c>
      <c r="AU52" t="s">
        <v>57</v>
      </c>
      <c r="AV52" t="s">
        <v>57</v>
      </c>
      <c r="AW52" t="s">
        <v>57</v>
      </c>
      <c r="AX52" t="s">
        <v>57</v>
      </c>
      <c r="AY52" t="s">
        <v>57</v>
      </c>
      <c r="AZ52" s="10" t="s">
        <v>57</v>
      </c>
      <c r="BA52" s="10" t="s">
        <v>1724</v>
      </c>
    </row>
    <row r="53" spans="1:53" x14ac:dyDescent="0.3">
      <c r="A53">
        <v>52</v>
      </c>
      <c r="B53">
        <v>12</v>
      </c>
      <c r="C53">
        <v>69</v>
      </c>
      <c r="D53" t="s">
        <v>336</v>
      </c>
      <c r="E53" t="s">
        <v>318</v>
      </c>
      <c r="F53" t="s">
        <v>337</v>
      </c>
      <c r="G53" t="s">
        <v>338</v>
      </c>
      <c r="H53" t="s">
        <v>40</v>
      </c>
      <c r="I53" t="s">
        <v>41</v>
      </c>
      <c r="J53">
        <v>35089</v>
      </c>
      <c r="K53" t="s">
        <v>339</v>
      </c>
      <c r="L53" t="s">
        <v>340</v>
      </c>
      <c r="M53" t="s">
        <v>44</v>
      </c>
      <c r="N53">
        <v>0</v>
      </c>
      <c r="O53" t="s">
        <v>341</v>
      </c>
      <c r="P53">
        <v>2020</v>
      </c>
      <c r="Q53" t="s">
        <v>46</v>
      </c>
      <c r="R53">
        <v>0</v>
      </c>
      <c r="S53">
        <v>27.63</v>
      </c>
      <c r="T53">
        <v>27.63</v>
      </c>
      <c r="U53" t="s">
        <v>47</v>
      </c>
      <c r="V53">
        <v>4</v>
      </c>
      <c r="W53">
        <v>45</v>
      </c>
      <c r="X53">
        <v>389</v>
      </c>
      <c r="Y53">
        <v>9</v>
      </c>
      <c r="Z53">
        <v>14</v>
      </c>
      <c r="AA53">
        <v>5</v>
      </c>
      <c r="AB53">
        <v>19</v>
      </c>
      <c r="AC53">
        <v>3.4739454090000002</v>
      </c>
      <c r="AD53">
        <v>1.0373367250000001</v>
      </c>
      <c r="AE53" t="s">
        <v>48</v>
      </c>
      <c r="AF53" t="s">
        <v>49</v>
      </c>
      <c r="AG53" t="s">
        <v>50</v>
      </c>
      <c r="AH53">
        <v>0.74862592999999999</v>
      </c>
      <c r="AI53">
        <v>0.99853455099999999</v>
      </c>
      <c r="AJ53">
        <v>0.33417471500000001</v>
      </c>
      <c r="AK53">
        <v>8.9074220292143708E-2</v>
      </c>
      <c r="AL53">
        <v>10</v>
      </c>
      <c r="AM53">
        <v>0</v>
      </c>
      <c r="AN53">
        <v>0</v>
      </c>
      <c r="AO53">
        <v>2</v>
      </c>
      <c r="AP53">
        <v>101.33252267315196</v>
      </c>
      <c r="AQ53">
        <v>0</v>
      </c>
      <c r="AR53">
        <v>0</v>
      </c>
      <c r="AS53">
        <v>2</v>
      </c>
      <c r="AT53">
        <v>101.33252267315196</v>
      </c>
      <c r="AU53">
        <v>0</v>
      </c>
      <c r="AV53">
        <v>31.103945408999998</v>
      </c>
      <c r="AW53">
        <v>10.367981802999999</v>
      </c>
      <c r="AX53">
        <v>31.103945408999998</v>
      </c>
      <c r="AY53">
        <v>10.367981802999999</v>
      </c>
      <c r="AZ53" s="10">
        <v>43901</v>
      </c>
      <c r="BA53" s="10" t="s">
        <v>1724</v>
      </c>
    </row>
    <row r="54" spans="1:53" x14ac:dyDescent="0.3">
      <c r="A54">
        <v>53</v>
      </c>
      <c r="B54">
        <v>12</v>
      </c>
      <c r="C54">
        <v>83</v>
      </c>
      <c r="D54" t="s">
        <v>342</v>
      </c>
      <c r="E54" t="s">
        <v>318</v>
      </c>
      <c r="F54" t="s">
        <v>343</v>
      </c>
      <c r="G54" t="s">
        <v>344</v>
      </c>
      <c r="H54" t="s">
        <v>40</v>
      </c>
      <c r="I54" t="s">
        <v>41</v>
      </c>
      <c r="J54">
        <v>19401</v>
      </c>
      <c r="K54" t="s">
        <v>345</v>
      </c>
      <c r="L54" t="s">
        <v>346</v>
      </c>
      <c r="M54" t="s">
        <v>44</v>
      </c>
      <c r="N54">
        <v>0</v>
      </c>
      <c r="O54" t="s">
        <v>347</v>
      </c>
      <c r="P54">
        <v>2019</v>
      </c>
      <c r="Q54" t="s">
        <v>46</v>
      </c>
      <c r="R54">
        <v>0</v>
      </c>
      <c r="S54">
        <v>-49.09</v>
      </c>
      <c r="T54">
        <v>0</v>
      </c>
      <c r="U54" t="s">
        <v>47</v>
      </c>
      <c r="V54">
        <v>2</v>
      </c>
      <c r="W54">
        <v>45</v>
      </c>
      <c r="X54">
        <v>14</v>
      </c>
      <c r="Y54">
        <v>1</v>
      </c>
      <c r="Z54">
        <v>12</v>
      </c>
      <c r="AA54">
        <v>4</v>
      </c>
      <c r="AB54">
        <v>26</v>
      </c>
      <c r="AC54">
        <v>46.15384615</v>
      </c>
      <c r="AD54">
        <v>2.769230769</v>
      </c>
      <c r="AE54" t="s">
        <v>72</v>
      </c>
      <c r="AF54" t="s">
        <v>49</v>
      </c>
      <c r="AG54" t="s">
        <v>50</v>
      </c>
      <c r="AH54">
        <v>0.70712953899999997</v>
      </c>
      <c r="AI54">
        <v>0.99738454600000004</v>
      </c>
      <c r="AJ54">
        <v>0.47993739899999999</v>
      </c>
      <c r="AK54">
        <v>7.6453121266937443E-2</v>
      </c>
      <c r="AL54">
        <v>7</v>
      </c>
      <c r="AM54">
        <v>0</v>
      </c>
      <c r="AN54">
        <v>0</v>
      </c>
      <c r="AO54">
        <v>2</v>
      </c>
      <c r="AP54">
        <v>101.33252267315196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46.15384615</v>
      </c>
      <c r="AW54">
        <v>15.384615383333333</v>
      </c>
      <c r="AX54">
        <v>46.15384615</v>
      </c>
      <c r="AY54">
        <v>15.384615383333333</v>
      </c>
      <c r="AZ54" s="10">
        <v>40301</v>
      </c>
      <c r="BA54" s="10" t="s">
        <v>1724</v>
      </c>
    </row>
    <row r="55" spans="1:53" x14ac:dyDescent="0.3">
      <c r="A55">
        <v>54</v>
      </c>
      <c r="B55">
        <v>12</v>
      </c>
      <c r="C55">
        <v>83</v>
      </c>
      <c r="D55" t="s">
        <v>342</v>
      </c>
      <c r="E55" t="s">
        <v>318</v>
      </c>
      <c r="F55" t="s">
        <v>348</v>
      </c>
      <c r="G55" t="s">
        <v>349</v>
      </c>
      <c r="H55" t="s">
        <v>40</v>
      </c>
      <c r="I55" t="s">
        <v>41</v>
      </c>
      <c r="J55">
        <v>11788</v>
      </c>
      <c r="K55" t="s">
        <v>345</v>
      </c>
      <c r="L55" t="s">
        <v>346</v>
      </c>
      <c r="M55" t="s">
        <v>44</v>
      </c>
      <c r="N55">
        <v>0</v>
      </c>
      <c r="O55" t="s">
        <v>350</v>
      </c>
      <c r="P55">
        <v>2019</v>
      </c>
      <c r="Q55" t="s">
        <v>46</v>
      </c>
      <c r="R55">
        <v>0</v>
      </c>
      <c r="S55">
        <v>-28.79</v>
      </c>
      <c r="T55">
        <v>0</v>
      </c>
      <c r="U55" t="s">
        <v>47</v>
      </c>
      <c r="V55">
        <v>2</v>
      </c>
      <c r="W55">
        <v>45</v>
      </c>
      <c r="X55">
        <v>13</v>
      </c>
      <c r="Y55">
        <v>2</v>
      </c>
      <c r="Z55">
        <v>12</v>
      </c>
      <c r="AA55">
        <v>4</v>
      </c>
      <c r="AB55">
        <v>26</v>
      </c>
      <c r="AC55">
        <v>48</v>
      </c>
      <c r="AD55">
        <v>2.88</v>
      </c>
      <c r="AE55" t="s">
        <v>72</v>
      </c>
      <c r="AF55" t="s">
        <v>49</v>
      </c>
      <c r="AG55" t="s">
        <v>50</v>
      </c>
      <c r="AH55">
        <v>0.70712953899999997</v>
      </c>
      <c r="AI55">
        <v>0.99738454600000004</v>
      </c>
      <c r="AJ55">
        <v>0.47993739899999999</v>
      </c>
      <c r="AK55">
        <v>7.6453121266937443E-2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48</v>
      </c>
      <c r="AW55">
        <v>16</v>
      </c>
      <c r="AX55">
        <v>48</v>
      </c>
      <c r="AY55">
        <v>16</v>
      </c>
      <c r="AZ55" s="10">
        <v>40301</v>
      </c>
      <c r="BA55" s="10" t="s">
        <v>1724</v>
      </c>
    </row>
    <row r="56" spans="1:53" x14ac:dyDescent="0.3">
      <c r="A56">
        <v>55</v>
      </c>
      <c r="B56">
        <v>12</v>
      </c>
      <c r="C56">
        <v>86</v>
      </c>
      <c r="D56" t="s">
        <v>351</v>
      </c>
      <c r="E56" t="s">
        <v>318</v>
      </c>
      <c r="F56" t="s">
        <v>352</v>
      </c>
      <c r="G56" t="s">
        <v>353</v>
      </c>
      <c r="H56" t="s">
        <v>40</v>
      </c>
      <c r="I56" t="s">
        <v>41</v>
      </c>
      <c r="J56">
        <v>24156</v>
      </c>
      <c r="K56" t="s">
        <v>353</v>
      </c>
      <c r="L56" t="s">
        <v>354</v>
      </c>
      <c r="M56" t="s">
        <v>44</v>
      </c>
      <c r="N56">
        <v>1</v>
      </c>
      <c r="O56" t="s">
        <v>355</v>
      </c>
      <c r="P56">
        <v>2020</v>
      </c>
      <c r="Q56" t="s">
        <v>87</v>
      </c>
      <c r="R56">
        <v>100</v>
      </c>
      <c r="S56">
        <v>23.47</v>
      </c>
      <c r="T56">
        <v>23.47</v>
      </c>
      <c r="U56" t="s">
        <v>47</v>
      </c>
      <c r="V56">
        <v>2</v>
      </c>
      <c r="W56">
        <v>45</v>
      </c>
      <c r="X56">
        <v>1601</v>
      </c>
      <c r="Y56">
        <v>77</v>
      </c>
      <c r="Z56">
        <v>3</v>
      </c>
      <c r="AA56">
        <v>3</v>
      </c>
      <c r="AB56">
        <v>31</v>
      </c>
      <c r="AC56">
        <v>0.18703241900000001</v>
      </c>
      <c r="AD56">
        <v>1.7153219449999999</v>
      </c>
      <c r="AE56" t="s">
        <v>48</v>
      </c>
      <c r="AF56" t="s">
        <v>49</v>
      </c>
      <c r="AG56" t="s">
        <v>50</v>
      </c>
      <c r="AH56">
        <v>0.92876195699999997</v>
      </c>
      <c r="AI56">
        <v>0.99924573800000005</v>
      </c>
      <c r="AJ56">
        <v>0.28741401700000002</v>
      </c>
      <c r="AK56">
        <v>0.71384448432739267</v>
      </c>
      <c r="AL56">
        <v>10</v>
      </c>
      <c r="AM56">
        <v>4</v>
      </c>
      <c r="AN56">
        <v>202.66504534630391</v>
      </c>
      <c r="AO56">
        <v>6</v>
      </c>
      <c r="AP56">
        <v>303.9975680194558</v>
      </c>
      <c r="AQ56">
        <v>1</v>
      </c>
      <c r="AR56">
        <v>50.666261336575978</v>
      </c>
      <c r="AS56">
        <v>3</v>
      </c>
      <c r="AT56">
        <v>151.9987840097279</v>
      </c>
      <c r="AU56">
        <v>50</v>
      </c>
      <c r="AV56">
        <v>123.657032419</v>
      </c>
      <c r="AW56">
        <v>41.219010806333337</v>
      </c>
      <c r="AX56">
        <v>73.657032419000004</v>
      </c>
      <c r="AY56">
        <v>24.552344139666669</v>
      </c>
      <c r="AZ56" s="10">
        <v>48026</v>
      </c>
      <c r="BA56" s="10" t="s">
        <v>1724</v>
      </c>
    </row>
    <row r="57" spans="1:53" x14ac:dyDescent="0.3">
      <c r="A57">
        <v>56</v>
      </c>
      <c r="B57">
        <v>12</v>
      </c>
      <c r="C57">
        <v>97</v>
      </c>
      <c r="D57" t="s">
        <v>356</v>
      </c>
      <c r="E57" t="s">
        <v>318</v>
      </c>
      <c r="F57" t="s">
        <v>357</v>
      </c>
      <c r="G57" t="s">
        <v>358</v>
      </c>
      <c r="H57" t="s">
        <v>40</v>
      </c>
      <c r="I57" t="s">
        <v>41</v>
      </c>
      <c r="J57">
        <v>8166</v>
      </c>
      <c r="K57" t="s">
        <v>359</v>
      </c>
      <c r="L57" t="s">
        <v>360</v>
      </c>
      <c r="M57" t="s">
        <v>56</v>
      </c>
      <c r="N57">
        <v>0</v>
      </c>
      <c r="O57" t="s">
        <v>361</v>
      </c>
      <c r="P57">
        <v>2020</v>
      </c>
      <c r="Q57" t="s">
        <v>46</v>
      </c>
      <c r="R57">
        <v>0</v>
      </c>
      <c r="S57">
        <v>20.28</v>
      </c>
      <c r="T57">
        <v>20.28</v>
      </c>
      <c r="U57" t="s">
        <v>47</v>
      </c>
      <c r="V57">
        <v>3</v>
      </c>
      <c r="W57">
        <v>45</v>
      </c>
      <c r="X57">
        <v>37</v>
      </c>
      <c r="Y57">
        <v>4</v>
      </c>
      <c r="Z57">
        <v>13</v>
      </c>
      <c r="AA57">
        <v>3</v>
      </c>
      <c r="AB57">
        <v>20</v>
      </c>
      <c r="AC57">
        <v>26</v>
      </c>
      <c r="AD57">
        <v>2.1684000000000001</v>
      </c>
      <c r="AE57" t="s">
        <v>72</v>
      </c>
      <c r="AF57" t="s">
        <v>49</v>
      </c>
      <c r="AG57" t="s">
        <v>50</v>
      </c>
      <c r="AH57">
        <v>0.91032718499999998</v>
      </c>
      <c r="AI57">
        <v>0.99975526199999998</v>
      </c>
      <c r="AJ57">
        <v>0.35949912499999997</v>
      </c>
      <c r="AK57">
        <v>0.19691285239575518</v>
      </c>
      <c r="AL57">
        <v>10</v>
      </c>
      <c r="AM57">
        <v>0</v>
      </c>
      <c r="AN57">
        <v>0</v>
      </c>
      <c r="AO57">
        <v>10</v>
      </c>
      <c r="AP57">
        <v>506.66261336575974</v>
      </c>
      <c r="AQ57">
        <v>0</v>
      </c>
      <c r="AR57">
        <v>0</v>
      </c>
      <c r="AS57">
        <v>10</v>
      </c>
      <c r="AT57">
        <v>506.66261336575974</v>
      </c>
      <c r="AU57">
        <v>0</v>
      </c>
      <c r="AV57">
        <v>46.28</v>
      </c>
      <c r="AW57">
        <v>15.426666666666668</v>
      </c>
      <c r="AX57">
        <v>46.28</v>
      </c>
      <c r="AY57">
        <v>15.426666666666668</v>
      </c>
      <c r="AZ57" s="10">
        <v>83289</v>
      </c>
      <c r="BA57" s="10" t="s">
        <v>1724</v>
      </c>
    </row>
    <row r="58" spans="1:53" x14ac:dyDescent="0.3">
      <c r="A58">
        <v>57</v>
      </c>
      <c r="B58">
        <v>12</v>
      </c>
      <c r="C58">
        <v>99</v>
      </c>
      <c r="D58" t="s">
        <v>362</v>
      </c>
      <c r="E58" t="s">
        <v>318</v>
      </c>
      <c r="F58" t="s">
        <v>363</v>
      </c>
      <c r="G58" t="s">
        <v>364</v>
      </c>
      <c r="H58" t="s">
        <v>40</v>
      </c>
      <c r="I58" t="s">
        <v>41</v>
      </c>
      <c r="J58">
        <v>102000</v>
      </c>
      <c r="K58" t="s">
        <v>365</v>
      </c>
      <c r="L58" t="s">
        <v>366</v>
      </c>
      <c r="M58" t="s">
        <v>171</v>
      </c>
      <c r="N58">
        <v>0</v>
      </c>
      <c r="O58" t="s">
        <v>367</v>
      </c>
      <c r="P58">
        <v>2020</v>
      </c>
      <c r="Q58" t="s">
        <v>87</v>
      </c>
      <c r="R58">
        <v>100</v>
      </c>
      <c r="S58">
        <v>19.510000000000002</v>
      </c>
      <c r="T58">
        <v>19.510000000000002</v>
      </c>
      <c r="U58" t="s">
        <v>47</v>
      </c>
      <c r="V58">
        <v>2</v>
      </c>
      <c r="W58">
        <v>45</v>
      </c>
      <c r="X58">
        <v>45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1.5852999999999999</v>
      </c>
      <c r="AE58" t="s">
        <v>246</v>
      </c>
      <c r="AF58" t="s">
        <v>368</v>
      </c>
      <c r="AG58" t="s">
        <v>46</v>
      </c>
      <c r="AH58">
        <v>0.56718942299999997</v>
      </c>
      <c r="AI58">
        <v>0.99121430799999999</v>
      </c>
      <c r="AJ58">
        <v>0.50004124699999997</v>
      </c>
      <c r="AK58">
        <v>0.27762653993448067</v>
      </c>
      <c r="AL58">
        <v>30</v>
      </c>
      <c r="AM58">
        <v>0</v>
      </c>
      <c r="AN58">
        <v>0</v>
      </c>
      <c r="AO58">
        <v>7</v>
      </c>
      <c r="AP58">
        <v>354.66382935603184</v>
      </c>
      <c r="AQ58">
        <v>0</v>
      </c>
      <c r="AR58">
        <v>0</v>
      </c>
      <c r="AS58">
        <v>2</v>
      </c>
      <c r="AT58">
        <v>101.33252267315196</v>
      </c>
      <c r="AU58">
        <v>50</v>
      </c>
      <c r="AV58">
        <v>119.51</v>
      </c>
      <c r="AW58">
        <v>39.836666666666666</v>
      </c>
      <c r="AX58">
        <v>69.510000000000005</v>
      </c>
      <c r="AY58">
        <v>23.17</v>
      </c>
      <c r="AZ58" s="10">
        <v>51635</v>
      </c>
      <c r="BA58" s="10" t="s">
        <v>1724</v>
      </c>
    </row>
    <row r="59" spans="1:53" x14ac:dyDescent="0.3">
      <c r="A59">
        <v>58</v>
      </c>
      <c r="B59">
        <v>12</v>
      </c>
      <c r="C59">
        <v>101</v>
      </c>
      <c r="D59" t="s">
        <v>369</v>
      </c>
      <c r="E59" t="s">
        <v>318</v>
      </c>
      <c r="F59" t="s">
        <v>370</v>
      </c>
      <c r="G59" t="s">
        <v>371</v>
      </c>
      <c r="H59" t="s">
        <v>40</v>
      </c>
      <c r="I59" t="s">
        <v>41</v>
      </c>
      <c r="J59">
        <v>14373</v>
      </c>
      <c r="K59" t="s">
        <v>372</v>
      </c>
      <c r="L59" t="s">
        <v>373</v>
      </c>
      <c r="M59" t="s">
        <v>44</v>
      </c>
      <c r="N59">
        <v>0</v>
      </c>
      <c r="O59" t="s">
        <v>374</v>
      </c>
      <c r="P59">
        <v>2020</v>
      </c>
      <c r="Q59" t="s">
        <v>87</v>
      </c>
      <c r="R59">
        <v>100</v>
      </c>
      <c r="S59">
        <v>-433.13</v>
      </c>
      <c r="T59">
        <v>0</v>
      </c>
      <c r="U59" t="s">
        <v>47</v>
      </c>
      <c r="V59">
        <v>2</v>
      </c>
      <c r="W59">
        <v>45</v>
      </c>
      <c r="X59">
        <v>232</v>
      </c>
      <c r="Y59">
        <v>3</v>
      </c>
      <c r="Z59">
        <v>13</v>
      </c>
      <c r="AA59">
        <v>9</v>
      </c>
      <c r="AB59">
        <v>19</v>
      </c>
      <c r="AC59">
        <v>5.3061224490000001</v>
      </c>
      <c r="AD59">
        <v>1.3183673469999999</v>
      </c>
      <c r="AE59" t="s">
        <v>72</v>
      </c>
      <c r="AF59" t="s">
        <v>49</v>
      </c>
      <c r="AG59" t="s">
        <v>50</v>
      </c>
      <c r="AH59">
        <v>0.673450365</v>
      </c>
      <c r="AI59">
        <v>0.98032141699999997</v>
      </c>
      <c r="AJ59">
        <v>0.39919093900000002</v>
      </c>
      <c r="AK59">
        <v>0.1023542922767729</v>
      </c>
      <c r="AL59">
        <v>12</v>
      </c>
      <c r="AM59">
        <v>1</v>
      </c>
      <c r="AN59">
        <v>50.666261336575978</v>
      </c>
      <c r="AO59">
        <v>9</v>
      </c>
      <c r="AP59">
        <v>455.99635202918375</v>
      </c>
      <c r="AQ59">
        <v>0</v>
      </c>
      <c r="AR59">
        <v>0</v>
      </c>
      <c r="AS59">
        <v>5</v>
      </c>
      <c r="AT59">
        <v>253.33130668287987</v>
      </c>
      <c r="AU59">
        <v>50</v>
      </c>
      <c r="AV59">
        <v>105.306122449</v>
      </c>
      <c r="AW59">
        <v>35.102040816333336</v>
      </c>
      <c r="AX59">
        <v>55.306122449</v>
      </c>
      <c r="AY59">
        <v>18.435374149666668</v>
      </c>
      <c r="AZ59" s="10">
        <v>46354</v>
      </c>
      <c r="BA59" s="10" t="s">
        <v>1724</v>
      </c>
    </row>
    <row r="60" spans="1:53" x14ac:dyDescent="0.3">
      <c r="A60">
        <v>59</v>
      </c>
      <c r="B60">
        <v>12</v>
      </c>
      <c r="C60">
        <v>105</v>
      </c>
      <c r="D60" t="s">
        <v>375</v>
      </c>
      <c r="E60" t="s">
        <v>318</v>
      </c>
      <c r="F60" t="s">
        <v>376</v>
      </c>
      <c r="G60" t="s">
        <v>377</v>
      </c>
      <c r="H60" t="s">
        <v>40</v>
      </c>
      <c r="I60" t="s">
        <v>41</v>
      </c>
      <c r="J60">
        <v>3418</v>
      </c>
      <c r="K60" t="s">
        <v>378</v>
      </c>
      <c r="L60" t="s">
        <v>379</v>
      </c>
      <c r="M60" t="s">
        <v>56</v>
      </c>
      <c r="N60">
        <v>0</v>
      </c>
      <c r="O60" t="s">
        <v>380</v>
      </c>
      <c r="P60">
        <v>2020</v>
      </c>
      <c r="Q60" t="s">
        <v>46</v>
      </c>
      <c r="R60">
        <v>0</v>
      </c>
      <c r="S60">
        <v>-250.33</v>
      </c>
      <c r="T60">
        <v>0</v>
      </c>
      <c r="U60" t="s">
        <v>47</v>
      </c>
      <c r="V60">
        <v>4</v>
      </c>
      <c r="W60">
        <v>45</v>
      </c>
      <c r="X60">
        <v>44</v>
      </c>
      <c r="Y60">
        <v>7</v>
      </c>
      <c r="Z60">
        <v>12</v>
      </c>
      <c r="AA60">
        <v>15</v>
      </c>
      <c r="AB60">
        <v>21</v>
      </c>
      <c r="AC60">
        <v>21.428571430000002</v>
      </c>
      <c r="AD60">
        <v>1.2857142859999999</v>
      </c>
      <c r="AE60" t="s">
        <v>72</v>
      </c>
      <c r="AF60" t="s">
        <v>49</v>
      </c>
      <c r="AG60" t="s">
        <v>50</v>
      </c>
      <c r="AH60">
        <v>0.70837182600000004</v>
      </c>
      <c r="AI60">
        <v>0.97739433399999998</v>
      </c>
      <c r="AJ60">
        <v>0.448872406</v>
      </c>
      <c r="AK60">
        <v>0.10434323033654844</v>
      </c>
      <c r="AL60">
        <v>19</v>
      </c>
      <c r="AM60">
        <v>0</v>
      </c>
      <c r="AN60">
        <v>0</v>
      </c>
      <c r="AO60">
        <v>5</v>
      </c>
      <c r="AP60">
        <v>253.33130668287987</v>
      </c>
      <c r="AQ60">
        <v>0</v>
      </c>
      <c r="AR60">
        <v>0</v>
      </c>
      <c r="AS60">
        <v>3</v>
      </c>
      <c r="AT60">
        <v>151.9987840097279</v>
      </c>
      <c r="AU60">
        <v>0</v>
      </c>
      <c r="AV60">
        <v>21.428571430000002</v>
      </c>
      <c r="AW60">
        <v>7.1428571433333339</v>
      </c>
      <c r="AX60">
        <v>21.428571430000002</v>
      </c>
      <c r="AY60">
        <v>7.1428571433333339</v>
      </c>
      <c r="AZ60" s="10">
        <v>44313</v>
      </c>
      <c r="BA60" s="10" t="s">
        <v>1724</v>
      </c>
    </row>
    <row r="61" spans="1:53" x14ac:dyDescent="0.3">
      <c r="A61">
        <v>60</v>
      </c>
      <c r="B61">
        <v>12</v>
      </c>
      <c r="C61">
        <v>117</v>
      </c>
      <c r="D61" t="s">
        <v>381</v>
      </c>
      <c r="E61" t="s">
        <v>318</v>
      </c>
      <c r="F61" t="s">
        <v>382</v>
      </c>
      <c r="G61" t="s">
        <v>383</v>
      </c>
      <c r="H61" t="s">
        <v>40</v>
      </c>
      <c r="I61" t="s">
        <v>41</v>
      </c>
      <c r="J61">
        <v>31986</v>
      </c>
      <c r="K61" t="s">
        <v>384</v>
      </c>
      <c r="L61" t="s">
        <v>385</v>
      </c>
      <c r="M61" t="s">
        <v>44</v>
      </c>
      <c r="N61">
        <v>0</v>
      </c>
      <c r="O61" t="s">
        <v>386</v>
      </c>
      <c r="P61">
        <v>2020</v>
      </c>
      <c r="Q61" t="s">
        <v>46</v>
      </c>
      <c r="R61">
        <v>0</v>
      </c>
      <c r="S61">
        <v>-34.909999999999997</v>
      </c>
      <c r="T61">
        <v>0</v>
      </c>
      <c r="U61" t="s">
        <v>47</v>
      </c>
      <c r="V61">
        <v>37</v>
      </c>
      <c r="W61">
        <v>45</v>
      </c>
      <c r="X61">
        <v>850</v>
      </c>
      <c r="Y61">
        <v>45</v>
      </c>
      <c r="Z61">
        <v>14</v>
      </c>
      <c r="AA61">
        <v>117</v>
      </c>
      <c r="AB61">
        <v>13</v>
      </c>
      <c r="AC61">
        <v>1.6203703700000001</v>
      </c>
      <c r="AD61">
        <v>9.7222221999999997E-2</v>
      </c>
      <c r="AE61" t="s">
        <v>72</v>
      </c>
      <c r="AF61" t="s">
        <v>49</v>
      </c>
      <c r="AG61" t="s">
        <v>50</v>
      </c>
      <c r="AH61">
        <v>0.57334328899999998</v>
      </c>
      <c r="AI61">
        <v>0.99692120900000003</v>
      </c>
      <c r="AJ61">
        <v>0.500451584</v>
      </c>
      <c r="AK61">
        <v>0.12454554721212327</v>
      </c>
      <c r="AL61">
        <v>7</v>
      </c>
      <c r="AM61">
        <v>0</v>
      </c>
      <c r="AN61">
        <v>0</v>
      </c>
      <c r="AO61">
        <v>1</v>
      </c>
      <c r="AP61">
        <v>50.666261336575978</v>
      </c>
      <c r="AQ61">
        <v>0</v>
      </c>
      <c r="AR61">
        <v>0</v>
      </c>
      <c r="AS61">
        <v>1</v>
      </c>
      <c r="AT61">
        <v>50.666261336575978</v>
      </c>
      <c r="AU61">
        <v>0</v>
      </c>
      <c r="AV61">
        <v>1.6203703700000001</v>
      </c>
      <c r="AW61">
        <v>0.54012345666666672</v>
      </c>
      <c r="AX61">
        <v>1.6203703700000001</v>
      </c>
      <c r="AY61">
        <v>0.54012345666666672</v>
      </c>
      <c r="AZ61" s="10">
        <v>45733</v>
      </c>
      <c r="BA61" s="10" t="s">
        <v>1724</v>
      </c>
    </row>
    <row r="62" spans="1:53" x14ac:dyDescent="0.3">
      <c r="A62">
        <v>61</v>
      </c>
      <c r="B62">
        <v>12</v>
      </c>
      <c r="C62">
        <v>117</v>
      </c>
      <c r="D62" t="s">
        <v>381</v>
      </c>
      <c r="E62" t="s">
        <v>318</v>
      </c>
      <c r="F62" t="s">
        <v>387</v>
      </c>
      <c r="G62" t="s">
        <v>388</v>
      </c>
      <c r="H62" t="s">
        <v>40</v>
      </c>
      <c r="I62" t="s">
        <v>41</v>
      </c>
      <c r="J62">
        <v>65216</v>
      </c>
      <c r="K62" t="s">
        <v>384</v>
      </c>
      <c r="L62" t="s">
        <v>385</v>
      </c>
      <c r="M62" t="s">
        <v>44</v>
      </c>
      <c r="N62">
        <v>0</v>
      </c>
      <c r="O62" t="s">
        <v>389</v>
      </c>
      <c r="P62">
        <v>2020</v>
      </c>
      <c r="Q62" t="s">
        <v>46</v>
      </c>
      <c r="R62">
        <v>0</v>
      </c>
      <c r="S62">
        <v>21.54</v>
      </c>
      <c r="T62">
        <v>21.54</v>
      </c>
      <c r="U62" t="s">
        <v>47</v>
      </c>
      <c r="V62">
        <v>2</v>
      </c>
      <c r="W62">
        <v>45</v>
      </c>
      <c r="X62">
        <v>382</v>
      </c>
      <c r="Y62">
        <v>4</v>
      </c>
      <c r="Z62">
        <v>15</v>
      </c>
      <c r="AA62">
        <v>2</v>
      </c>
      <c r="AB62">
        <v>19</v>
      </c>
      <c r="AC62">
        <v>3.778337531</v>
      </c>
      <c r="AD62">
        <v>0.87290025199999999</v>
      </c>
      <c r="AE62" t="s">
        <v>48</v>
      </c>
      <c r="AF62" t="s">
        <v>49</v>
      </c>
      <c r="AG62" t="s">
        <v>50</v>
      </c>
      <c r="AH62">
        <v>0.57334328899999998</v>
      </c>
      <c r="AI62">
        <v>0.99692120900000003</v>
      </c>
      <c r="AJ62">
        <v>0.500451584</v>
      </c>
      <c r="AK62">
        <v>0.12454554721212327</v>
      </c>
      <c r="AL62">
        <v>11</v>
      </c>
      <c r="AM62">
        <v>1</v>
      </c>
      <c r="AN62">
        <v>50.666261336575978</v>
      </c>
      <c r="AO62">
        <v>4</v>
      </c>
      <c r="AP62">
        <v>202.66504534630391</v>
      </c>
      <c r="AQ62">
        <v>1</v>
      </c>
      <c r="AR62">
        <v>50.666261336575978</v>
      </c>
      <c r="AS62">
        <v>3</v>
      </c>
      <c r="AT62">
        <v>151.9987840097279</v>
      </c>
      <c r="AU62">
        <v>0</v>
      </c>
      <c r="AV62">
        <v>25.318337530999997</v>
      </c>
      <c r="AW62">
        <v>8.4394458436666664</v>
      </c>
      <c r="AX62">
        <v>25.318337530999997</v>
      </c>
      <c r="AY62">
        <v>8.4394458436666664</v>
      </c>
      <c r="AZ62" s="10">
        <v>45733</v>
      </c>
      <c r="BA62" s="10" t="s">
        <v>1724</v>
      </c>
    </row>
    <row r="63" spans="1:53" x14ac:dyDescent="0.3">
      <c r="A63">
        <v>62</v>
      </c>
      <c r="B63">
        <v>12</v>
      </c>
      <c r="C63">
        <v>119</v>
      </c>
      <c r="D63" t="s">
        <v>390</v>
      </c>
      <c r="E63" t="s">
        <v>318</v>
      </c>
      <c r="F63" t="s">
        <v>391</v>
      </c>
      <c r="G63" t="s">
        <v>392</v>
      </c>
      <c r="H63" t="s">
        <v>40</v>
      </c>
      <c r="I63" t="s">
        <v>41</v>
      </c>
      <c r="J63">
        <v>25382</v>
      </c>
      <c r="K63" t="s">
        <v>393</v>
      </c>
      <c r="L63" t="s">
        <v>394</v>
      </c>
      <c r="M63" t="s">
        <v>44</v>
      </c>
      <c r="N63">
        <v>0</v>
      </c>
      <c r="O63" t="s">
        <v>395</v>
      </c>
      <c r="P63">
        <v>2020</v>
      </c>
      <c r="Q63" t="s">
        <v>46</v>
      </c>
      <c r="R63">
        <v>0</v>
      </c>
      <c r="S63">
        <v>-13.83</v>
      </c>
      <c r="T63">
        <v>0</v>
      </c>
      <c r="U63" t="s">
        <v>47</v>
      </c>
      <c r="V63">
        <v>2</v>
      </c>
      <c r="W63">
        <v>45</v>
      </c>
      <c r="X63">
        <v>12</v>
      </c>
      <c r="Y63">
        <v>826</v>
      </c>
      <c r="Z63">
        <v>14</v>
      </c>
      <c r="AA63">
        <v>18</v>
      </c>
      <c r="AB63">
        <v>20</v>
      </c>
      <c r="AC63">
        <v>53.84615385</v>
      </c>
      <c r="AD63">
        <v>3.230769231</v>
      </c>
      <c r="AE63" t="s">
        <v>72</v>
      </c>
      <c r="AF63" t="s">
        <v>49</v>
      </c>
      <c r="AG63" t="s">
        <v>50</v>
      </c>
      <c r="AH63">
        <v>0.98190194799999997</v>
      </c>
      <c r="AI63">
        <v>0.97192795099999996</v>
      </c>
      <c r="AJ63">
        <v>2.7380212000000001E-2</v>
      </c>
      <c r="AK63">
        <v>6.2595832957517819E-2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53.84615385</v>
      </c>
      <c r="AW63">
        <v>17.948717949999999</v>
      </c>
      <c r="AX63">
        <v>53.84615385</v>
      </c>
      <c r="AY63">
        <v>17.948717949999999</v>
      </c>
      <c r="AZ63" s="10">
        <v>61533</v>
      </c>
      <c r="BA63" s="10" t="s">
        <v>1724</v>
      </c>
    </row>
    <row r="64" spans="1:53" x14ac:dyDescent="0.3">
      <c r="A64">
        <v>63</v>
      </c>
      <c r="B64">
        <v>13</v>
      </c>
      <c r="C64">
        <v>9</v>
      </c>
      <c r="D64" t="s">
        <v>396</v>
      </c>
      <c r="E64" t="s">
        <v>397</v>
      </c>
      <c r="F64" t="s">
        <v>398</v>
      </c>
      <c r="G64" t="s">
        <v>399</v>
      </c>
      <c r="H64" t="s">
        <v>40</v>
      </c>
      <c r="I64" t="s">
        <v>41</v>
      </c>
      <c r="J64">
        <v>23067</v>
      </c>
      <c r="K64" t="s">
        <v>118</v>
      </c>
      <c r="L64" t="s">
        <v>400</v>
      </c>
      <c r="M64" t="s">
        <v>44</v>
      </c>
      <c r="N64">
        <v>0</v>
      </c>
      <c r="O64" t="s">
        <v>401</v>
      </c>
      <c r="P64">
        <v>2019</v>
      </c>
      <c r="Q64" t="s">
        <v>46</v>
      </c>
      <c r="R64">
        <v>0</v>
      </c>
      <c r="S64">
        <v>0</v>
      </c>
      <c r="T64">
        <v>0</v>
      </c>
      <c r="U64" t="s">
        <v>136</v>
      </c>
      <c r="V64">
        <v>4</v>
      </c>
      <c r="W64">
        <v>45</v>
      </c>
      <c r="X64">
        <v>8</v>
      </c>
      <c r="Y64">
        <v>5</v>
      </c>
      <c r="Z64">
        <v>1</v>
      </c>
      <c r="AA64">
        <v>2</v>
      </c>
      <c r="AB64">
        <v>36</v>
      </c>
      <c r="AC64">
        <v>11.11111111</v>
      </c>
      <c r="AD64">
        <v>0.66666666699999999</v>
      </c>
      <c r="AE64" t="s">
        <v>48</v>
      </c>
      <c r="AF64" t="s">
        <v>49</v>
      </c>
      <c r="AG64" t="s">
        <v>50</v>
      </c>
      <c r="AH64">
        <v>0.53434942100000005</v>
      </c>
      <c r="AI64">
        <v>0.99897899599999995</v>
      </c>
      <c r="AJ64">
        <v>0.64448915100000004</v>
      </c>
      <c r="AK64">
        <v>2.1633976505607826E-2</v>
      </c>
      <c r="AL64">
        <v>15</v>
      </c>
      <c r="AM64">
        <v>9</v>
      </c>
      <c r="AN64">
        <v>455.99635202918375</v>
      </c>
      <c r="AO64">
        <v>10</v>
      </c>
      <c r="AP64">
        <v>506.66261336575974</v>
      </c>
      <c r="AQ64">
        <v>8</v>
      </c>
      <c r="AR64">
        <v>405.33009069260783</v>
      </c>
      <c r="AS64">
        <v>9</v>
      </c>
      <c r="AT64">
        <v>455.99635202918375</v>
      </c>
      <c r="AU64">
        <v>0</v>
      </c>
      <c r="AV64">
        <v>11.11111111</v>
      </c>
      <c r="AW64">
        <v>3.7037037033333333</v>
      </c>
      <c r="AX64">
        <v>11.11111111</v>
      </c>
      <c r="AY64">
        <v>3.7037037033333333</v>
      </c>
      <c r="AZ64" s="10">
        <v>25652</v>
      </c>
      <c r="BA64" s="10" t="s">
        <v>1724</v>
      </c>
    </row>
    <row r="65" spans="1:53" x14ac:dyDescent="0.3">
      <c r="A65">
        <v>64</v>
      </c>
      <c r="B65">
        <v>13</v>
      </c>
      <c r="C65">
        <v>39</v>
      </c>
      <c r="D65" t="s">
        <v>402</v>
      </c>
      <c r="E65" t="s">
        <v>397</v>
      </c>
      <c r="F65" t="s">
        <v>403</v>
      </c>
      <c r="G65" t="s">
        <v>404</v>
      </c>
      <c r="H65" t="s">
        <v>40</v>
      </c>
      <c r="I65" t="s">
        <v>41</v>
      </c>
      <c r="J65">
        <v>17270</v>
      </c>
      <c r="K65" t="s">
        <v>118</v>
      </c>
      <c r="L65" t="s">
        <v>405</v>
      </c>
      <c r="M65" t="s">
        <v>44</v>
      </c>
      <c r="N65">
        <v>0</v>
      </c>
      <c r="O65" t="s">
        <v>406</v>
      </c>
      <c r="P65">
        <v>2020</v>
      </c>
      <c r="Q65" t="s">
        <v>46</v>
      </c>
      <c r="R65">
        <v>0</v>
      </c>
      <c r="S65">
        <v>19.440000000000001</v>
      </c>
      <c r="T65">
        <v>19.440000000000001</v>
      </c>
      <c r="U65" t="s">
        <v>47</v>
      </c>
      <c r="V65">
        <v>4</v>
      </c>
      <c r="W65">
        <v>45</v>
      </c>
      <c r="X65">
        <v>13</v>
      </c>
      <c r="Y65">
        <v>9</v>
      </c>
      <c r="Z65">
        <v>12</v>
      </c>
      <c r="AA65">
        <v>4</v>
      </c>
      <c r="AB65">
        <v>22</v>
      </c>
      <c r="AC65">
        <v>48</v>
      </c>
      <c r="AD65">
        <v>3.4632000000000001</v>
      </c>
      <c r="AE65" t="s">
        <v>72</v>
      </c>
      <c r="AF65" t="s">
        <v>49</v>
      </c>
      <c r="AG65" t="s">
        <v>50</v>
      </c>
      <c r="AH65">
        <v>0.74207114100000005</v>
      </c>
      <c r="AI65">
        <v>0.92395539400000004</v>
      </c>
      <c r="AJ65">
        <v>0.40811175700000002</v>
      </c>
      <c r="AK65">
        <v>2.3324591261648344E-2</v>
      </c>
      <c r="AL65">
        <v>89</v>
      </c>
      <c r="AM65">
        <v>1</v>
      </c>
      <c r="AN65">
        <v>50.666261336575978</v>
      </c>
      <c r="AO65">
        <v>3</v>
      </c>
      <c r="AP65">
        <v>151.9987840097279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67.44</v>
      </c>
      <c r="AW65">
        <v>22.48</v>
      </c>
      <c r="AX65">
        <v>67.44</v>
      </c>
      <c r="AY65">
        <v>22.48</v>
      </c>
      <c r="AZ65" s="10">
        <v>61957</v>
      </c>
      <c r="BA65" s="10" t="s">
        <v>1724</v>
      </c>
    </row>
    <row r="66" spans="1:53" x14ac:dyDescent="0.3">
      <c r="A66">
        <v>65</v>
      </c>
      <c r="B66">
        <v>13</v>
      </c>
      <c r="C66">
        <v>51</v>
      </c>
      <c r="D66" t="s">
        <v>407</v>
      </c>
      <c r="E66" t="s">
        <v>397</v>
      </c>
      <c r="F66" t="s">
        <v>408</v>
      </c>
      <c r="G66" t="s">
        <v>409</v>
      </c>
      <c r="H66" t="s">
        <v>40</v>
      </c>
      <c r="I66" t="s">
        <v>41</v>
      </c>
      <c r="J66">
        <v>13526</v>
      </c>
      <c r="K66" t="s">
        <v>118</v>
      </c>
      <c r="L66" t="s">
        <v>410</v>
      </c>
      <c r="M66" t="s">
        <v>44</v>
      </c>
      <c r="N66">
        <v>0</v>
      </c>
      <c r="O66" t="s">
        <v>411</v>
      </c>
      <c r="P66">
        <v>2020</v>
      </c>
      <c r="Q66" t="s">
        <v>46</v>
      </c>
      <c r="R66">
        <v>0</v>
      </c>
      <c r="S66">
        <v>34.22</v>
      </c>
      <c r="T66">
        <v>34.22</v>
      </c>
      <c r="U66" t="s">
        <v>47</v>
      </c>
      <c r="V66">
        <v>9</v>
      </c>
      <c r="W66">
        <v>45</v>
      </c>
      <c r="X66">
        <v>268</v>
      </c>
      <c r="Y66">
        <v>12</v>
      </c>
      <c r="Z66">
        <v>10</v>
      </c>
      <c r="AA66">
        <v>4</v>
      </c>
      <c r="AB66">
        <v>23</v>
      </c>
      <c r="AC66">
        <v>3.5971223019999998</v>
      </c>
      <c r="AD66">
        <v>1.2424273379999999</v>
      </c>
      <c r="AE66" t="s">
        <v>48</v>
      </c>
      <c r="AF66" t="s">
        <v>49</v>
      </c>
      <c r="AG66" t="s">
        <v>50</v>
      </c>
      <c r="AH66">
        <v>0.38294468999999998</v>
      </c>
      <c r="AI66">
        <v>0.99222726800000005</v>
      </c>
      <c r="AJ66">
        <v>0.52881082099999999</v>
      </c>
      <c r="AK66">
        <v>6.0134028704710268E-2</v>
      </c>
      <c r="AL66">
        <v>11</v>
      </c>
      <c r="AM66">
        <v>0</v>
      </c>
      <c r="AN66">
        <v>0</v>
      </c>
      <c r="AO66">
        <v>3</v>
      </c>
      <c r="AP66">
        <v>151.9987840097279</v>
      </c>
      <c r="AQ66">
        <v>0</v>
      </c>
      <c r="AR66">
        <v>0</v>
      </c>
      <c r="AS66">
        <v>2</v>
      </c>
      <c r="AT66">
        <v>101.33252267315196</v>
      </c>
      <c r="AU66">
        <v>0</v>
      </c>
      <c r="AV66">
        <v>37.817122302000001</v>
      </c>
      <c r="AW66">
        <v>12.605707434000001</v>
      </c>
      <c r="AX66">
        <v>37.817122302000001</v>
      </c>
      <c r="AY66">
        <v>12.605707434000001</v>
      </c>
      <c r="AZ66" s="10">
        <v>41093</v>
      </c>
      <c r="BA66" s="10" t="s">
        <v>1724</v>
      </c>
    </row>
    <row r="67" spans="1:53" x14ac:dyDescent="0.3">
      <c r="A67">
        <v>66</v>
      </c>
      <c r="B67">
        <v>13</v>
      </c>
      <c r="C67">
        <v>81</v>
      </c>
      <c r="D67" t="s">
        <v>412</v>
      </c>
      <c r="E67" t="s">
        <v>397</v>
      </c>
      <c r="F67" t="s">
        <v>413</v>
      </c>
      <c r="G67" t="s">
        <v>414</v>
      </c>
      <c r="H67" t="s">
        <v>40</v>
      </c>
      <c r="I67" t="s">
        <v>41</v>
      </c>
      <c r="J67">
        <v>11196</v>
      </c>
      <c r="K67" t="s">
        <v>414</v>
      </c>
      <c r="L67" t="s">
        <v>415</v>
      </c>
      <c r="M67" t="s">
        <v>44</v>
      </c>
      <c r="N67">
        <v>0</v>
      </c>
      <c r="O67" t="s">
        <v>416</v>
      </c>
      <c r="P67">
        <v>2019</v>
      </c>
      <c r="Q67" t="s">
        <v>46</v>
      </c>
      <c r="R67">
        <v>0</v>
      </c>
      <c r="S67">
        <v>24.85</v>
      </c>
      <c r="T67">
        <v>24.85</v>
      </c>
      <c r="U67" t="s">
        <v>47</v>
      </c>
      <c r="V67">
        <v>6</v>
      </c>
      <c r="W67">
        <v>45</v>
      </c>
      <c r="X67">
        <v>177</v>
      </c>
      <c r="Y67">
        <v>12</v>
      </c>
      <c r="Z67">
        <v>14</v>
      </c>
      <c r="AA67">
        <v>4</v>
      </c>
      <c r="AB67">
        <v>21</v>
      </c>
      <c r="AC67">
        <v>7.329842932</v>
      </c>
      <c r="AD67">
        <v>1.1852905760000001</v>
      </c>
      <c r="AE67" t="s">
        <v>72</v>
      </c>
      <c r="AF67" t="s">
        <v>49</v>
      </c>
      <c r="AG67" t="s">
        <v>50</v>
      </c>
      <c r="AH67">
        <v>0.289584642</v>
      </c>
      <c r="AI67">
        <v>0.96794610000000003</v>
      </c>
      <c r="AJ67">
        <v>0.63246217299999996</v>
      </c>
      <c r="AK67">
        <v>2.8814972667469657E-2</v>
      </c>
      <c r="AL67">
        <v>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32.179842932</v>
      </c>
      <c r="AW67">
        <v>10.726614310666667</v>
      </c>
      <c r="AX67">
        <v>32.179842932</v>
      </c>
      <c r="AY67">
        <v>10.726614310666667</v>
      </c>
      <c r="AZ67" s="10">
        <v>23554</v>
      </c>
      <c r="BA67" s="10" t="s">
        <v>1724</v>
      </c>
    </row>
    <row r="68" spans="1:53" x14ac:dyDescent="0.3">
      <c r="A68">
        <v>67</v>
      </c>
      <c r="B68">
        <v>13</v>
      </c>
      <c r="C68">
        <v>105</v>
      </c>
      <c r="D68" t="s">
        <v>417</v>
      </c>
      <c r="E68" t="s">
        <v>397</v>
      </c>
      <c r="F68" t="s">
        <v>418</v>
      </c>
      <c r="G68" t="s">
        <v>419</v>
      </c>
      <c r="H68" t="s">
        <v>40</v>
      </c>
      <c r="I68" t="s">
        <v>41</v>
      </c>
      <c r="J68">
        <v>7800</v>
      </c>
      <c r="K68" t="s">
        <v>419</v>
      </c>
      <c r="L68" t="s">
        <v>420</v>
      </c>
      <c r="M68" t="s">
        <v>56</v>
      </c>
      <c r="N68">
        <v>0</v>
      </c>
      <c r="O68" t="s">
        <v>421</v>
      </c>
      <c r="P68">
        <v>2020</v>
      </c>
      <c r="Q68" t="s">
        <v>46</v>
      </c>
      <c r="R68">
        <v>0</v>
      </c>
      <c r="S68">
        <v>-7.34</v>
      </c>
      <c r="T68">
        <v>0</v>
      </c>
      <c r="U68" t="s">
        <v>47</v>
      </c>
      <c r="V68">
        <v>4</v>
      </c>
      <c r="W68">
        <v>45</v>
      </c>
      <c r="X68">
        <v>43</v>
      </c>
      <c r="Y68">
        <v>9</v>
      </c>
      <c r="Z68">
        <v>3</v>
      </c>
      <c r="AA68">
        <v>4</v>
      </c>
      <c r="AB68">
        <v>31</v>
      </c>
      <c r="AC68">
        <v>6.5217391300000003</v>
      </c>
      <c r="AD68">
        <v>0.39130434800000002</v>
      </c>
      <c r="AE68" t="s">
        <v>72</v>
      </c>
      <c r="AF68" t="s">
        <v>49</v>
      </c>
      <c r="AG68" t="s">
        <v>50</v>
      </c>
      <c r="AH68">
        <v>0.50698474100000002</v>
      </c>
      <c r="AI68">
        <v>0.946705833</v>
      </c>
      <c r="AJ68">
        <v>0.478557291</v>
      </c>
      <c r="AK68">
        <v>4.5859000684462699E-2</v>
      </c>
      <c r="AL68">
        <v>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6.5217391300000003</v>
      </c>
      <c r="AW68">
        <v>2.1739130433333336</v>
      </c>
      <c r="AX68">
        <v>6.5217391300000003</v>
      </c>
      <c r="AY68">
        <v>2.1739130433333336</v>
      </c>
      <c r="AZ68" s="10">
        <v>33419</v>
      </c>
      <c r="BA68" s="10" t="s">
        <v>1724</v>
      </c>
    </row>
    <row r="69" spans="1:53" x14ac:dyDescent="0.3">
      <c r="A69">
        <v>68</v>
      </c>
      <c r="B69">
        <v>13</v>
      </c>
      <c r="C69">
        <v>137</v>
      </c>
      <c r="D69" t="s">
        <v>422</v>
      </c>
      <c r="E69" t="s">
        <v>397</v>
      </c>
      <c r="F69" t="s">
        <v>423</v>
      </c>
      <c r="G69" t="s">
        <v>424</v>
      </c>
      <c r="H69" t="s">
        <v>40</v>
      </c>
      <c r="I69" t="s">
        <v>41</v>
      </c>
      <c r="J69">
        <v>5785</v>
      </c>
      <c r="K69" t="s">
        <v>424</v>
      </c>
      <c r="L69" t="s">
        <v>425</v>
      </c>
      <c r="M69" t="s">
        <v>56</v>
      </c>
      <c r="N69">
        <v>0</v>
      </c>
      <c r="O69" t="s">
        <v>426</v>
      </c>
      <c r="P69">
        <v>2020</v>
      </c>
      <c r="Q69" t="s">
        <v>46</v>
      </c>
      <c r="R69">
        <v>0</v>
      </c>
      <c r="S69">
        <v>-178.57</v>
      </c>
      <c r="T69">
        <v>0</v>
      </c>
      <c r="U69" t="s">
        <v>47</v>
      </c>
      <c r="V69">
        <v>3</v>
      </c>
      <c r="W69">
        <v>45</v>
      </c>
      <c r="X69">
        <v>153</v>
      </c>
      <c r="Y69">
        <v>9</v>
      </c>
      <c r="Z69">
        <v>8</v>
      </c>
      <c r="AA69">
        <v>4</v>
      </c>
      <c r="AB69">
        <v>24</v>
      </c>
      <c r="AC69">
        <v>4.9689440989999998</v>
      </c>
      <c r="AD69">
        <v>0.29813664600000001</v>
      </c>
      <c r="AE69" t="s">
        <v>72</v>
      </c>
      <c r="AF69" t="s">
        <v>49</v>
      </c>
      <c r="AG69" t="s">
        <v>50</v>
      </c>
      <c r="AH69">
        <v>0.90305827999999999</v>
      </c>
      <c r="AI69">
        <v>0.81625441700000001</v>
      </c>
      <c r="AJ69">
        <v>0.44409349300000001</v>
      </c>
      <c r="AK69">
        <v>4.5720984759671748E-2</v>
      </c>
      <c r="AL69">
        <v>11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4.9689440989999998</v>
      </c>
      <c r="AW69">
        <v>1.6563146996666667</v>
      </c>
      <c r="AX69">
        <v>4.9689440989999998</v>
      </c>
      <c r="AY69">
        <v>1.6563146996666667</v>
      </c>
      <c r="AZ69" s="10">
        <v>45536</v>
      </c>
      <c r="BA69" s="10" t="s">
        <v>1724</v>
      </c>
    </row>
    <row r="70" spans="1:53" x14ac:dyDescent="0.3">
      <c r="A70">
        <v>69</v>
      </c>
      <c r="B70">
        <v>13</v>
      </c>
      <c r="C70">
        <v>151</v>
      </c>
      <c r="D70" t="s">
        <v>427</v>
      </c>
      <c r="E70" t="s">
        <v>397</v>
      </c>
      <c r="F70" t="s">
        <v>428</v>
      </c>
      <c r="G70" t="s">
        <v>429</v>
      </c>
      <c r="H70" t="s">
        <v>40</v>
      </c>
      <c r="I70" t="s">
        <v>41</v>
      </c>
      <c r="J70">
        <v>7305</v>
      </c>
      <c r="K70" t="s">
        <v>429</v>
      </c>
      <c r="L70" t="s">
        <v>430</v>
      </c>
      <c r="M70" t="s">
        <v>56</v>
      </c>
      <c r="N70">
        <v>0</v>
      </c>
      <c r="O70" t="s">
        <v>431</v>
      </c>
      <c r="P70">
        <v>2020</v>
      </c>
      <c r="Q70" t="s">
        <v>46</v>
      </c>
      <c r="R70">
        <v>0</v>
      </c>
      <c r="S70">
        <v>-224.48</v>
      </c>
      <c r="T70">
        <v>0</v>
      </c>
      <c r="U70" t="s">
        <v>47</v>
      </c>
      <c r="V70">
        <v>5</v>
      </c>
      <c r="W70">
        <v>45</v>
      </c>
      <c r="X70">
        <v>2</v>
      </c>
      <c r="Y70">
        <v>5</v>
      </c>
      <c r="Z70">
        <v>1</v>
      </c>
      <c r="AA70">
        <v>68</v>
      </c>
      <c r="AB70">
        <v>36</v>
      </c>
      <c r="AC70">
        <v>33.333333330000002</v>
      </c>
      <c r="AD70">
        <v>2</v>
      </c>
      <c r="AE70" t="s">
        <v>72</v>
      </c>
      <c r="AF70" t="s">
        <v>49</v>
      </c>
      <c r="AG70" t="s">
        <v>50</v>
      </c>
      <c r="AH70">
        <v>0.52683555199999998</v>
      </c>
      <c r="AI70">
        <v>0.99812453099999998</v>
      </c>
      <c r="AJ70">
        <v>0.24838106200000001</v>
      </c>
      <c r="AK70">
        <v>8.2456601788532355E-2</v>
      </c>
      <c r="AL70">
        <v>23</v>
      </c>
      <c r="AM70">
        <v>0</v>
      </c>
      <c r="AN70">
        <v>0</v>
      </c>
      <c r="AO70">
        <v>7</v>
      </c>
      <c r="AP70">
        <v>354.66382935603184</v>
      </c>
      <c r="AQ70">
        <v>0</v>
      </c>
      <c r="AR70">
        <v>0</v>
      </c>
      <c r="AS70">
        <v>1</v>
      </c>
      <c r="AT70">
        <v>50.666261336575978</v>
      </c>
      <c r="AU70">
        <v>0</v>
      </c>
      <c r="AV70">
        <v>33.333333330000002</v>
      </c>
      <c r="AW70">
        <v>11.111111110000001</v>
      </c>
      <c r="AX70">
        <v>33.333333330000002</v>
      </c>
      <c r="AY70">
        <v>11.111111110000001</v>
      </c>
      <c r="AZ70" s="10">
        <v>54893</v>
      </c>
      <c r="BA70" s="10" t="s">
        <v>1724</v>
      </c>
    </row>
    <row r="71" spans="1:53" x14ac:dyDescent="0.3">
      <c r="A71">
        <v>70</v>
      </c>
      <c r="B71">
        <v>13</v>
      </c>
      <c r="C71">
        <v>185</v>
      </c>
      <c r="D71" t="s">
        <v>432</v>
      </c>
      <c r="E71" t="s">
        <v>397</v>
      </c>
      <c r="F71" t="s">
        <v>433</v>
      </c>
      <c r="G71" t="s">
        <v>434</v>
      </c>
      <c r="H71" t="s">
        <v>40</v>
      </c>
      <c r="I71" t="s">
        <v>41</v>
      </c>
      <c r="J71">
        <v>7194</v>
      </c>
      <c r="K71" t="s">
        <v>435</v>
      </c>
      <c r="L71" t="s">
        <v>436</v>
      </c>
      <c r="M71" t="s">
        <v>56</v>
      </c>
      <c r="N71">
        <v>0</v>
      </c>
      <c r="O71" t="s">
        <v>437</v>
      </c>
      <c r="P71">
        <v>2020</v>
      </c>
      <c r="Q71" t="s">
        <v>46</v>
      </c>
      <c r="R71">
        <v>0</v>
      </c>
      <c r="S71">
        <v>-15.35</v>
      </c>
      <c r="T71">
        <v>0</v>
      </c>
      <c r="U71" t="s">
        <v>47</v>
      </c>
      <c r="V71">
        <v>7</v>
      </c>
      <c r="W71">
        <v>45</v>
      </c>
      <c r="X71">
        <v>11</v>
      </c>
      <c r="Y71">
        <v>8</v>
      </c>
      <c r="Z71">
        <v>1</v>
      </c>
      <c r="AA71">
        <v>3</v>
      </c>
      <c r="AB71">
        <v>36</v>
      </c>
      <c r="AC71">
        <v>8.3333333330000006</v>
      </c>
      <c r="AD71">
        <v>0.5</v>
      </c>
      <c r="AE71" t="s">
        <v>48</v>
      </c>
      <c r="AF71" t="s">
        <v>49</v>
      </c>
      <c r="AG71" t="s">
        <v>50</v>
      </c>
      <c r="AH71">
        <v>0.78581173299999996</v>
      </c>
      <c r="AI71">
        <v>0.95942028999999995</v>
      </c>
      <c r="AJ71">
        <v>0.38062755799999998</v>
      </c>
      <c r="AK71">
        <v>4.6783625730994149E-2</v>
      </c>
      <c r="AL71">
        <v>36</v>
      </c>
      <c r="AM71">
        <v>7</v>
      </c>
      <c r="AN71">
        <v>354.66382935603184</v>
      </c>
      <c r="AO71">
        <v>16</v>
      </c>
      <c r="AP71">
        <v>810.66018138521565</v>
      </c>
      <c r="AQ71">
        <v>0</v>
      </c>
      <c r="AR71">
        <v>0</v>
      </c>
      <c r="AS71">
        <v>5</v>
      </c>
      <c r="AT71">
        <v>253.33130668287987</v>
      </c>
      <c r="AU71">
        <v>0</v>
      </c>
      <c r="AV71">
        <v>8.3333333330000006</v>
      </c>
      <c r="AW71">
        <v>2.777777777666667</v>
      </c>
      <c r="AX71">
        <v>8.3333333330000006</v>
      </c>
      <c r="AY71">
        <v>2.777777777666667</v>
      </c>
      <c r="AZ71" s="10">
        <v>49583</v>
      </c>
      <c r="BA71" s="10" t="s">
        <v>1724</v>
      </c>
    </row>
    <row r="72" spans="1:53" x14ac:dyDescent="0.3">
      <c r="A72">
        <v>71</v>
      </c>
      <c r="B72">
        <v>13</v>
      </c>
      <c r="C72">
        <v>215</v>
      </c>
      <c r="D72" t="s">
        <v>438</v>
      </c>
      <c r="E72" t="s">
        <v>397</v>
      </c>
      <c r="F72" t="s">
        <v>439</v>
      </c>
      <c r="G72" t="s">
        <v>440</v>
      </c>
      <c r="H72" t="s">
        <v>40</v>
      </c>
      <c r="I72" t="s">
        <v>41</v>
      </c>
      <c r="J72">
        <v>229000</v>
      </c>
      <c r="K72" t="s">
        <v>118</v>
      </c>
      <c r="L72" t="s">
        <v>441</v>
      </c>
      <c r="M72" t="s">
        <v>171</v>
      </c>
      <c r="N72">
        <v>0</v>
      </c>
      <c r="O72" t="s">
        <v>442</v>
      </c>
      <c r="P72">
        <v>2020</v>
      </c>
      <c r="Q72" t="s">
        <v>46</v>
      </c>
      <c r="R72">
        <v>0</v>
      </c>
      <c r="S72">
        <v>23.5</v>
      </c>
      <c r="T72">
        <v>23.5</v>
      </c>
      <c r="U72" t="s">
        <v>47</v>
      </c>
      <c r="V72">
        <v>16</v>
      </c>
      <c r="W72">
        <v>45</v>
      </c>
      <c r="X72">
        <v>252</v>
      </c>
      <c r="Y72">
        <v>22</v>
      </c>
      <c r="Z72">
        <v>15</v>
      </c>
      <c r="AA72">
        <v>4</v>
      </c>
      <c r="AB72">
        <v>18</v>
      </c>
      <c r="AC72">
        <v>5.6179775279999999</v>
      </c>
      <c r="AD72">
        <v>1.042078652</v>
      </c>
      <c r="AE72" t="s">
        <v>48</v>
      </c>
      <c r="AF72" t="s">
        <v>443</v>
      </c>
      <c r="AG72" t="s">
        <v>46</v>
      </c>
      <c r="AH72">
        <v>0.46275377200000001</v>
      </c>
      <c r="AI72">
        <v>0.97439835500000005</v>
      </c>
      <c r="AJ72">
        <v>0.470940788</v>
      </c>
      <c r="AK72">
        <v>5.2544872120811513E-2</v>
      </c>
      <c r="AL72">
        <v>4</v>
      </c>
      <c r="AM72">
        <v>0</v>
      </c>
      <c r="AN72">
        <v>0</v>
      </c>
      <c r="AO72">
        <v>1</v>
      </c>
      <c r="AP72">
        <v>50.666261336575978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29.117977528000001</v>
      </c>
      <c r="AW72">
        <v>9.705992509333333</v>
      </c>
      <c r="AX72">
        <v>29.117977528000001</v>
      </c>
      <c r="AY72">
        <v>9.705992509333333</v>
      </c>
      <c r="AZ72" s="10">
        <v>45389</v>
      </c>
      <c r="BA72" s="10" t="s">
        <v>1724</v>
      </c>
    </row>
    <row r="73" spans="1:53" x14ac:dyDescent="0.3">
      <c r="A73">
        <v>72</v>
      </c>
      <c r="B73">
        <v>13</v>
      </c>
      <c r="C73">
        <v>241</v>
      </c>
      <c r="D73" t="s">
        <v>444</v>
      </c>
      <c r="E73" t="s">
        <v>397</v>
      </c>
      <c r="F73" t="s">
        <v>445</v>
      </c>
      <c r="G73" t="s">
        <v>446</v>
      </c>
      <c r="H73" t="s">
        <v>40</v>
      </c>
      <c r="I73" t="s">
        <v>41</v>
      </c>
      <c r="J73">
        <v>4587</v>
      </c>
      <c r="K73" t="s">
        <v>447</v>
      </c>
      <c r="L73" t="s">
        <v>448</v>
      </c>
      <c r="M73" t="s">
        <v>56</v>
      </c>
      <c r="N73">
        <v>0</v>
      </c>
      <c r="O73" t="s">
        <v>449</v>
      </c>
      <c r="P73">
        <v>2018</v>
      </c>
      <c r="Q73" t="s">
        <v>46</v>
      </c>
      <c r="R73">
        <v>0</v>
      </c>
      <c r="S73">
        <v>0</v>
      </c>
      <c r="T73">
        <v>0</v>
      </c>
      <c r="U73" t="s">
        <v>136</v>
      </c>
      <c r="V73">
        <v>5</v>
      </c>
      <c r="W73">
        <v>45</v>
      </c>
      <c r="X73">
        <v>9</v>
      </c>
      <c r="Y73">
        <v>6</v>
      </c>
      <c r="Z73">
        <v>1</v>
      </c>
      <c r="AA73">
        <v>2</v>
      </c>
      <c r="AB73">
        <v>36</v>
      </c>
      <c r="AC73">
        <v>10</v>
      </c>
      <c r="AD73">
        <v>0.6</v>
      </c>
      <c r="AE73" t="s">
        <v>48</v>
      </c>
      <c r="AF73" t="s">
        <v>49</v>
      </c>
      <c r="AG73" t="s">
        <v>50</v>
      </c>
      <c r="AH73">
        <v>0.85148998499999995</v>
      </c>
      <c r="AI73">
        <v>0.75434027800000003</v>
      </c>
      <c r="AJ73">
        <v>0.53426068999999998</v>
      </c>
      <c r="AK73">
        <v>7.3449401523394992E-2</v>
      </c>
      <c r="AL73">
        <v>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10</v>
      </c>
      <c r="AW73">
        <v>3.3333333333333335</v>
      </c>
      <c r="AX73">
        <v>10</v>
      </c>
      <c r="AY73">
        <v>3.3333333333333335</v>
      </c>
      <c r="AZ73" s="10">
        <v>30440</v>
      </c>
      <c r="BA73" s="10" t="s">
        <v>1724</v>
      </c>
    </row>
    <row r="74" spans="1:53" x14ac:dyDescent="0.3">
      <c r="A74">
        <v>73</v>
      </c>
      <c r="B74">
        <v>16</v>
      </c>
      <c r="C74">
        <v>47</v>
      </c>
      <c r="D74" t="s">
        <v>450</v>
      </c>
      <c r="E74" t="s">
        <v>451</v>
      </c>
      <c r="F74" t="s">
        <v>452</v>
      </c>
      <c r="G74" t="s">
        <v>453</v>
      </c>
      <c r="H74" t="s">
        <v>82</v>
      </c>
      <c r="I74" t="s">
        <v>41</v>
      </c>
      <c r="J74">
        <v>3567</v>
      </c>
      <c r="K74" t="s">
        <v>118</v>
      </c>
      <c r="L74" t="s">
        <v>454</v>
      </c>
      <c r="M74" t="s">
        <v>56</v>
      </c>
      <c r="N74">
        <v>0</v>
      </c>
      <c r="O74" t="s">
        <v>455</v>
      </c>
      <c r="P74">
        <v>2020</v>
      </c>
      <c r="Q74" t="s">
        <v>46</v>
      </c>
      <c r="R74">
        <v>0</v>
      </c>
      <c r="S74">
        <v>11.55</v>
      </c>
      <c r="T74">
        <v>11.55</v>
      </c>
      <c r="U74" t="s">
        <v>47</v>
      </c>
      <c r="V74">
        <v>9</v>
      </c>
      <c r="W74">
        <v>45</v>
      </c>
      <c r="X74">
        <v>517</v>
      </c>
      <c r="Y74">
        <v>14</v>
      </c>
      <c r="Z74">
        <v>15</v>
      </c>
      <c r="AA74">
        <v>7</v>
      </c>
      <c r="AB74">
        <v>19</v>
      </c>
      <c r="AC74">
        <v>2.8195488719999999</v>
      </c>
      <c r="AD74">
        <v>0.51567293199999997</v>
      </c>
      <c r="AE74" t="s">
        <v>72</v>
      </c>
      <c r="AF74" t="s">
        <v>49</v>
      </c>
      <c r="AG74" t="s">
        <v>50</v>
      </c>
      <c r="AH74">
        <v>0.84580880300000005</v>
      </c>
      <c r="AI74">
        <v>0.99479505499999998</v>
      </c>
      <c r="AJ74">
        <v>0.35900339799999997</v>
      </c>
      <c r="AK74">
        <v>0.10166570936243538</v>
      </c>
      <c r="AL74">
        <v>33</v>
      </c>
      <c r="AM74">
        <v>0</v>
      </c>
      <c r="AN74">
        <v>0</v>
      </c>
      <c r="AO74">
        <v>8</v>
      </c>
      <c r="AP74">
        <v>405.33009069260783</v>
      </c>
      <c r="AQ74">
        <v>0</v>
      </c>
      <c r="AR74">
        <v>0</v>
      </c>
      <c r="AS74">
        <v>8</v>
      </c>
      <c r="AT74">
        <v>405.33009069260783</v>
      </c>
      <c r="AU74">
        <v>0</v>
      </c>
      <c r="AV74">
        <v>14.369548872000001</v>
      </c>
      <c r="AW74">
        <v>4.7898496240000004</v>
      </c>
      <c r="AX74">
        <v>14.369548872000001</v>
      </c>
      <c r="AY74">
        <v>4.7898496240000004</v>
      </c>
      <c r="AZ74" s="10">
        <v>35302</v>
      </c>
      <c r="BA74" s="10" t="s">
        <v>1723</v>
      </c>
    </row>
    <row r="75" spans="1:53" x14ac:dyDescent="0.3">
      <c r="A75">
        <v>74</v>
      </c>
      <c r="B75">
        <v>16</v>
      </c>
      <c r="C75">
        <v>67</v>
      </c>
      <c r="D75" t="s">
        <v>456</v>
      </c>
      <c r="E75" t="s">
        <v>451</v>
      </c>
      <c r="F75" t="s">
        <v>457</v>
      </c>
      <c r="G75" t="s">
        <v>458</v>
      </c>
      <c r="H75" t="s">
        <v>82</v>
      </c>
      <c r="I75" t="s">
        <v>41</v>
      </c>
      <c r="J75">
        <v>5645</v>
      </c>
      <c r="K75" t="s">
        <v>118</v>
      </c>
      <c r="L75" t="s">
        <v>459</v>
      </c>
      <c r="M75" t="s">
        <v>56</v>
      </c>
      <c r="N75">
        <v>0</v>
      </c>
      <c r="O75" t="s">
        <v>460</v>
      </c>
      <c r="P75">
        <v>2019</v>
      </c>
      <c r="Q75" t="s">
        <v>46</v>
      </c>
      <c r="R75">
        <v>0</v>
      </c>
      <c r="S75">
        <v>22.28</v>
      </c>
      <c r="T75">
        <v>22.28</v>
      </c>
      <c r="U75" t="s">
        <v>47</v>
      </c>
      <c r="V75">
        <v>2</v>
      </c>
      <c r="W75">
        <v>45</v>
      </c>
      <c r="X75">
        <v>142</v>
      </c>
      <c r="Y75">
        <v>3</v>
      </c>
      <c r="Z75">
        <v>7</v>
      </c>
      <c r="AA75">
        <v>16</v>
      </c>
      <c r="AB75">
        <v>29</v>
      </c>
      <c r="AC75">
        <v>4.697986577</v>
      </c>
      <c r="AD75">
        <v>0.95027919500000002</v>
      </c>
      <c r="AE75" t="s">
        <v>48</v>
      </c>
      <c r="AF75" t="s">
        <v>49</v>
      </c>
      <c r="AG75" t="s">
        <v>50</v>
      </c>
      <c r="AH75">
        <v>0.74990997500000001</v>
      </c>
      <c r="AI75">
        <v>0.99725526099999995</v>
      </c>
      <c r="AJ75">
        <v>0.32689856099999998</v>
      </c>
      <c r="AK75">
        <v>0.16118989968868905</v>
      </c>
      <c r="AL75">
        <v>53</v>
      </c>
      <c r="AM75">
        <v>0</v>
      </c>
      <c r="AN75">
        <v>0</v>
      </c>
      <c r="AO75">
        <v>33</v>
      </c>
      <c r="AP75">
        <v>1671.9866241070069</v>
      </c>
      <c r="AQ75">
        <v>0</v>
      </c>
      <c r="AR75">
        <v>0</v>
      </c>
      <c r="AS75">
        <v>4</v>
      </c>
      <c r="AT75">
        <v>202.66504534630391</v>
      </c>
      <c r="AU75">
        <v>0</v>
      </c>
      <c r="AV75">
        <v>26.977986577000003</v>
      </c>
      <c r="AW75">
        <v>8.9926621923333343</v>
      </c>
      <c r="AX75">
        <v>26.977986577000003</v>
      </c>
      <c r="AY75">
        <v>8.9926621923333343</v>
      </c>
      <c r="AZ75" s="10">
        <v>36405</v>
      </c>
      <c r="BA75" s="10" t="s">
        <v>1723</v>
      </c>
    </row>
    <row r="76" spans="1:53" x14ac:dyDescent="0.3">
      <c r="A76">
        <v>75</v>
      </c>
      <c r="B76">
        <v>16</v>
      </c>
      <c r="C76">
        <v>83</v>
      </c>
      <c r="D76" t="s">
        <v>461</v>
      </c>
      <c r="E76" t="s">
        <v>451</v>
      </c>
      <c r="F76" t="s">
        <v>462</v>
      </c>
      <c r="G76" t="s">
        <v>463</v>
      </c>
      <c r="H76" t="s">
        <v>82</v>
      </c>
      <c r="I76" t="s">
        <v>41</v>
      </c>
      <c r="J76">
        <v>48260</v>
      </c>
      <c r="K76" t="s">
        <v>118</v>
      </c>
      <c r="L76" t="s">
        <v>464</v>
      </c>
      <c r="M76" t="s">
        <v>44</v>
      </c>
      <c r="N76">
        <v>0</v>
      </c>
      <c r="O76" t="s">
        <v>465</v>
      </c>
      <c r="P76">
        <v>2020</v>
      </c>
      <c r="Q76" t="s">
        <v>46</v>
      </c>
      <c r="R76">
        <v>0</v>
      </c>
      <c r="S76">
        <v>38.28</v>
      </c>
      <c r="T76">
        <v>38.28</v>
      </c>
      <c r="U76" t="s">
        <v>47</v>
      </c>
      <c r="V76">
        <v>2</v>
      </c>
      <c r="W76">
        <v>45</v>
      </c>
      <c r="X76">
        <v>115</v>
      </c>
      <c r="Y76">
        <v>4</v>
      </c>
      <c r="Z76">
        <v>15</v>
      </c>
      <c r="AA76">
        <v>7</v>
      </c>
      <c r="AB76">
        <v>19</v>
      </c>
      <c r="AC76">
        <v>11.53846154</v>
      </c>
      <c r="AD76">
        <v>1.8407076920000001</v>
      </c>
      <c r="AE76" t="s">
        <v>48</v>
      </c>
      <c r="AF76" t="s">
        <v>49</v>
      </c>
      <c r="AG76" t="s">
        <v>50</v>
      </c>
      <c r="AH76">
        <v>0.88539376800000003</v>
      </c>
      <c r="AI76">
        <v>0.99500915000000001</v>
      </c>
      <c r="AJ76">
        <v>0.40325714800000001</v>
      </c>
      <c r="AK76">
        <v>9.7003628823224469E-2</v>
      </c>
      <c r="AL76">
        <v>53</v>
      </c>
      <c r="AM76">
        <v>14</v>
      </c>
      <c r="AN76">
        <v>709.32765871206368</v>
      </c>
      <c r="AO76">
        <v>26</v>
      </c>
      <c r="AP76">
        <v>1317.3227947509754</v>
      </c>
      <c r="AQ76">
        <v>0</v>
      </c>
      <c r="AR76">
        <v>0</v>
      </c>
      <c r="AS76">
        <v>1</v>
      </c>
      <c r="AT76">
        <v>50.666261336575978</v>
      </c>
      <c r="AU76">
        <v>0</v>
      </c>
      <c r="AV76">
        <v>49.818461540000001</v>
      </c>
      <c r="AW76">
        <v>16.606153846666668</v>
      </c>
      <c r="AX76">
        <v>49.818461540000001</v>
      </c>
      <c r="AY76">
        <v>16.606153846666668</v>
      </c>
      <c r="AZ76" s="10">
        <v>48876</v>
      </c>
      <c r="BA76" s="10" t="s">
        <v>1723</v>
      </c>
    </row>
    <row r="77" spans="1:53" x14ac:dyDescent="0.3">
      <c r="A77">
        <v>76</v>
      </c>
      <c r="B77">
        <v>17</v>
      </c>
      <c r="C77">
        <v>29</v>
      </c>
      <c r="D77" t="s">
        <v>466</v>
      </c>
      <c r="E77" t="s">
        <v>467</v>
      </c>
      <c r="F77" t="s">
        <v>468</v>
      </c>
      <c r="G77" t="s">
        <v>469</v>
      </c>
      <c r="H77" t="s">
        <v>470</v>
      </c>
      <c r="I77" t="s">
        <v>41</v>
      </c>
      <c r="J77">
        <v>19000</v>
      </c>
      <c r="K77" t="s">
        <v>469</v>
      </c>
      <c r="L77" t="s">
        <v>471</v>
      </c>
      <c r="M77" t="s">
        <v>44</v>
      </c>
      <c r="N77">
        <v>0</v>
      </c>
      <c r="O77" t="s">
        <v>472</v>
      </c>
      <c r="P77">
        <v>2020</v>
      </c>
      <c r="Q77" t="s">
        <v>46</v>
      </c>
      <c r="R77">
        <v>0</v>
      </c>
      <c r="S77">
        <v>-22.66</v>
      </c>
      <c r="T77">
        <v>0</v>
      </c>
      <c r="U77" t="s">
        <v>47</v>
      </c>
      <c r="V77">
        <v>5</v>
      </c>
      <c r="W77">
        <v>45</v>
      </c>
      <c r="X77">
        <v>400</v>
      </c>
      <c r="Y77">
        <v>11</v>
      </c>
      <c r="Z77">
        <v>10</v>
      </c>
      <c r="AA77">
        <v>2</v>
      </c>
      <c r="AB77">
        <v>24</v>
      </c>
      <c r="AC77">
        <v>2.4390243900000002</v>
      </c>
      <c r="AD77">
        <v>0.146341463</v>
      </c>
      <c r="AE77" t="s">
        <v>48</v>
      </c>
      <c r="AF77" t="s">
        <v>473</v>
      </c>
      <c r="AG77" t="s">
        <v>46</v>
      </c>
      <c r="AH77">
        <v>0.94465103699999997</v>
      </c>
      <c r="AI77">
        <v>0.99071692200000006</v>
      </c>
      <c r="AJ77">
        <v>0.38796337199999997</v>
      </c>
      <c r="AK77">
        <v>1.0058532704438256E-2</v>
      </c>
      <c r="AL77">
        <v>26</v>
      </c>
      <c r="AM77">
        <v>0</v>
      </c>
      <c r="AN77">
        <v>0</v>
      </c>
      <c r="AO77">
        <v>2</v>
      </c>
      <c r="AP77">
        <v>101.33252267315196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2.4390243900000002</v>
      </c>
      <c r="AW77">
        <v>0.81300813000000005</v>
      </c>
      <c r="AX77">
        <v>2.4390243900000002</v>
      </c>
      <c r="AY77">
        <v>0.81300813000000005</v>
      </c>
      <c r="AZ77" s="10">
        <v>39303</v>
      </c>
      <c r="BA77" s="10" t="s">
        <v>1725</v>
      </c>
    </row>
    <row r="78" spans="1:53" x14ac:dyDescent="0.3">
      <c r="A78">
        <v>77</v>
      </c>
      <c r="B78">
        <v>17</v>
      </c>
      <c r="C78">
        <v>31</v>
      </c>
      <c r="D78" t="s">
        <v>474</v>
      </c>
      <c r="E78" t="s">
        <v>467</v>
      </c>
      <c r="F78" t="s">
        <v>475</v>
      </c>
      <c r="G78" t="s">
        <v>476</v>
      </c>
      <c r="H78" t="s">
        <v>470</v>
      </c>
      <c r="I78" t="s">
        <v>41</v>
      </c>
      <c r="J78">
        <v>64784</v>
      </c>
      <c r="K78" t="s">
        <v>476</v>
      </c>
      <c r="L78" t="s">
        <v>477</v>
      </c>
      <c r="M78" t="s">
        <v>44</v>
      </c>
      <c r="N78">
        <v>1</v>
      </c>
      <c r="O78" t="s">
        <v>478</v>
      </c>
      <c r="P78">
        <v>2020</v>
      </c>
      <c r="Q78" t="s">
        <v>46</v>
      </c>
      <c r="R78">
        <v>0</v>
      </c>
      <c r="S78">
        <v>23.84</v>
      </c>
      <c r="T78">
        <v>23.84</v>
      </c>
      <c r="U78" t="s">
        <v>47</v>
      </c>
      <c r="V78">
        <v>8</v>
      </c>
      <c r="W78">
        <v>45</v>
      </c>
      <c r="X78">
        <v>7</v>
      </c>
      <c r="Y78">
        <v>1281</v>
      </c>
      <c r="Z78">
        <v>12</v>
      </c>
      <c r="AA78">
        <v>3</v>
      </c>
      <c r="AB78">
        <v>22</v>
      </c>
      <c r="AC78">
        <v>63.157894740000003</v>
      </c>
      <c r="AD78">
        <v>4.5046736840000001</v>
      </c>
      <c r="AE78" t="s">
        <v>72</v>
      </c>
      <c r="AF78" t="s">
        <v>49</v>
      </c>
      <c r="AG78" t="s">
        <v>50</v>
      </c>
      <c r="AH78">
        <v>0.60269510999999998</v>
      </c>
      <c r="AI78">
        <v>1</v>
      </c>
      <c r="AJ78">
        <v>0.26971815599999999</v>
      </c>
      <c r="AK78">
        <v>0.40076092864352825</v>
      </c>
      <c r="AL78">
        <v>3</v>
      </c>
      <c r="AM78">
        <v>0</v>
      </c>
      <c r="AN78">
        <v>0</v>
      </c>
      <c r="AO78">
        <v>1</v>
      </c>
      <c r="AP78">
        <v>50.666261336575978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86.997894740000007</v>
      </c>
      <c r="AW78">
        <v>28.999298246666669</v>
      </c>
      <c r="AX78">
        <v>86.997894740000007</v>
      </c>
      <c r="AY78">
        <v>28.999298246666669</v>
      </c>
      <c r="AZ78" s="10">
        <v>74272</v>
      </c>
      <c r="BA78" s="10" t="s">
        <v>1725</v>
      </c>
    </row>
    <row r="79" spans="1:53" x14ac:dyDescent="0.3">
      <c r="A79">
        <v>78</v>
      </c>
      <c r="B79">
        <v>17</v>
      </c>
      <c r="C79">
        <v>31</v>
      </c>
      <c r="D79" t="s">
        <v>474</v>
      </c>
      <c r="E79" t="s">
        <v>467</v>
      </c>
      <c r="F79" t="s">
        <v>479</v>
      </c>
      <c r="G79" t="s">
        <v>480</v>
      </c>
      <c r="H79" t="s">
        <v>470</v>
      </c>
      <c r="I79" t="s">
        <v>41</v>
      </c>
      <c r="J79">
        <v>30392</v>
      </c>
      <c r="K79" t="s">
        <v>480</v>
      </c>
      <c r="L79" t="s">
        <v>481</v>
      </c>
      <c r="M79" t="s">
        <v>44</v>
      </c>
      <c r="N79">
        <v>1</v>
      </c>
      <c r="O79" t="s">
        <v>482</v>
      </c>
      <c r="P79">
        <v>2020</v>
      </c>
      <c r="Q79" t="s">
        <v>46</v>
      </c>
      <c r="R79">
        <v>0</v>
      </c>
      <c r="S79">
        <v>-10.82</v>
      </c>
      <c r="T79">
        <v>0</v>
      </c>
      <c r="U79" t="s">
        <v>47</v>
      </c>
      <c r="V79">
        <v>4</v>
      </c>
      <c r="W79">
        <v>45</v>
      </c>
      <c r="X79">
        <v>7</v>
      </c>
      <c r="Y79">
        <v>5</v>
      </c>
      <c r="Z79">
        <v>14</v>
      </c>
      <c r="AA79">
        <v>33</v>
      </c>
      <c r="AB79">
        <v>21</v>
      </c>
      <c r="AC79">
        <v>66.666666669999998</v>
      </c>
      <c r="AD79">
        <v>4</v>
      </c>
      <c r="AE79" t="s">
        <v>72</v>
      </c>
      <c r="AF79" t="s">
        <v>49</v>
      </c>
      <c r="AG79" t="s">
        <v>50</v>
      </c>
      <c r="AH79">
        <v>0.38003699299999999</v>
      </c>
      <c r="AI79">
        <v>1</v>
      </c>
      <c r="AJ79">
        <v>0.38984881199999999</v>
      </c>
      <c r="AK79">
        <v>0.13799980057832287</v>
      </c>
      <c r="AL79">
        <v>8</v>
      </c>
      <c r="AM79">
        <v>0</v>
      </c>
      <c r="AN79">
        <v>0</v>
      </c>
      <c r="AO79">
        <v>6</v>
      </c>
      <c r="AP79">
        <v>303.9975680194558</v>
      </c>
      <c r="AQ79">
        <v>0</v>
      </c>
      <c r="AR79">
        <v>0</v>
      </c>
      <c r="AS79">
        <v>4</v>
      </c>
      <c r="AT79">
        <v>202.66504534630391</v>
      </c>
      <c r="AU79">
        <v>0</v>
      </c>
      <c r="AV79">
        <v>66.666666669999998</v>
      </c>
      <c r="AW79">
        <v>22.222222223333333</v>
      </c>
      <c r="AX79">
        <v>66.666666669999998</v>
      </c>
      <c r="AY79">
        <v>22.222222223333333</v>
      </c>
      <c r="AZ79" s="10">
        <v>47592</v>
      </c>
      <c r="BA79" s="10" t="s">
        <v>1725</v>
      </c>
    </row>
    <row r="80" spans="1:53" x14ac:dyDescent="0.3">
      <c r="A80">
        <v>79</v>
      </c>
      <c r="B80">
        <v>17</v>
      </c>
      <c r="C80">
        <v>31</v>
      </c>
      <c r="D80" t="s">
        <v>474</v>
      </c>
      <c r="E80" t="s">
        <v>467</v>
      </c>
      <c r="F80" t="s">
        <v>483</v>
      </c>
      <c r="G80" t="s">
        <v>484</v>
      </c>
      <c r="H80" t="s">
        <v>470</v>
      </c>
      <c r="I80" t="s">
        <v>41</v>
      </c>
      <c r="J80">
        <v>25514</v>
      </c>
      <c r="K80" t="s">
        <v>484</v>
      </c>
      <c r="L80" t="s">
        <v>485</v>
      </c>
      <c r="M80" t="s">
        <v>44</v>
      </c>
      <c r="N80">
        <v>1</v>
      </c>
      <c r="O80" t="s">
        <v>486</v>
      </c>
      <c r="P80">
        <v>2020</v>
      </c>
      <c r="Q80" t="s">
        <v>46</v>
      </c>
      <c r="R80">
        <v>0</v>
      </c>
      <c r="S80">
        <v>43.26</v>
      </c>
      <c r="T80">
        <v>43.26</v>
      </c>
      <c r="U80" t="s">
        <v>47</v>
      </c>
      <c r="V80">
        <v>3</v>
      </c>
      <c r="W80">
        <v>45</v>
      </c>
      <c r="X80">
        <v>208</v>
      </c>
      <c r="Y80">
        <v>5</v>
      </c>
      <c r="Z80">
        <v>10</v>
      </c>
      <c r="AA80">
        <v>2</v>
      </c>
      <c r="AB80">
        <v>24</v>
      </c>
      <c r="AC80">
        <v>4.5871559629999998</v>
      </c>
      <c r="AD80">
        <v>1.5730293580000001</v>
      </c>
      <c r="AE80" t="s">
        <v>48</v>
      </c>
      <c r="AF80" t="s">
        <v>49</v>
      </c>
      <c r="AG80" t="s">
        <v>50</v>
      </c>
      <c r="AH80">
        <v>0.56951713800000003</v>
      </c>
      <c r="AI80">
        <v>1</v>
      </c>
      <c r="AJ80">
        <v>0.48937260900000001</v>
      </c>
      <c r="AK80">
        <v>0.3366520485164553</v>
      </c>
      <c r="AL80">
        <v>36</v>
      </c>
      <c r="AM80">
        <v>1</v>
      </c>
      <c r="AN80">
        <v>50.666261336575978</v>
      </c>
      <c r="AO80">
        <v>1</v>
      </c>
      <c r="AP80">
        <v>50.666261336575978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47.847155962999999</v>
      </c>
      <c r="AW80">
        <v>15.949051987666666</v>
      </c>
      <c r="AX80">
        <v>47.847155962999999</v>
      </c>
      <c r="AY80">
        <v>15.949051987666666</v>
      </c>
      <c r="AZ80" s="10">
        <v>50647</v>
      </c>
      <c r="BA80" s="10" t="s">
        <v>1725</v>
      </c>
    </row>
    <row r="81" spans="1:53" x14ac:dyDescent="0.3">
      <c r="A81">
        <v>80</v>
      </c>
      <c r="B81">
        <v>17</v>
      </c>
      <c r="C81">
        <v>31</v>
      </c>
      <c r="D81" t="s">
        <v>474</v>
      </c>
      <c r="E81" t="s">
        <v>467</v>
      </c>
      <c r="F81" t="s">
        <v>487</v>
      </c>
      <c r="G81" t="s">
        <v>488</v>
      </c>
      <c r="H81" t="s">
        <v>470</v>
      </c>
      <c r="I81" t="s">
        <v>41</v>
      </c>
      <c r="J81">
        <v>21975</v>
      </c>
      <c r="K81" t="s">
        <v>488</v>
      </c>
      <c r="L81" t="s">
        <v>489</v>
      </c>
      <c r="M81" t="s">
        <v>44</v>
      </c>
      <c r="N81">
        <v>1</v>
      </c>
      <c r="O81" t="s">
        <v>490</v>
      </c>
      <c r="P81">
        <v>2020</v>
      </c>
      <c r="Q81" t="s">
        <v>46</v>
      </c>
      <c r="R81">
        <v>0</v>
      </c>
      <c r="S81">
        <v>7.56</v>
      </c>
      <c r="T81">
        <v>7.56</v>
      </c>
      <c r="U81" t="s">
        <v>47</v>
      </c>
      <c r="V81">
        <v>2</v>
      </c>
      <c r="W81">
        <v>45</v>
      </c>
      <c r="X81">
        <v>58</v>
      </c>
      <c r="Y81">
        <v>6</v>
      </c>
      <c r="Z81">
        <v>10</v>
      </c>
      <c r="AA81">
        <v>3</v>
      </c>
      <c r="AB81">
        <v>24</v>
      </c>
      <c r="AC81">
        <v>14.70588235</v>
      </c>
      <c r="AD81">
        <v>1.1091529410000001</v>
      </c>
      <c r="AE81" t="s">
        <v>48</v>
      </c>
      <c r="AF81" t="s">
        <v>49</v>
      </c>
      <c r="AG81" t="s">
        <v>50</v>
      </c>
      <c r="AH81">
        <v>0.33392491499999999</v>
      </c>
      <c r="AI81">
        <v>1</v>
      </c>
      <c r="AJ81">
        <v>0.32785667899999998</v>
      </c>
      <c r="AK81">
        <v>3.8342780773307529E-2</v>
      </c>
      <c r="AL81">
        <v>8</v>
      </c>
      <c r="AM81">
        <v>1</v>
      </c>
      <c r="AN81">
        <v>50.666261336575978</v>
      </c>
      <c r="AO81">
        <v>3</v>
      </c>
      <c r="AP81">
        <v>151.9987840097279</v>
      </c>
      <c r="AQ81">
        <v>1</v>
      </c>
      <c r="AR81">
        <v>50.666261336575978</v>
      </c>
      <c r="AS81">
        <v>1</v>
      </c>
      <c r="AT81">
        <v>50.666261336575978</v>
      </c>
      <c r="AU81">
        <v>0</v>
      </c>
      <c r="AV81">
        <v>22.265882349999998</v>
      </c>
      <c r="AW81">
        <v>7.4219607833333328</v>
      </c>
      <c r="AX81">
        <v>22.265882349999998</v>
      </c>
      <c r="AY81">
        <v>7.4219607833333328</v>
      </c>
      <c r="AZ81" s="10">
        <v>51267</v>
      </c>
      <c r="BA81" s="10" t="s">
        <v>1725</v>
      </c>
    </row>
    <row r="82" spans="1:53" x14ac:dyDescent="0.3">
      <c r="A82">
        <v>81</v>
      </c>
      <c r="B82">
        <v>17</v>
      </c>
      <c r="C82">
        <v>31</v>
      </c>
      <c r="D82" t="s">
        <v>474</v>
      </c>
      <c r="E82" t="s">
        <v>467</v>
      </c>
      <c r="F82" t="s">
        <v>491</v>
      </c>
      <c r="G82" t="s">
        <v>492</v>
      </c>
      <c r="H82" t="s">
        <v>470</v>
      </c>
      <c r="I82" t="s">
        <v>41</v>
      </c>
      <c r="J82">
        <v>41266</v>
      </c>
      <c r="K82" t="s">
        <v>492</v>
      </c>
      <c r="L82" t="s">
        <v>493</v>
      </c>
      <c r="M82" t="s">
        <v>44</v>
      </c>
      <c r="N82">
        <v>1</v>
      </c>
      <c r="O82" t="s">
        <v>494</v>
      </c>
      <c r="P82">
        <v>2020</v>
      </c>
      <c r="Q82" t="s">
        <v>46</v>
      </c>
      <c r="R82">
        <v>0</v>
      </c>
      <c r="S82">
        <v>-13.56</v>
      </c>
      <c r="T82">
        <v>0</v>
      </c>
      <c r="U82" t="s">
        <v>47</v>
      </c>
      <c r="V82">
        <v>8</v>
      </c>
      <c r="W82">
        <v>45</v>
      </c>
      <c r="X82">
        <v>847</v>
      </c>
      <c r="Y82">
        <v>14</v>
      </c>
      <c r="Z82">
        <v>10</v>
      </c>
      <c r="AA82">
        <v>3</v>
      </c>
      <c r="AB82">
        <v>24</v>
      </c>
      <c r="AC82">
        <v>1.1668611440000001</v>
      </c>
      <c r="AD82">
        <v>7.0011668999999999E-2</v>
      </c>
      <c r="AE82" t="s">
        <v>48</v>
      </c>
      <c r="AF82" t="s">
        <v>49</v>
      </c>
      <c r="AG82" t="s">
        <v>50</v>
      </c>
      <c r="AH82">
        <v>0.79819741700000002</v>
      </c>
      <c r="AI82">
        <v>1</v>
      </c>
      <c r="AJ82">
        <v>0.14896805099999999</v>
      </c>
      <c r="AK82">
        <v>0.33743860243412616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1.1668611440000001</v>
      </c>
      <c r="AW82">
        <v>0.38895371466666667</v>
      </c>
      <c r="AX82">
        <v>1.1668611440000001</v>
      </c>
      <c r="AY82">
        <v>0.38895371466666667</v>
      </c>
      <c r="AZ82" s="10">
        <v>111435</v>
      </c>
      <c r="BA82" s="10" t="s">
        <v>1725</v>
      </c>
    </row>
    <row r="83" spans="1:53" x14ac:dyDescent="0.3">
      <c r="A83">
        <v>82</v>
      </c>
      <c r="B83">
        <v>17</v>
      </c>
      <c r="C83">
        <v>31</v>
      </c>
      <c r="D83" t="s">
        <v>474</v>
      </c>
      <c r="E83" t="s">
        <v>467</v>
      </c>
      <c r="F83" t="s">
        <v>495</v>
      </c>
      <c r="G83" t="s">
        <v>496</v>
      </c>
      <c r="H83" t="s">
        <v>470</v>
      </c>
      <c r="I83" t="s">
        <v>41</v>
      </c>
      <c r="J83">
        <v>24099</v>
      </c>
      <c r="K83" t="s">
        <v>496</v>
      </c>
      <c r="L83" t="s">
        <v>497</v>
      </c>
      <c r="M83" t="s">
        <v>44</v>
      </c>
      <c r="N83">
        <v>1</v>
      </c>
      <c r="O83" t="s">
        <v>498</v>
      </c>
      <c r="P83">
        <v>2020</v>
      </c>
      <c r="Q83" t="s">
        <v>46</v>
      </c>
      <c r="R83">
        <v>0</v>
      </c>
      <c r="S83">
        <v>-0.97</v>
      </c>
      <c r="T83">
        <v>0</v>
      </c>
      <c r="U83" t="s">
        <v>47</v>
      </c>
      <c r="V83">
        <v>6</v>
      </c>
      <c r="W83">
        <v>45</v>
      </c>
      <c r="X83">
        <v>225</v>
      </c>
      <c r="Y83">
        <v>9</v>
      </c>
      <c r="Z83">
        <v>12</v>
      </c>
      <c r="AA83">
        <v>9</v>
      </c>
      <c r="AB83">
        <v>18</v>
      </c>
      <c r="AC83">
        <v>5.0632911390000004</v>
      </c>
      <c r="AD83">
        <v>0.30379746800000001</v>
      </c>
      <c r="AE83" t="s">
        <v>48</v>
      </c>
      <c r="AF83" t="s">
        <v>49</v>
      </c>
      <c r="AG83" t="s">
        <v>50</v>
      </c>
      <c r="AH83">
        <v>0.77700319500000004</v>
      </c>
      <c r="AI83">
        <v>1</v>
      </c>
      <c r="AJ83">
        <v>0.27710944700000001</v>
      </c>
      <c r="AK83">
        <v>0.25816866847475139</v>
      </c>
      <c r="AL83">
        <v>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5.0632911390000004</v>
      </c>
      <c r="AW83">
        <v>1.6877637130000001</v>
      </c>
      <c r="AX83">
        <v>5.0632911390000004</v>
      </c>
      <c r="AY83">
        <v>1.6877637130000001</v>
      </c>
      <c r="AZ83" s="10">
        <v>68445</v>
      </c>
      <c r="BA83" s="10" t="s">
        <v>1725</v>
      </c>
    </row>
    <row r="84" spans="1:53" x14ac:dyDescent="0.3">
      <c r="A84">
        <v>83</v>
      </c>
      <c r="B84">
        <v>17</v>
      </c>
      <c r="C84">
        <v>31</v>
      </c>
      <c r="D84" t="s">
        <v>474</v>
      </c>
      <c r="E84" t="s">
        <v>467</v>
      </c>
      <c r="F84" t="s">
        <v>499</v>
      </c>
      <c r="G84" t="s">
        <v>500</v>
      </c>
      <c r="H84" t="s">
        <v>470</v>
      </c>
      <c r="I84" t="s">
        <v>41</v>
      </c>
      <c r="J84">
        <v>30043</v>
      </c>
      <c r="K84" t="s">
        <v>118</v>
      </c>
      <c r="L84" t="s">
        <v>501</v>
      </c>
      <c r="M84" t="s">
        <v>44</v>
      </c>
      <c r="N84">
        <v>1</v>
      </c>
      <c r="O84" t="s">
        <v>502</v>
      </c>
      <c r="P84">
        <v>2020</v>
      </c>
      <c r="Q84" t="s">
        <v>46</v>
      </c>
      <c r="R84">
        <v>0</v>
      </c>
      <c r="S84">
        <v>9.59</v>
      </c>
      <c r="T84">
        <v>9.59</v>
      </c>
      <c r="U84" t="s">
        <v>47</v>
      </c>
      <c r="V84">
        <v>4</v>
      </c>
      <c r="W84">
        <v>45</v>
      </c>
      <c r="X84">
        <v>332</v>
      </c>
      <c r="Y84">
        <v>11</v>
      </c>
      <c r="Z84">
        <v>14</v>
      </c>
      <c r="AA84">
        <v>4</v>
      </c>
      <c r="AB84">
        <v>19</v>
      </c>
      <c r="AC84">
        <v>4.0462427749999996</v>
      </c>
      <c r="AD84">
        <v>0.53047456699999995</v>
      </c>
      <c r="AE84" t="s">
        <v>48</v>
      </c>
      <c r="AF84" t="s">
        <v>49</v>
      </c>
      <c r="AG84" t="s">
        <v>50</v>
      </c>
      <c r="AH84">
        <v>0.83238610899999999</v>
      </c>
      <c r="AI84">
        <v>1</v>
      </c>
      <c r="AJ84">
        <v>0.12574347299999999</v>
      </c>
      <c r="AK84">
        <v>0.21583250586271735</v>
      </c>
      <c r="AL84">
        <v>22</v>
      </c>
      <c r="AM84">
        <v>0</v>
      </c>
      <c r="AN84">
        <v>0</v>
      </c>
      <c r="AO84">
        <v>1</v>
      </c>
      <c r="AP84">
        <v>50.666261336575978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13.636242774999999</v>
      </c>
      <c r="AW84">
        <v>4.5454142583333335</v>
      </c>
      <c r="AX84">
        <v>13.636242774999999</v>
      </c>
      <c r="AY84">
        <v>4.5454142583333335</v>
      </c>
      <c r="AZ84" s="10">
        <v>110402</v>
      </c>
      <c r="BA84" s="10" t="s">
        <v>1725</v>
      </c>
    </row>
    <row r="85" spans="1:53" x14ac:dyDescent="0.3">
      <c r="A85">
        <v>84</v>
      </c>
      <c r="B85">
        <v>17</v>
      </c>
      <c r="C85">
        <v>31</v>
      </c>
      <c r="D85" t="s">
        <v>474</v>
      </c>
      <c r="E85" t="s">
        <v>467</v>
      </c>
      <c r="F85" t="s">
        <v>503</v>
      </c>
      <c r="G85" t="s">
        <v>504</v>
      </c>
      <c r="H85" t="s">
        <v>470</v>
      </c>
      <c r="I85" t="s">
        <v>41</v>
      </c>
      <c r="J85">
        <v>5820</v>
      </c>
      <c r="K85" t="s">
        <v>504</v>
      </c>
      <c r="L85" t="s">
        <v>505</v>
      </c>
      <c r="M85" t="s">
        <v>56</v>
      </c>
      <c r="N85">
        <v>1</v>
      </c>
      <c r="O85" t="s">
        <v>506</v>
      </c>
      <c r="P85">
        <v>2020</v>
      </c>
      <c r="Q85" t="s">
        <v>46</v>
      </c>
      <c r="R85">
        <v>0</v>
      </c>
      <c r="S85">
        <v>-23.85</v>
      </c>
      <c r="T85">
        <v>0</v>
      </c>
      <c r="U85" t="s">
        <v>47</v>
      </c>
      <c r="V85">
        <v>6</v>
      </c>
      <c r="W85">
        <v>45</v>
      </c>
      <c r="X85">
        <v>10</v>
      </c>
      <c r="Y85">
        <v>10</v>
      </c>
      <c r="Z85">
        <v>15</v>
      </c>
      <c r="AA85">
        <v>3</v>
      </c>
      <c r="AB85">
        <v>20</v>
      </c>
      <c r="AC85">
        <v>60</v>
      </c>
      <c r="AD85">
        <v>3.6</v>
      </c>
      <c r="AE85" t="s">
        <v>72</v>
      </c>
      <c r="AF85" t="s">
        <v>49</v>
      </c>
      <c r="AG85" t="s">
        <v>50</v>
      </c>
      <c r="AH85">
        <v>0.56956739599999995</v>
      </c>
      <c r="AI85">
        <v>1</v>
      </c>
      <c r="AJ85">
        <v>0.23617838699999999</v>
      </c>
      <c r="AK85">
        <v>0.20061181774271453</v>
      </c>
      <c r="AL85">
        <v>22</v>
      </c>
      <c r="AM85">
        <v>1</v>
      </c>
      <c r="AN85">
        <v>50.666261336575978</v>
      </c>
      <c r="AO85">
        <v>6</v>
      </c>
      <c r="AP85">
        <v>303.9975680194558</v>
      </c>
      <c r="AQ85">
        <v>0</v>
      </c>
      <c r="AR85">
        <v>0</v>
      </c>
      <c r="AS85">
        <v>1</v>
      </c>
      <c r="AT85">
        <v>50.666261336575978</v>
      </c>
      <c r="AU85">
        <v>0</v>
      </c>
      <c r="AV85">
        <v>60</v>
      </c>
      <c r="AW85">
        <v>20</v>
      </c>
      <c r="AX85">
        <v>60</v>
      </c>
      <c r="AY85">
        <v>20</v>
      </c>
      <c r="AZ85" s="10">
        <v>48682</v>
      </c>
      <c r="BA85" s="10" t="s">
        <v>1725</v>
      </c>
    </row>
    <row r="86" spans="1:53" x14ac:dyDescent="0.3">
      <c r="A86">
        <v>85</v>
      </c>
      <c r="B86">
        <v>17</v>
      </c>
      <c r="C86">
        <v>31</v>
      </c>
      <c r="D86" t="s">
        <v>474</v>
      </c>
      <c r="E86" t="s">
        <v>467</v>
      </c>
      <c r="F86" t="s">
        <v>507</v>
      </c>
      <c r="G86" t="s">
        <v>508</v>
      </c>
      <c r="H86" t="s">
        <v>470</v>
      </c>
      <c r="I86" t="s">
        <v>41</v>
      </c>
      <c r="J86">
        <v>4300</v>
      </c>
      <c r="K86" t="s">
        <v>508</v>
      </c>
      <c r="L86" t="s">
        <v>509</v>
      </c>
      <c r="M86" t="s">
        <v>56</v>
      </c>
      <c r="N86">
        <v>1</v>
      </c>
      <c r="O86" t="s">
        <v>510</v>
      </c>
      <c r="P86">
        <v>2020</v>
      </c>
      <c r="Q86" t="s">
        <v>46</v>
      </c>
      <c r="R86">
        <v>0</v>
      </c>
      <c r="S86">
        <v>17.850000000000001</v>
      </c>
      <c r="T86">
        <v>17.850000000000001</v>
      </c>
      <c r="U86" t="s">
        <v>47</v>
      </c>
      <c r="V86">
        <v>6</v>
      </c>
      <c r="W86">
        <v>45</v>
      </c>
      <c r="X86">
        <v>171</v>
      </c>
      <c r="Y86">
        <v>9</v>
      </c>
      <c r="Z86">
        <v>5</v>
      </c>
      <c r="AA86">
        <v>2</v>
      </c>
      <c r="AB86">
        <v>30</v>
      </c>
      <c r="AC86">
        <v>2.8409090909999999</v>
      </c>
      <c r="AD86">
        <v>0.70595454499999999</v>
      </c>
      <c r="AE86" t="s">
        <v>48</v>
      </c>
      <c r="AF86" t="s">
        <v>49</v>
      </c>
      <c r="AG86" t="s">
        <v>50</v>
      </c>
      <c r="AH86">
        <v>0.780342694</v>
      </c>
      <c r="AI86">
        <v>1</v>
      </c>
      <c r="AJ86">
        <v>0.71608757700000003</v>
      </c>
      <c r="AK86">
        <v>0.37473928157589803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20.690909091000002</v>
      </c>
      <c r="AW86">
        <v>6.8969696970000003</v>
      </c>
      <c r="AX86">
        <v>20.690909091000002</v>
      </c>
      <c r="AY86">
        <v>6.8969696970000003</v>
      </c>
      <c r="AZ86" s="10">
        <v>54196</v>
      </c>
      <c r="BA86" s="10" t="s">
        <v>1725</v>
      </c>
    </row>
    <row r="87" spans="1:53" x14ac:dyDescent="0.3">
      <c r="A87">
        <v>86</v>
      </c>
      <c r="B87">
        <v>17</v>
      </c>
      <c r="C87">
        <v>97</v>
      </c>
      <c r="D87" t="s">
        <v>336</v>
      </c>
      <c r="E87" t="s">
        <v>467</v>
      </c>
      <c r="F87" t="s">
        <v>511</v>
      </c>
      <c r="G87" t="s">
        <v>512</v>
      </c>
      <c r="H87" t="s">
        <v>470</v>
      </c>
      <c r="I87" t="s">
        <v>41</v>
      </c>
      <c r="J87">
        <v>8829</v>
      </c>
      <c r="K87" t="s">
        <v>512</v>
      </c>
      <c r="L87" t="s">
        <v>513</v>
      </c>
      <c r="M87" t="s">
        <v>56</v>
      </c>
      <c r="N87">
        <v>0</v>
      </c>
      <c r="O87" t="s">
        <v>514</v>
      </c>
      <c r="P87">
        <v>2020</v>
      </c>
      <c r="Q87" t="s">
        <v>46</v>
      </c>
      <c r="R87">
        <v>0</v>
      </c>
      <c r="S87">
        <v>-2266.75</v>
      </c>
      <c r="T87">
        <v>0</v>
      </c>
      <c r="U87" t="s">
        <v>47</v>
      </c>
      <c r="V87">
        <v>4</v>
      </c>
      <c r="W87">
        <v>45</v>
      </c>
      <c r="X87">
        <v>182</v>
      </c>
      <c r="Y87">
        <v>6</v>
      </c>
      <c r="Z87">
        <v>10</v>
      </c>
      <c r="AA87">
        <v>11</v>
      </c>
      <c r="AB87">
        <v>24</v>
      </c>
      <c r="AC87">
        <v>5.2083333329999997</v>
      </c>
      <c r="AD87">
        <v>0.3125</v>
      </c>
      <c r="AE87" t="s">
        <v>48</v>
      </c>
      <c r="AF87" t="s">
        <v>49</v>
      </c>
      <c r="AG87" t="s">
        <v>50</v>
      </c>
      <c r="AH87">
        <v>0.86225832300000005</v>
      </c>
      <c r="AI87">
        <v>0.95124252899999995</v>
      </c>
      <c r="AJ87">
        <v>0.171077066</v>
      </c>
      <c r="AK87">
        <v>8.8792513124857336E-2</v>
      </c>
      <c r="AL87">
        <v>21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5.2083333329999997</v>
      </c>
      <c r="AW87">
        <v>1.7361111109999998</v>
      </c>
      <c r="AX87">
        <v>5.2083333329999997</v>
      </c>
      <c r="AY87">
        <v>1.7361111109999998</v>
      </c>
      <c r="AZ87" s="10">
        <v>107681</v>
      </c>
      <c r="BA87" s="10" t="s">
        <v>1725</v>
      </c>
    </row>
    <row r="88" spans="1:53" x14ac:dyDescent="0.3">
      <c r="A88">
        <v>87</v>
      </c>
      <c r="B88">
        <v>17</v>
      </c>
      <c r="C88">
        <v>119</v>
      </c>
      <c r="D88" t="s">
        <v>515</v>
      </c>
      <c r="E88" t="s">
        <v>467</v>
      </c>
      <c r="F88" t="s">
        <v>516</v>
      </c>
      <c r="G88" t="s">
        <v>517</v>
      </c>
      <c r="H88" t="s">
        <v>470</v>
      </c>
      <c r="I88" t="s">
        <v>41</v>
      </c>
      <c r="J88">
        <v>3387</v>
      </c>
      <c r="K88" t="s">
        <v>118</v>
      </c>
      <c r="L88" t="s">
        <v>518</v>
      </c>
      <c r="M88" t="s">
        <v>56</v>
      </c>
      <c r="N88">
        <v>0</v>
      </c>
      <c r="O88" t="s">
        <v>519</v>
      </c>
      <c r="P88">
        <v>2020</v>
      </c>
      <c r="Q88" t="s">
        <v>46</v>
      </c>
      <c r="R88">
        <v>0</v>
      </c>
      <c r="S88">
        <v>-38.19</v>
      </c>
      <c r="T88">
        <v>0</v>
      </c>
      <c r="U88" t="s">
        <v>47</v>
      </c>
      <c r="V88">
        <v>9</v>
      </c>
      <c r="W88">
        <v>45</v>
      </c>
      <c r="X88">
        <v>45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246</v>
      </c>
      <c r="AF88" t="s">
        <v>49</v>
      </c>
      <c r="AG88" t="s">
        <v>50</v>
      </c>
      <c r="AH88">
        <v>0.96946564899999998</v>
      </c>
      <c r="AI88">
        <v>0.97522123900000002</v>
      </c>
      <c r="AJ88">
        <v>4.4760583E-2</v>
      </c>
      <c r="AK88">
        <v>1.8752391886720246E-2</v>
      </c>
      <c r="AL88">
        <v>32</v>
      </c>
      <c r="AM88">
        <v>7</v>
      </c>
      <c r="AN88">
        <v>354.66382935603184</v>
      </c>
      <c r="AO88">
        <v>11</v>
      </c>
      <c r="AP88">
        <v>557.32887470233572</v>
      </c>
      <c r="AQ88">
        <v>4</v>
      </c>
      <c r="AR88">
        <v>202.66504534630391</v>
      </c>
      <c r="AS88">
        <v>8</v>
      </c>
      <c r="AT88">
        <v>405.33009069260783</v>
      </c>
      <c r="AU88">
        <v>0</v>
      </c>
      <c r="AV88">
        <v>0</v>
      </c>
      <c r="AW88">
        <v>0</v>
      </c>
      <c r="AX88">
        <v>0</v>
      </c>
      <c r="AY88">
        <v>0</v>
      </c>
      <c r="AZ88" s="10">
        <v>95133</v>
      </c>
      <c r="BA88" s="10" t="s">
        <v>1725</v>
      </c>
    </row>
    <row r="89" spans="1:53" x14ac:dyDescent="0.3">
      <c r="A89">
        <v>88</v>
      </c>
      <c r="B89">
        <v>17</v>
      </c>
      <c r="C89">
        <v>143</v>
      </c>
      <c r="D89" t="s">
        <v>520</v>
      </c>
      <c r="E89" t="s">
        <v>467</v>
      </c>
      <c r="F89" t="s">
        <v>521</v>
      </c>
      <c r="G89" t="s">
        <v>522</v>
      </c>
      <c r="H89" t="s">
        <v>470</v>
      </c>
      <c r="I89" t="s">
        <v>41</v>
      </c>
      <c r="J89">
        <v>5996</v>
      </c>
      <c r="K89" t="s">
        <v>522</v>
      </c>
      <c r="L89" t="s">
        <v>523</v>
      </c>
      <c r="M89" t="s">
        <v>56</v>
      </c>
      <c r="N89">
        <v>0</v>
      </c>
      <c r="O89" t="s">
        <v>524</v>
      </c>
      <c r="P89">
        <v>2020</v>
      </c>
      <c r="Q89" t="s">
        <v>46</v>
      </c>
      <c r="R89">
        <v>0</v>
      </c>
      <c r="S89">
        <v>7.76</v>
      </c>
      <c r="T89">
        <v>7.76</v>
      </c>
      <c r="U89" t="s">
        <v>47</v>
      </c>
      <c r="V89">
        <v>7</v>
      </c>
      <c r="W89">
        <v>45</v>
      </c>
      <c r="X89">
        <v>82</v>
      </c>
      <c r="Y89">
        <v>12</v>
      </c>
      <c r="Z89">
        <v>11</v>
      </c>
      <c r="AA89">
        <v>3</v>
      </c>
      <c r="AB89">
        <v>24</v>
      </c>
      <c r="AC89">
        <v>11.827956990000001</v>
      </c>
      <c r="AD89">
        <v>0.94247741900000004</v>
      </c>
      <c r="AE89" t="s">
        <v>48</v>
      </c>
      <c r="AF89" t="s">
        <v>49</v>
      </c>
      <c r="AG89" t="s">
        <v>50</v>
      </c>
      <c r="AH89">
        <v>0.96900114800000003</v>
      </c>
      <c r="AI89">
        <v>0.97793306400000002</v>
      </c>
      <c r="AJ89">
        <v>0.22642452499999999</v>
      </c>
      <c r="AK89">
        <v>9.9429502852485738E-3</v>
      </c>
      <c r="AL89">
        <v>10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19.587956990000002</v>
      </c>
      <c r="AW89">
        <v>6.5293189966666674</v>
      </c>
      <c r="AX89">
        <v>19.587956990000002</v>
      </c>
      <c r="AY89">
        <v>6.5293189966666674</v>
      </c>
      <c r="AZ89" s="10">
        <v>46739</v>
      </c>
      <c r="BA89" s="10" t="s">
        <v>1725</v>
      </c>
    </row>
    <row r="90" spans="1:53" x14ac:dyDescent="0.3">
      <c r="A90">
        <v>89</v>
      </c>
      <c r="B90">
        <v>17</v>
      </c>
      <c r="C90">
        <v>163</v>
      </c>
      <c r="D90" t="s">
        <v>525</v>
      </c>
      <c r="E90" t="s">
        <v>467</v>
      </c>
      <c r="F90" t="s">
        <v>526</v>
      </c>
      <c r="G90" t="s">
        <v>527</v>
      </c>
      <c r="H90" t="s">
        <v>470</v>
      </c>
      <c r="I90" t="s">
        <v>41</v>
      </c>
      <c r="J90">
        <v>4380</v>
      </c>
      <c r="K90" t="s">
        <v>527</v>
      </c>
      <c r="L90" t="s">
        <v>528</v>
      </c>
      <c r="M90" t="s">
        <v>56</v>
      </c>
      <c r="N90">
        <v>0</v>
      </c>
      <c r="O90" t="s">
        <v>529</v>
      </c>
      <c r="P90">
        <v>2020</v>
      </c>
      <c r="Q90" t="s">
        <v>46</v>
      </c>
      <c r="R90">
        <v>0</v>
      </c>
      <c r="S90">
        <v>0</v>
      </c>
      <c r="T90">
        <v>0</v>
      </c>
      <c r="U90" t="s">
        <v>136</v>
      </c>
      <c r="V90">
        <v>9</v>
      </c>
      <c r="W90">
        <v>45</v>
      </c>
      <c r="X90">
        <v>14</v>
      </c>
      <c r="Y90">
        <v>10</v>
      </c>
      <c r="Z90">
        <v>1</v>
      </c>
      <c r="AA90">
        <v>2</v>
      </c>
      <c r="AB90">
        <v>35</v>
      </c>
      <c r="AC90">
        <v>6.6666666670000003</v>
      </c>
      <c r="AD90">
        <v>0.4</v>
      </c>
      <c r="AE90" t="s">
        <v>48</v>
      </c>
      <c r="AF90" t="s">
        <v>49</v>
      </c>
      <c r="AG90" t="s">
        <v>50</v>
      </c>
      <c r="AH90">
        <v>0.98553976600000004</v>
      </c>
      <c r="AI90">
        <v>0.89895470399999999</v>
      </c>
      <c r="AJ90">
        <v>0.19197207699999999</v>
      </c>
      <c r="AK90">
        <v>7.4074074074074077E-3</v>
      </c>
      <c r="AL90">
        <v>10</v>
      </c>
      <c r="AM90">
        <v>4</v>
      </c>
      <c r="AN90">
        <v>202.66504534630391</v>
      </c>
      <c r="AO90">
        <v>6</v>
      </c>
      <c r="AP90">
        <v>303.9975680194558</v>
      </c>
      <c r="AQ90">
        <v>2</v>
      </c>
      <c r="AR90">
        <v>101.33252267315196</v>
      </c>
      <c r="AS90">
        <v>4</v>
      </c>
      <c r="AT90">
        <v>202.66504534630391</v>
      </c>
      <c r="AU90">
        <v>0</v>
      </c>
      <c r="AV90">
        <v>6.6666666670000003</v>
      </c>
      <c r="AW90">
        <v>2.2222222223333334</v>
      </c>
      <c r="AX90">
        <v>6.6666666670000003</v>
      </c>
      <c r="AY90">
        <v>2.2222222223333334</v>
      </c>
      <c r="AZ90" s="10">
        <v>69231</v>
      </c>
      <c r="BA90" s="10" t="s">
        <v>1725</v>
      </c>
    </row>
    <row r="91" spans="1:53" x14ac:dyDescent="0.3">
      <c r="A91">
        <v>90</v>
      </c>
      <c r="B91">
        <v>17</v>
      </c>
      <c r="C91">
        <v>197</v>
      </c>
      <c r="D91" t="s">
        <v>530</v>
      </c>
      <c r="E91" t="s">
        <v>467</v>
      </c>
      <c r="F91" t="s">
        <v>531</v>
      </c>
      <c r="G91" t="s">
        <v>532</v>
      </c>
      <c r="H91" t="s">
        <v>470</v>
      </c>
      <c r="I91" t="s">
        <v>41</v>
      </c>
      <c r="J91">
        <v>148693</v>
      </c>
      <c r="K91" t="s">
        <v>532</v>
      </c>
      <c r="L91" t="s">
        <v>533</v>
      </c>
      <c r="M91" t="s">
        <v>171</v>
      </c>
      <c r="N91">
        <v>0</v>
      </c>
      <c r="O91" t="s">
        <v>534</v>
      </c>
      <c r="P91">
        <v>2020</v>
      </c>
      <c r="Q91" t="s">
        <v>46</v>
      </c>
      <c r="R91">
        <v>0</v>
      </c>
      <c r="S91">
        <v>36.659999999999997</v>
      </c>
      <c r="T91">
        <v>36.659999999999997</v>
      </c>
      <c r="U91" t="s">
        <v>47</v>
      </c>
      <c r="V91">
        <v>6</v>
      </c>
      <c r="W91">
        <v>45</v>
      </c>
      <c r="X91">
        <v>98</v>
      </c>
      <c r="Y91">
        <v>11</v>
      </c>
      <c r="Z91">
        <v>13</v>
      </c>
      <c r="AA91">
        <v>7</v>
      </c>
      <c r="AB91">
        <v>18</v>
      </c>
      <c r="AC91">
        <v>11.711711709999999</v>
      </c>
      <c r="AD91">
        <v>1.802502703</v>
      </c>
      <c r="AE91" t="s">
        <v>48</v>
      </c>
      <c r="AF91" t="s">
        <v>535</v>
      </c>
      <c r="AG91" t="s">
        <v>46</v>
      </c>
      <c r="AH91">
        <v>0.67484213199999998</v>
      </c>
      <c r="AI91">
        <v>0.99518377700000005</v>
      </c>
      <c r="AJ91">
        <v>0.237791374</v>
      </c>
      <c r="AK91">
        <v>0.14309562913549206</v>
      </c>
      <c r="AL91">
        <v>56</v>
      </c>
      <c r="AM91">
        <v>0</v>
      </c>
      <c r="AN91">
        <v>0</v>
      </c>
      <c r="AO91">
        <v>4</v>
      </c>
      <c r="AP91">
        <v>202.66504534630391</v>
      </c>
      <c r="AQ91">
        <v>0</v>
      </c>
      <c r="AR91">
        <v>0</v>
      </c>
      <c r="AS91">
        <v>4</v>
      </c>
      <c r="AT91">
        <v>202.66504534630391</v>
      </c>
      <c r="AU91">
        <v>0</v>
      </c>
      <c r="AV91">
        <v>48.37171171</v>
      </c>
      <c r="AW91">
        <v>16.123903903333332</v>
      </c>
      <c r="AX91">
        <v>48.37171171</v>
      </c>
      <c r="AY91">
        <v>16.123903903333332</v>
      </c>
      <c r="AZ91" s="10">
        <v>67504</v>
      </c>
      <c r="BA91" s="10" t="s">
        <v>1725</v>
      </c>
    </row>
    <row r="92" spans="1:53" x14ac:dyDescent="0.3">
      <c r="A92">
        <v>91</v>
      </c>
      <c r="B92">
        <v>18</v>
      </c>
      <c r="C92">
        <v>1</v>
      </c>
      <c r="D92" t="s">
        <v>536</v>
      </c>
      <c r="E92" t="s">
        <v>537</v>
      </c>
      <c r="F92" t="s">
        <v>538</v>
      </c>
      <c r="G92" t="s">
        <v>539</v>
      </c>
      <c r="H92" t="s">
        <v>470</v>
      </c>
      <c r="I92" t="s">
        <v>41</v>
      </c>
      <c r="J92">
        <v>9500</v>
      </c>
      <c r="K92" t="s">
        <v>540</v>
      </c>
      <c r="L92" t="s">
        <v>541</v>
      </c>
      <c r="M92" t="s">
        <v>56</v>
      </c>
      <c r="N92">
        <v>0</v>
      </c>
      <c r="O92" t="s">
        <v>542</v>
      </c>
      <c r="P92">
        <v>2020</v>
      </c>
      <c r="Q92" t="s">
        <v>46</v>
      </c>
      <c r="R92">
        <v>0</v>
      </c>
      <c r="S92">
        <v>0</v>
      </c>
      <c r="T92">
        <v>0</v>
      </c>
      <c r="U92" t="s">
        <v>136</v>
      </c>
      <c r="V92">
        <v>2</v>
      </c>
      <c r="W92">
        <v>45</v>
      </c>
      <c r="X92">
        <v>6</v>
      </c>
      <c r="Y92">
        <v>3</v>
      </c>
      <c r="Z92">
        <v>1</v>
      </c>
      <c r="AA92">
        <v>2</v>
      </c>
      <c r="AB92">
        <v>36</v>
      </c>
      <c r="AC92">
        <v>14.28571429</v>
      </c>
      <c r="AD92">
        <v>0.85714285700000004</v>
      </c>
      <c r="AE92" t="s">
        <v>48</v>
      </c>
      <c r="AF92" t="s">
        <v>49</v>
      </c>
      <c r="AG92" t="s">
        <v>50</v>
      </c>
      <c r="AH92">
        <v>0.94715576800000001</v>
      </c>
      <c r="AI92">
        <v>0.97876665900000004</v>
      </c>
      <c r="AJ92">
        <v>0.31636715799999998</v>
      </c>
      <c r="AK92">
        <v>6.1949472461523573E-3</v>
      </c>
      <c r="AL92">
        <v>32</v>
      </c>
      <c r="AM92">
        <v>0</v>
      </c>
      <c r="AN92">
        <v>0</v>
      </c>
      <c r="AO92">
        <v>1</v>
      </c>
      <c r="AP92">
        <v>50.666261336575978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14.28571429</v>
      </c>
      <c r="AW92">
        <v>4.7619047633333329</v>
      </c>
      <c r="AX92">
        <v>14.28571429</v>
      </c>
      <c r="AY92">
        <v>4.7619047633333329</v>
      </c>
      <c r="AZ92" s="10">
        <v>43528</v>
      </c>
      <c r="BA92" s="10" t="s">
        <v>1725</v>
      </c>
    </row>
    <row r="93" spans="1:53" x14ac:dyDescent="0.3">
      <c r="A93">
        <v>92</v>
      </c>
      <c r="B93">
        <v>18</v>
      </c>
      <c r="C93">
        <v>41</v>
      </c>
      <c r="D93" t="s">
        <v>543</v>
      </c>
      <c r="E93" t="s">
        <v>537</v>
      </c>
      <c r="F93" t="s">
        <v>544</v>
      </c>
      <c r="G93" t="s">
        <v>545</v>
      </c>
      <c r="H93" t="s">
        <v>470</v>
      </c>
      <c r="I93" t="s">
        <v>41</v>
      </c>
      <c r="J93">
        <v>15000</v>
      </c>
      <c r="K93" t="s">
        <v>546</v>
      </c>
      <c r="L93" t="s">
        <v>547</v>
      </c>
      <c r="M93" t="s">
        <v>44</v>
      </c>
      <c r="N93">
        <v>0</v>
      </c>
      <c r="O93" t="s">
        <v>548</v>
      </c>
      <c r="P93">
        <v>2020</v>
      </c>
      <c r="Q93" t="s">
        <v>46</v>
      </c>
      <c r="R93">
        <v>0</v>
      </c>
      <c r="S93">
        <v>4.3099999999999996</v>
      </c>
      <c r="T93">
        <v>4.3099999999999996</v>
      </c>
      <c r="U93" t="s">
        <v>47</v>
      </c>
      <c r="V93">
        <v>2</v>
      </c>
      <c r="W93">
        <v>45</v>
      </c>
      <c r="X93">
        <v>10</v>
      </c>
      <c r="Y93">
        <v>719</v>
      </c>
      <c r="Z93">
        <v>12</v>
      </c>
      <c r="AA93">
        <v>4</v>
      </c>
      <c r="AB93">
        <v>21</v>
      </c>
      <c r="AC93">
        <v>54.545454550000002</v>
      </c>
      <c r="AD93">
        <v>3.4020272729999999</v>
      </c>
      <c r="AE93" t="s">
        <v>72</v>
      </c>
      <c r="AF93" t="s">
        <v>549</v>
      </c>
      <c r="AG93" t="s">
        <v>46</v>
      </c>
      <c r="AH93">
        <v>0.95734737800000003</v>
      </c>
      <c r="AI93">
        <v>0.99705426399999997</v>
      </c>
      <c r="AJ93">
        <v>0.39539622600000002</v>
      </c>
      <c r="AK93">
        <v>8.493381283954396E-3</v>
      </c>
      <c r="AL93">
        <v>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58.855454550000005</v>
      </c>
      <c r="AW93">
        <v>19.618484850000002</v>
      </c>
      <c r="AX93">
        <v>58.855454550000005</v>
      </c>
      <c r="AY93">
        <v>19.618484850000002</v>
      </c>
      <c r="AZ93" s="10">
        <v>33415</v>
      </c>
      <c r="BA93" s="10" t="s">
        <v>1725</v>
      </c>
    </row>
    <row r="94" spans="1:53" x14ac:dyDescent="0.3">
      <c r="A94">
        <v>93</v>
      </c>
      <c r="B94">
        <v>18</v>
      </c>
      <c r="C94">
        <v>75</v>
      </c>
      <c r="D94" t="s">
        <v>550</v>
      </c>
      <c r="E94" t="s">
        <v>537</v>
      </c>
      <c r="F94" t="s">
        <v>551</v>
      </c>
      <c r="G94" t="s">
        <v>552</v>
      </c>
      <c r="H94" t="s">
        <v>470</v>
      </c>
      <c r="I94" t="s">
        <v>41</v>
      </c>
      <c r="J94">
        <v>6209</v>
      </c>
      <c r="K94" t="s">
        <v>553</v>
      </c>
      <c r="L94" t="s">
        <v>554</v>
      </c>
      <c r="M94" t="s">
        <v>56</v>
      </c>
      <c r="N94">
        <v>0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>
        <v>0</v>
      </c>
      <c r="AE94" t="s">
        <v>57</v>
      </c>
      <c r="AF94" t="s">
        <v>49</v>
      </c>
      <c r="AG94" t="s">
        <v>50</v>
      </c>
      <c r="AH94">
        <v>0.94488189</v>
      </c>
      <c r="AI94">
        <v>0.94442595699999998</v>
      </c>
      <c r="AJ94">
        <v>0.34498178200000001</v>
      </c>
      <c r="AK94">
        <v>2.2348232154769845E-2</v>
      </c>
      <c r="AL94">
        <v>32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57</v>
      </c>
      <c r="AV94" t="s">
        <v>57</v>
      </c>
      <c r="AW94" t="s">
        <v>57</v>
      </c>
      <c r="AX94" t="s">
        <v>57</v>
      </c>
      <c r="AY94" t="s">
        <v>57</v>
      </c>
      <c r="AZ94" s="10" t="s">
        <v>57</v>
      </c>
      <c r="BA94" s="10" t="s">
        <v>1725</v>
      </c>
    </row>
    <row r="95" spans="1:53" x14ac:dyDescent="0.3">
      <c r="A95">
        <v>94</v>
      </c>
      <c r="B95">
        <v>18</v>
      </c>
      <c r="C95">
        <v>89</v>
      </c>
      <c r="D95" t="s">
        <v>336</v>
      </c>
      <c r="E95" t="s">
        <v>537</v>
      </c>
      <c r="F95" t="s">
        <v>555</v>
      </c>
      <c r="G95" t="s">
        <v>556</v>
      </c>
      <c r="H95" t="s">
        <v>470</v>
      </c>
      <c r="I95" t="s">
        <v>41</v>
      </c>
      <c r="J95">
        <v>173525</v>
      </c>
      <c r="K95" t="s">
        <v>557</v>
      </c>
      <c r="L95" t="s">
        <v>558</v>
      </c>
      <c r="M95" t="s">
        <v>171</v>
      </c>
      <c r="N95">
        <v>0</v>
      </c>
      <c r="O95" t="s">
        <v>559</v>
      </c>
      <c r="P95">
        <v>2020</v>
      </c>
      <c r="Q95" t="s">
        <v>46</v>
      </c>
      <c r="R95">
        <v>0</v>
      </c>
      <c r="S95">
        <v>12.43</v>
      </c>
      <c r="T95">
        <v>12.43</v>
      </c>
      <c r="U95" t="s">
        <v>47</v>
      </c>
      <c r="V95">
        <v>9</v>
      </c>
      <c r="W95">
        <v>45</v>
      </c>
      <c r="X95">
        <v>217</v>
      </c>
      <c r="Y95">
        <v>19</v>
      </c>
      <c r="Z95">
        <v>15</v>
      </c>
      <c r="AA95">
        <v>7</v>
      </c>
      <c r="AB95">
        <v>18</v>
      </c>
      <c r="AC95">
        <v>6.4655172409999997</v>
      </c>
      <c r="AD95">
        <v>0.76083103399999996</v>
      </c>
      <c r="AE95" t="s">
        <v>72</v>
      </c>
      <c r="AF95" t="s">
        <v>560</v>
      </c>
      <c r="AG95" t="s">
        <v>46</v>
      </c>
      <c r="AH95">
        <v>0.107343014</v>
      </c>
      <c r="AI95">
        <v>1</v>
      </c>
      <c r="AJ95">
        <v>0.49958535399999998</v>
      </c>
      <c r="AK95">
        <v>1.7997574239993739E-2</v>
      </c>
      <c r="AL95">
        <v>11</v>
      </c>
      <c r="AM95">
        <v>1</v>
      </c>
      <c r="AN95">
        <v>50.666261336575978</v>
      </c>
      <c r="AO95">
        <v>1</v>
      </c>
      <c r="AP95">
        <v>50.666261336575978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18.895517241</v>
      </c>
      <c r="AW95">
        <v>6.2985057470000001</v>
      </c>
      <c r="AX95">
        <v>18.895517241</v>
      </c>
      <c r="AY95">
        <v>6.2985057470000001</v>
      </c>
      <c r="AZ95" s="10">
        <v>30310</v>
      </c>
      <c r="BA95" s="10" t="s">
        <v>1725</v>
      </c>
    </row>
    <row r="96" spans="1:53" x14ac:dyDescent="0.3">
      <c r="A96">
        <v>95</v>
      </c>
      <c r="B96">
        <v>18</v>
      </c>
      <c r="C96">
        <v>93</v>
      </c>
      <c r="D96" t="s">
        <v>561</v>
      </c>
      <c r="E96" t="s">
        <v>537</v>
      </c>
      <c r="F96" t="s">
        <v>562</v>
      </c>
      <c r="G96" t="s">
        <v>563</v>
      </c>
      <c r="H96" t="s">
        <v>470</v>
      </c>
      <c r="I96" t="s">
        <v>41</v>
      </c>
      <c r="J96">
        <v>13300</v>
      </c>
      <c r="K96" t="s">
        <v>564</v>
      </c>
      <c r="L96" t="s">
        <v>565</v>
      </c>
      <c r="M96" t="s">
        <v>44</v>
      </c>
      <c r="N96">
        <v>0</v>
      </c>
      <c r="O96" t="s">
        <v>566</v>
      </c>
      <c r="P96">
        <v>2020</v>
      </c>
      <c r="Q96" t="s">
        <v>46</v>
      </c>
      <c r="R96">
        <v>0</v>
      </c>
      <c r="S96">
        <v>22.99</v>
      </c>
      <c r="T96">
        <v>22.99</v>
      </c>
      <c r="U96" t="s">
        <v>47</v>
      </c>
      <c r="V96">
        <v>4</v>
      </c>
      <c r="W96">
        <v>45</v>
      </c>
      <c r="X96">
        <v>141</v>
      </c>
      <c r="Y96">
        <v>7</v>
      </c>
      <c r="Z96">
        <v>10</v>
      </c>
      <c r="AA96">
        <v>3</v>
      </c>
      <c r="AB96">
        <v>24</v>
      </c>
      <c r="AC96">
        <v>6.6225165559999999</v>
      </c>
      <c r="AD96">
        <v>1.0870509930000001</v>
      </c>
      <c r="AE96" t="s">
        <v>72</v>
      </c>
      <c r="AF96" t="s">
        <v>49</v>
      </c>
      <c r="AG96" t="s">
        <v>50</v>
      </c>
      <c r="AH96">
        <v>0.96190263200000004</v>
      </c>
      <c r="AI96">
        <v>0.95864489500000005</v>
      </c>
      <c r="AJ96">
        <v>0.36097712799999998</v>
      </c>
      <c r="AK96">
        <v>1.6409484380880694E-2</v>
      </c>
      <c r="AL96">
        <v>16</v>
      </c>
      <c r="AM96">
        <v>3</v>
      </c>
      <c r="AN96">
        <v>151.9987840097279</v>
      </c>
      <c r="AO96">
        <v>10</v>
      </c>
      <c r="AP96">
        <v>506.66261336575974</v>
      </c>
      <c r="AQ96">
        <v>3</v>
      </c>
      <c r="AR96">
        <v>151.9987840097279</v>
      </c>
      <c r="AS96">
        <v>8</v>
      </c>
      <c r="AT96">
        <v>405.33009069260783</v>
      </c>
      <c r="AU96">
        <v>0</v>
      </c>
      <c r="AV96">
        <v>29.612516555999999</v>
      </c>
      <c r="AW96">
        <v>9.8708388520000003</v>
      </c>
      <c r="AX96">
        <v>29.612516555999999</v>
      </c>
      <c r="AY96">
        <v>9.8708388520000003</v>
      </c>
      <c r="AZ96" s="10">
        <v>40675</v>
      </c>
      <c r="BA96" s="10" t="s">
        <v>1725</v>
      </c>
    </row>
    <row r="97" spans="1:53" x14ac:dyDescent="0.3">
      <c r="A97">
        <v>96</v>
      </c>
      <c r="B97">
        <v>18</v>
      </c>
      <c r="C97">
        <v>107</v>
      </c>
      <c r="D97" t="s">
        <v>567</v>
      </c>
      <c r="E97" t="s">
        <v>537</v>
      </c>
      <c r="F97" t="s">
        <v>568</v>
      </c>
      <c r="G97" t="s">
        <v>569</v>
      </c>
      <c r="H97" t="s">
        <v>470</v>
      </c>
      <c r="I97" t="s">
        <v>41</v>
      </c>
      <c r="J97">
        <v>14855</v>
      </c>
      <c r="K97" t="s">
        <v>570</v>
      </c>
      <c r="L97" t="s">
        <v>571</v>
      </c>
      <c r="M97" t="s">
        <v>44</v>
      </c>
      <c r="N97">
        <v>0</v>
      </c>
      <c r="O97" t="s">
        <v>572</v>
      </c>
      <c r="P97">
        <v>2020</v>
      </c>
      <c r="Q97" t="s">
        <v>46</v>
      </c>
      <c r="R97">
        <v>0</v>
      </c>
      <c r="S97">
        <v>2.4500000000000002</v>
      </c>
      <c r="T97">
        <v>2.4500000000000002</v>
      </c>
      <c r="U97" t="s">
        <v>47</v>
      </c>
      <c r="V97">
        <v>9</v>
      </c>
      <c r="W97">
        <v>45</v>
      </c>
      <c r="X97">
        <v>233</v>
      </c>
      <c r="Y97">
        <v>16</v>
      </c>
      <c r="Z97">
        <v>15</v>
      </c>
      <c r="AA97">
        <v>5</v>
      </c>
      <c r="AB97">
        <v>18</v>
      </c>
      <c r="AC97">
        <v>6.048387097</v>
      </c>
      <c r="AD97">
        <v>0.43640322599999998</v>
      </c>
      <c r="AE97" t="s">
        <v>72</v>
      </c>
      <c r="AF97" t="s">
        <v>49</v>
      </c>
      <c r="AG97" t="s">
        <v>50</v>
      </c>
      <c r="AH97">
        <v>0.92139490999999996</v>
      </c>
      <c r="AI97">
        <v>0.99832261700000002</v>
      </c>
      <c r="AJ97">
        <v>0.39772110700000002</v>
      </c>
      <c r="AK97">
        <v>4.8526755123652898E-2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8.4983870970000002</v>
      </c>
      <c r="AW97">
        <v>2.8327956990000001</v>
      </c>
      <c r="AX97">
        <v>8.4983870970000002</v>
      </c>
      <c r="AY97">
        <v>2.8327956990000001</v>
      </c>
      <c r="AZ97" s="10">
        <v>42082</v>
      </c>
      <c r="BA97" s="10" t="s">
        <v>1725</v>
      </c>
    </row>
    <row r="98" spans="1:53" x14ac:dyDescent="0.3">
      <c r="A98">
        <v>97</v>
      </c>
      <c r="B98">
        <v>18</v>
      </c>
      <c r="C98">
        <v>113</v>
      </c>
      <c r="D98" t="s">
        <v>573</v>
      </c>
      <c r="E98" t="s">
        <v>537</v>
      </c>
      <c r="F98" t="s">
        <v>574</v>
      </c>
      <c r="G98" t="s">
        <v>575</v>
      </c>
      <c r="H98" t="s">
        <v>470</v>
      </c>
      <c r="I98" t="s">
        <v>41</v>
      </c>
      <c r="J98">
        <v>9905</v>
      </c>
      <c r="K98" t="s">
        <v>576</v>
      </c>
      <c r="L98" t="s">
        <v>577</v>
      </c>
      <c r="M98" t="s">
        <v>56</v>
      </c>
      <c r="N98">
        <v>0</v>
      </c>
      <c r="O98" t="s">
        <v>578</v>
      </c>
      <c r="P98">
        <v>2020</v>
      </c>
      <c r="Q98" t="s">
        <v>46</v>
      </c>
      <c r="R98">
        <v>0</v>
      </c>
      <c r="S98">
        <v>-140.1</v>
      </c>
      <c r="T98">
        <v>0</v>
      </c>
      <c r="U98" t="s">
        <v>47</v>
      </c>
      <c r="V98">
        <v>2</v>
      </c>
      <c r="W98">
        <v>45</v>
      </c>
      <c r="X98">
        <v>136</v>
      </c>
      <c r="Y98">
        <v>3</v>
      </c>
      <c r="Z98">
        <v>6</v>
      </c>
      <c r="AA98">
        <v>2</v>
      </c>
      <c r="AB98">
        <v>31</v>
      </c>
      <c r="AC98">
        <v>4.2253521129999996</v>
      </c>
      <c r="AD98">
        <v>0.25352112700000001</v>
      </c>
      <c r="AE98" t="s">
        <v>72</v>
      </c>
      <c r="AF98" t="s">
        <v>49</v>
      </c>
      <c r="AG98" t="s">
        <v>50</v>
      </c>
      <c r="AH98">
        <v>0.94078280299999995</v>
      </c>
      <c r="AI98">
        <v>0.98448197199999998</v>
      </c>
      <c r="AJ98">
        <v>0.35400330200000002</v>
      </c>
      <c r="AK98">
        <v>5.335013652593993E-2</v>
      </c>
      <c r="AL98">
        <v>5</v>
      </c>
      <c r="AM98">
        <v>0</v>
      </c>
      <c r="AN98">
        <v>0</v>
      </c>
      <c r="AO98">
        <v>1</v>
      </c>
      <c r="AP98">
        <v>50.666261336575978</v>
      </c>
      <c r="AQ98">
        <v>0</v>
      </c>
      <c r="AR98">
        <v>0</v>
      </c>
      <c r="AS98">
        <v>1</v>
      </c>
      <c r="AT98">
        <v>50.666261336575978</v>
      </c>
      <c r="AU98">
        <v>0</v>
      </c>
      <c r="AV98">
        <v>4.2253521129999996</v>
      </c>
      <c r="AW98">
        <v>1.4084507043333332</v>
      </c>
      <c r="AX98">
        <v>4.2253521129999996</v>
      </c>
      <c r="AY98">
        <v>1.4084507043333332</v>
      </c>
      <c r="AZ98" s="10">
        <v>42278</v>
      </c>
      <c r="BA98" s="10" t="s">
        <v>1725</v>
      </c>
    </row>
    <row r="99" spans="1:53" x14ac:dyDescent="0.3">
      <c r="A99">
        <v>98</v>
      </c>
      <c r="B99">
        <v>18</v>
      </c>
      <c r="C99">
        <v>157</v>
      </c>
      <c r="D99" t="s">
        <v>579</v>
      </c>
      <c r="E99" t="s">
        <v>537</v>
      </c>
      <c r="F99" t="s">
        <v>580</v>
      </c>
      <c r="G99" t="s">
        <v>581</v>
      </c>
      <c r="H99" t="s">
        <v>470</v>
      </c>
      <c r="I99" t="s">
        <v>41</v>
      </c>
      <c r="J99">
        <v>55000</v>
      </c>
      <c r="K99" t="s">
        <v>582</v>
      </c>
      <c r="L99" t="s">
        <v>583</v>
      </c>
      <c r="M99" t="s">
        <v>44</v>
      </c>
      <c r="N99">
        <v>0</v>
      </c>
      <c r="O99" t="s">
        <v>584</v>
      </c>
      <c r="P99">
        <v>2020</v>
      </c>
      <c r="Q99" t="s">
        <v>46</v>
      </c>
      <c r="R99">
        <v>0</v>
      </c>
      <c r="S99">
        <v>-18.91</v>
      </c>
      <c r="T99">
        <v>0</v>
      </c>
      <c r="U99" t="s">
        <v>47</v>
      </c>
      <c r="V99">
        <v>7</v>
      </c>
      <c r="W99">
        <v>45</v>
      </c>
      <c r="X99">
        <v>54</v>
      </c>
      <c r="Y99">
        <v>7</v>
      </c>
      <c r="Z99">
        <v>15</v>
      </c>
      <c r="AA99">
        <v>13</v>
      </c>
      <c r="AB99">
        <v>19</v>
      </c>
      <c r="AC99">
        <v>21.739130429999999</v>
      </c>
      <c r="AD99">
        <v>1.3043478260000001</v>
      </c>
      <c r="AE99" t="s">
        <v>72</v>
      </c>
      <c r="AF99" t="s">
        <v>49</v>
      </c>
      <c r="AG99" t="s">
        <v>50</v>
      </c>
      <c r="AH99">
        <v>0.76821192100000002</v>
      </c>
      <c r="AI99">
        <v>1</v>
      </c>
      <c r="AJ99">
        <v>0.62660685299999996</v>
      </c>
      <c r="AK99">
        <v>0.23602405556496697</v>
      </c>
      <c r="AL99">
        <v>27</v>
      </c>
      <c r="AM99">
        <v>0</v>
      </c>
      <c r="AN99">
        <v>0</v>
      </c>
      <c r="AO99">
        <v>1</v>
      </c>
      <c r="AP99">
        <v>50.666261336575978</v>
      </c>
      <c r="AQ99">
        <v>0</v>
      </c>
      <c r="AR99">
        <v>0</v>
      </c>
      <c r="AS99">
        <v>1</v>
      </c>
      <c r="AT99">
        <v>50.666261336575978</v>
      </c>
      <c r="AU99">
        <v>0</v>
      </c>
      <c r="AV99">
        <v>21.739130429999999</v>
      </c>
      <c r="AW99">
        <v>7.2463768100000001</v>
      </c>
      <c r="AX99">
        <v>21.739130429999999</v>
      </c>
      <c r="AY99">
        <v>7.2463768100000001</v>
      </c>
      <c r="AZ99" s="10">
        <v>33270</v>
      </c>
      <c r="BA99" s="10" t="s">
        <v>1725</v>
      </c>
    </row>
    <row r="100" spans="1:53" x14ac:dyDescent="0.3">
      <c r="A100">
        <v>99</v>
      </c>
      <c r="B100">
        <v>18</v>
      </c>
      <c r="C100">
        <v>173</v>
      </c>
      <c r="D100" t="s">
        <v>585</v>
      </c>
      <c r="E100" t="s">
        <v>537</v>
      </c>
      <c r="F100" t="s">
        <v>586</v>
      </c>
      <c r="G100" t="s">
        <v>587</v>
      </c>
      <c r="H100" t="s">
        <v>470</v>
      </c>
      <c r="I100" t="s">
        <v>41</v>
      </c>
      <c r="J100">
        <v>19898</v>
      </c>
      <c r="K100" t="s">
        <v>588</v>
      </c>
      <c r="L100" t="s">
        <v>589</v>
      </c>
      <c r="M100" t="s">
        <v>44</v>
      </c>
      <c r="N100">
        <v>0</v>
      </c>
      <c r="O100" t="s">
        <v>590</v>
      </c>
      <c r="P100">
        <v>2020</v>
      </c>
      <c r="Q100" t="s">
        <v>46</v>
      </c>
      <c r="R100">
        <v>0</v>
      </c>
      <c r="S100">
        <v>12.94</v>
      </c>
      <c r="T100">
        <v>12.94</v>
      </c>
      <c r="U100" t="s">
        <v>47</v>
      </c>
      <c r="V100">
        <v>8</v>
      </c>
      <c r="W100">
        <v>45</v>
      </c>
      <c r="X100">
        <v>194</v>
      </c>
      <c r="Y100">
        <v>15</v>
      </c>
      <c r="Z100">
        <v>15</v>
      </c>
      <c r="AA100">
        <v>5</v>
      </c>
      <c r="AB100">
        <v>19</v>
      </c>
      <c r="AC100">
        <v>7.1770334929999997</v>
      </c>
      <c r="AD100">
        <v>0.81882200999999999</v>
      </c>
      <c r="AE100" t="s">
        <v>72</v>
      </c>
      <c r="AF100" t="s">
        <v>49</v>
      </c>
      <c r="AG100" t="s">
        <v>50</v>
      </c>
      <c r="AH100">
        <v>0.94165413499999995</v>
      </c>
      <c r="AI100">
        <v>0.99936908499999999</v>
      </c>
      <c r="AJ100">
        <v>0.22128429299999999</v>
      </c>
      <c r="AK100">
        <v>6.1174300645557948E-2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20.117033493000001</v>
      </c>
      <c r="AW100">
        <v>6.705677831</v>
      </c>
      <c r="AX100">
        <v>20.117033493000001</v>
      </c>
      <c r="AY100">
        <v>6.705677831</v>
      </c>
      <c r="AZ100" s="10">
        <v>67286</v>
      </c>
      <c r="BA100" s="10" t="s">
        <v>1725</v>
      </c>
    </row>
    <row r="101" spans="1:53" x14ac:dyDescent="0.3">
      <c r="A101">
        <v>100</v>
      </c>
      <c r="B101">
        <v>18</v>
      </c>
      <c r="C101">
        <v>173</v>
      </c>
      <c r="D101" t="s">
        <v>585</v>
      </c>
      <c r="E101" t="s">
        <v>537</v>
      </c>
      <c r="F101" t="s">
        <v>591</v>
      </c>
      <c r="G101" t="s">
        <v>592</v>
      </c>
      <c r="H101" t="s">
        <v>470</v>
      </c>
      <c r="I101" t="s">
        <v>41</v>
      </c>
      <c r="J101">
        <v>10260</v>
      </c>
      <c r="K101" t="s">
        <v>593</v>
      </c>
      <c r="L101" t="s">
        <v>594</v>
      </c>
      <c r="M101" t="s">
        <v>44</v>
      </c>
      <c r="N101">
        <v>0</v>
      </c>
      <c r="O101" t="s">
        <v>595</v>
      </c>
      <c r="P101">
        <v>2020</v>
      </c>
      <c r="Q101" t="s">
        <v>46</v>
      </c>
      <c r="R101">
        <v>0</v>
      </c>
      <c r="S101">
        <v>35.75</v>
      </c>
      <c r="T101">
        <v>35.75</v>
      </c>
      <c r="U101" t="s">
        <v>47</v>
      </c>
      <c r="V101">
        <v>4</v>
      </c>
      <c r="W101">
        <v>45</v>
      </c>
      <c r="X101">
        <v>9</v>
      </c>
      <c r="Y101">
        <v>11</v>
      </c>
      <c r="Z101">
        <v>5</v>
      </c>
      <c r="AA101">
        <v>3</v>
      </c>
      <c r="AB101">
        <v>31</v>
      </c>
      <c r="AC101">
        <v>35.714285709999999</v>
      </c>
      <c r="AD101">
        <v>3.2153571429999999</v>
      </c>
      <c r="AE101" t="s">
        <v>72</v>
      </c>
      <c r="AF101" t="s">
        <v>49</v>
      </c>
      <c r="AG101" t="s">
        <v>50</v>
      </c>
      <c r="AH101">
        <v>0.976785142</v>
      </c>
      <c r="AI101">
        <v>0.97384025100000005</v>
      </c>
      <c r="AJ101">
        <v>0.27408747100000003</v>
      </c>
      <c r="AK101">
        <v>2.3197096417863342E-2</v>
      </c>
      <c r="AL101">
        <v>29</v>
      </c>
      <c r="AM101">
        <v>0</v>
      </c>
      <c r="AN101">
        <v>0</v>
      </c>
      <c r="AO101">
        <v>2</v>
      </c>
      <c r="AP101">
        <v>101.33252267315196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71.464285709999999</v>
      </c>
      <c r="AW101">
        <v>23.821428569999998</v>
      </c>
      <c r="AX101">
        <v>71.464285709999999</v>
      </c>
      <c r="AY101">
        <v>23.821428569999998</v>
      </c>
      <c r="AZ101" s="10">
        <v>40938</v>
      </c>
      <c r="BA101" s="10" t="s">
        <v>1725</v>
      </c>
    </row>
    <row r="102" spans="1:53" x14ac:dyDescent="0.3">
      <c r="A102">
        <v>101</v>
      </c>
      <c r="B102">
        <v>19</v>
      </c>
      <c r="C102">
        <v>59</v>
      </c>
      <c r="D102" t="s">
        <v>596</v>
      </c>
      <c r="E102" t="s">
        <v>597</v>
      </c>
      <c r="F102" t="s">
        <v>598</v>
      </c>
      <c r="G102" t="s">
        <v>599</v>
      </c>
      <c r="H102" t="s">
        <v>600</v>
      </c>
      <c r="I102" t="s">
        <v>41</v>
      </c>
      <c r="J102">
        <v>5578</v>
      </c>
      <c r="K102" t="s">
        <v>601</v>
      </c>
      <c r="L102" t="s">
        <v>602</v>
      </c>
      <c r="M102" t="s">
        <v>56</v>
      </c>
      <c r="N102">
        <v>0</v>
      </c>
      <c r="O102" t="s">
        <v>603</v>
      </c>
      <c r="P102">
        <v>2020</v>
      </c>
      <c r="Q102" t="s">
        <v>46</v>
      </c>
      <c r="R102">
        <v>0</v>
      </c>
      <c r="S102">
        <v>-161.11000000000001</v>
      </c>
      <c r="T102">
        <v>0</v>
      </c>
      <c r="U102" t="s">
        <v>47</v>
      </c>
      <c r="V102">
        <v>2</v>
      </c>
      <c r="W102">
        <v>45</v>
      </c>
      <c r="X102">
        <v>44</v>
      </c>
      <c r="Y102">
        <v>3</v>
      </c>
      <c r="Z102">
        <v>7</v>
      </c>
      <c r="AA102">
        <v>3</v>
      </c>
      <c r="AB102">
        <v>30</v>
      </c>
      <c r="AC102">
        <v>13.725490199999999</v>
      </c>
      <c r="AD102">
        <v>0.82352941199999996</v>
      </c>
      <c r="AE102" t="s">
        <v>48</v>
      </c>
      <c r="AF102" t="s">
        <v>49</v>
      </c>
      <c r="AG102" t="s">
        <v>50</v>
      </c>
      <c r="AH102">
        <v>0.97665289300000002</v>
      </c>
      <c r="AI102">
        <v>0.99107835499999997</v>
      </c>
      <c r="AJ102">
        <v>0.24602333000000001</v>
      </c>
      <c r="AK102">
        <v>1.0754829715196175E-2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13.725490199999999</v>
      </c>
      <c r="AW102">
        <v>4.5751634000000001</v>
      </c>
      <c r="AX102">
        <v>13.725490199999999</v>
      </c>
      <c r="AY102">
        <v>4.5751634000000001</v>
      </c>
      <c r="AZ102" s="10">
        <v>52514</v>
      </c>
      <c r="BA102" s="10" t="s">
        <v>1725</v>
      </c>
    </row>
    <row r="103" spans="1:53" x14ac:dyDescent="0.3">
      <c r="A103">
        <v>102</v>
      </c>
      <c r="B103">
        <v>19</v>
      </c>
      <c r="C103">
        <v>67</v>
      </c>
      <c r="D103" t="s">
        <v>604</v>
      </c>
      <c r="E103" t="s">
        <v>597</v>
      </c>
      <c r="F103" t="s">
        <v>605</v>
      </c>
      <c r="G103" t="s">
        <v>606</v>
      </c>
      <c r="H103" t="s">
        <v>600</v>
      </c>
      <c r="I103" t="s">
        <v>41</v>
      </c>
      <c r="J103">
        <v>7702</v>
      </c>
      <c r="K103" t="s">
        <v>607</v>
      </c>
      <c r="L103" t="s">
        <v>608</v>
      </c>
      <c r="M103" t="s">
        <v>56</v>
      </c>
      <c r="N103">
        <v>0</v>
      </c>
      <c r="O103" t="s">
        <v>609</v>
      </c>
      <c r="P103">
        <v>2020</v>
      </c>
      <c r="Q103" t="s">
        <v>46</v>
      </c>
      <c r="R103">
        <v>0</v>
      </c>
      <c r="S103">
        <v>-276.64999999999998</v>
      </c>
      <c r="T103">
        <v>0</v>
      </c>
      <c r="U103" t="s">
        <v>47</v>
      </c>
      <c r="V103">
        <v>2</v>
      </c>
      <c r="W103">
        <v>45</v>
      </c>
      <c r="X103">
        <v>17</v>
      </c>
      <c r="Y103">
        <v>3</v>
      </c>
      <c r="Z103">
        <v>14</v>
      </c>
      <c r="AA103">
        <v>4</v>
      </c>
      <c r="AB103">
        <v>22</v>
      </c>
      <c r="AC103">
        <v>45.161290319999999</v>
      </c>
      <c r="AD103">
        <v>2.7096774190000001</v>
      </c>
      <c r="AE103" t="s">
        <v>72</v>
      </c>
      <c r="AF103" t="s">
        <v>610</v>
      </c>
      <c r="AG103" t="s">
        <v>46</v>
      </c>
      <c r="AH103">
        <v>0.92668583400000004</v>
      </c>
      <c r="AI103">
        <v>0.982983249</v>
      </c>
      <c r="AJ103">
        <v>0.31876433300000001</v>
      </c>
      <c r="AK103">
        <v>4.424659382166464E-2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45.161290319999999</v>
      </c>
      <c r="AW103">
        <v>15.053763439999999</v>
      </c>
      <c r="AX103">
        <v>45.161290319999999</v>
      </c>
      <c r="AY103">
        <v>15.053763439999999</v>
      </c>
      <c r="AZ103" s="10">
        <v>37852</v>
      </c>
      <c r="BA103" s="10" t="s">
        <v>1725</v>
      </c>
    </row>
    <row r="104" spans="1:53" x14ac:dyDescent="0.3">
      <c r="A104">
        <v>103</v>
      </c>
      <c r="B104">
        <v>19</v>
      </c>
      <c r="C104">
        <v>127</v>
      </c>
      <c r="D104" t="s">
        <v>611</v>
      </c>
      <c r="E104" t="s">
        <v>597</v>
      </c>
      <c r="F104" t="s">
        <v>612</v>
      </c>
      <c r="G104" t="s">
        <v>613</v>
      </c>
      <c r="H104" t="s">
        <v>600</v>
      </c>
      <c r="I104" t="s">
        <v>41</v>
      </c>
      <c r="J104">
        <v>27680</v>
      </c>
      <c r="K104" t="s">
        <v>614</v>
      </c>
      <c r="L104" t="s">
        <v>615</v>
      </c>
      <c r="M104" t="s">
        <v>44</v>
      </c>
      <c r="N104">
        <v>0</v>
      </c>
      <c r="O104" t="s">
        <v>616</v>
      </c>
      <c r="P104">
        <v>2020</v>
      </c>
      <c r="Q104" t="s">
        <v>46</v>
      </c>
      <c r="R104">
        <v>0</v>
      </c>
      <c r="S104">
        <v>11.82</v>
      </c>
      <c r="T104">
        <v>11.82</v>
      </c>
      <c r="U104" t="s">
        <v>47</v>
      </c>
      <c r="V104">
        <v>2</v>
      </c>
      <c r="W104">
        <v>45</v>
      </c>
      <c r="X104">
        <v>12</v>
      </c>
      <c r="Y104">
        <v>3</v>
      </c>
      <c r="Z104">
        <v>9</v>
      </c>
      <c r="AA104">
        <v>14</v>
      </c>
      <c r="AB104">
        <v>24</v>
      </c>
      <c r="AC104">
        <v>42.857142860000003</v>
      </c>
      <c r="AD104">
        <v>2.9260285719999999</v>
      </c>
      <c r="AE104" t="s">
        <v>72</v>
      </c>
      <c r="AF104" t="s">
        <v>617</v>
      </c>
      <c r="AG104" t="s">
        <v>46</v>
      </c>
      <c r="AH104">
        <v>0.84825058099999995</v>
      </c>
      <c r="AI104">
        <v>0.97815772999999995</v>
      </c>
      <c r="AJ104">
        <v>0.29311129699999999</v>
      </c>
      <c r="AK104">
        <v>0.17946837763519707</v>
      </c>
      <c r="AL104">
        <v>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54.677142860000004</v>
      </c>
      <c r="AW104">
        <v>18.225714286666669</v>
      </c>
      <c r="AX104">
        <v>54.677142860000004</v>
      </c>
      <c r="AY104">
        <v>18.225714286666669</v>
      </c>
      <c r="AZ104" s="10">
        <v>50612</v>
      </c>
      <c r="BA104" s="10" t="s">
        <v>1725</v>
      </c>
    </row>
    <row r="105" spans="1:53" x14ac:dyDescent="0.3">
      <c r="A105">
        <v>104</v>
      </c>
      <c r="B105">
        <v>19</v>
      </c>
      <c r="C105">
        <v>167</v>
      </c>
      <c r="D105" t="s">
        <v>618</v>
      </c>
      <c r="E105" t="s">
        <v>597</v>
      </c>
      <c r="F105" t="s">
        <v>619</v>
      </c>
      <c r="G105" t="s">
        <v>620</v>
      </c>
      <c r="H105" t="s">
        <v>600</v>
      </c>
      <c r="I105" t="s">
        <v>41</v>
      </c>
      <c r="J105">
        <v>7050</v>
      </c>
      <c r="K105" t="s">
        <v>621</v>
      </c>
      <c r="L105" t="s">
        <v>622</v>
      </c>
      <c r="M105" t="s">
        <v>56</v>
      </c>
      <c r="N105">
        <v>0</v>
      </c>
      <c r="O105" t="s">
        <v>623</v>
      </c>
      <c r="P105">
        <v>2020</v>
      </c>
      <c r="Q105" t="s">
        <v>46</v>
      </c>
      <c r="R105">
        <v>0</v>
      </c>
      <c r="S105">
        <v>-184.35</v>
      </c>
      <c r="T105">
        <v>0</v>
      </c>
      <c r="U105" t="s">
        <v>47</v>
      </c>
      <c r="V105">
        <v>3</v>
      </c>
      <c r="W105">
        <v>45</v>
      </c>
      <c r="X105">
        <v>27</v>
      </c>
      <c r="Y105">
        <v>4</v>
      </c>
      <c r="Z105">
        <v>6</v>
      </c>
      <c r="AA105">
        <v>4</v>
      </c>
      <c r="AB105">
        <v>29</v>
      </c>
      <c r="AC105">
        <v>18.18181818</v>
      </c>
      <c r="AD105">
        <v>1.0909090910000001</v>
      </c>
      <c r="AE105" t="s">
        <v>48</v>
      </c>
      <c r="AF105" t="s">
        <v>49</v>
      </c>
      <c r="AG105" t="s">
        <v>50</v>
      </c>
      <c r="AH105">
        <v>0.91557888799999998</v>
      </c>
      <c r="AI105">
        <v>0.92411101500000004</v>
      </c>
      <c r="AJ105">
        <v>0.21444201299999999</v>
      </c>
      <c r="AK105">
        <v>6.4275236698226434E-2</v>
      </c>
      <c r="AL105">
        <v>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18.18181818</v>
      </c>
      <c r="AW105">
        <v>6.0606060600000005</v>
      </c>
      <c r="AX105">
        <v>18.18181818</v>
      </c>
      <c r="AY105">
        <v>6.0606060600000005</v>
      </c>
      <c r="AZ105" s="10">
        <v>73856</v>
      </c>
      <c r="BA105" s="10" t="s">
        <v>1725</v>
      </c>
    </row>
    <row r="106" spans="1:53" x14ac:dyDescent="0.3">
      <c r="A106">
        <v>105</v>
      </c>
      <c r="B106">
        <v>19</v>
      </c>
      <c r="C106">
        <v>169</v>
      </c>
      <c r="D106" t="s">
        <v>624</v>
      </c>
      <c r="E106" t="s">
        <v>597</v>
      </c>
      <c r="F106" t="s">
        <v>625</v>
      </c>
      <c r="G106" t="s">
        <v>626</v>
      </c>
      <c r="H106" t="s">
        <v>600</v>
      </c>
      <c r="I106" t="s">
        <v>41</v>
      </c>
      <c r="J106">
        <v>3431</v>
      </c>
      <c r="K106" t="s">
        <v>627</v>
      </c>
      <c r="L106" t="s">
        <v>628</v>
      </c>
      <c r="M106" t="s">
        <v>56</v>
      </c>
      <c r="N106">
        <v>0</v>
      </c>
      <c r="O106" t="s">
        <v>629</v>
      </c>
      <c r="P106">
        <v>2020</v>
      </c>
      <c r="Q106" t="s">
        <v>46</v>
      </c>
      <c r="R106">
        <v>0</v>
      </c>
      <c r="S106">
        <v>0</v>
      </c>
      <c r="T106">
        <v>0</v>
      </c>
      <c r="U106" t="s">
        <v>136</v>
      </c>
      <c r="V106">
        <v>2</v>
      </c>
      <c r="W106">
        <v>45</v>
      </c>
      <c r="X106">
        <v>6</v>
      </c>
      <c r="Y106">
        <v>3</v>
      </c>
      <c r="Z106">
        <v>1</v>
      </c>
      <c r="AA106">
        <v>2</v>
      </c>
      <c r="AB106">
        <v>36</v>
      </c>
      <c r="AC106">
        <v>14.28571429</v>
      </c>
      <c r="AD106">
        <v>0.85714285700000004</v>
      </c>
      <c r="AE106" t="s">
        <v>48</v>
      </c>
      <c r="AF106" t="s">
        <v>49</v>
      </c>
      <c r="AG106" t="s">
        <v>50</v>
      </c>
      <c r="AH106">
        <v>0.97231128</v>
      </c>
      <c r="AI106">
        <v>0.96532156400000002</v>
      </c>
      <c r="AJ106">
        <v>0.24763935400000001</v>
      </c>
      <c r="AK106">
        <v>3.4756995581737851E-2</v>
      </c>
      <c r="AL106">
        <v>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14.28571429</v>
      </c>
      <c r="AW106">
        <v>4.7619047633333329</v>
      </c>
      <c r="AX106">
        <v>14.28571429</v>
      </c>
      <c r="AY106">
        <v>4.7619047633333329</v>
      </c>
      <c r="AZ106" s="10">
        <v>65893</v>
      </c>
      <c r="BA106" s="10" t="s">
        <v>1725</v>
      </c>
    </row>
    <row r="107" spans="1:53" x14ac:dyDescent="0.3">
      <c r="A107">
        <v>106</v>
      </c>
      <c r="B107">
        <v>20</v>
      </c>
      <c r="C107">
        <v>45</v>
      </c>
      <c r="D107" t="s">
        <v>630</v>
      </c>
      <c r="E107" t="s">
        <v>631</v>
      </c>
      <c r="F107" t="s">
        <v>632</v>
      </c>
      <c r="G107" t="s">
        <v>633</v>
      </c>
      <c r="H107" t="s">
        <v>600</v>
      </c>
      <c r="I107" t="s">
        <v>41</v>
      </c>
      <c r="J107">
        <v>97286</v>
      </c>
      <c r="K107" t="s">
        <v>634</v>
      </c>
      <c r="L107" t="s">
        <v>635</v>
      </c>
      <c r="M107" t="s">
        <v>44</v>
      </c>
      <c r="N107">
        <v>0</v>
      </c>
      <c r="O107" t="s">
        <v>636</v>
      </c>
      <c r="P107">
        <v>2020</v>
      </c>
      <c r="Q107" t="s">
        <v>46</v>
      </c>
      <c r="R107">
        <v>0</v>
      </c>
      <c r="S107">
        <v>4.8600000000000003</v>
      </c>
      <c r="T107">
        <v>4.8600000000000003</v>
      </c>
      <c r="U107" t="s">
        <v>47</v>
      </c>
      <c r="V107">
        <v>4</v>
      </c>
      <c r="W107">
        <v>45</v>
      </c>
      <c r="X107">
        <v>394</v>
      </c>
      <c r="Y107">
        <v>11</v>
      </c>
      <c r="Z107">
        <v>13</v>
      </c>
      <c r="AA107">
        <v>4</v>
      </c>
      <c r="AB107">
        <v>19</v>
      </c>
      <c r="AC107">
        <v>3.1941031940000002</v>
      </c>
      <c r="AD107">
        <v>0.33744619199999998</v>
      </c>
      <c r="AE107" t="s">
        <v>72</v>
      </c>
      <c r="AF107" t="s">
        <v>49</v>
      </c>
      <c r="AG107" t="s">
        <v>50</v>
      </c>
      <c r="AH107">
        <v>0.82005408300000004</v>
      </c>
      <c r="AI107">
        <v>0.99725348000000003</v>
      </c>
      <c r="AJ107">
        <v>0.48899684900000001</v>
      </c>
      <c r="AK107">
        <v>8.8431590656284767E-2</v>
      </c>
      <c r="AL107">
        <v>7</v>
      </c>
      <c r="AM107">
        <v>0</v>
      </c>
      <c r="AN107">
        <v>0</v>
      </c>
      <c r="AO107">
        <v>3</v>
      </c>
      <c r="AP107">
        <v>151.9987840097279</v>
      </c>
      <c r="AQ107">
        <v>0</v>
      </c>
      <c r="AR107">
        <v>0</v>
      </c>
      <c r="AS107">
        <v>3</v>
      </c>
      <c r="AT107">
        <v>151.9987840097279</v>
      </c>
      <c r="AU107">
        <v>0</v>
      </c>
      <c r="AV107">
        <v>8.0541031939999996</v>
      </c>
      <c r="AW107">
        <v>2.6847010646666667</v>
      </c>
      <c r="AX107">
        <v>8.0541031939999996</v>
      </c>
      <c r="AY107">
        <v>2.6847010646666667</v>
      </c>
      <c r="AZ107" s="10">
        <v>50429</v>
      </c>
      <c r="BA107" s="10" t="s">
        <v>1725</v>
      </c>
    </row>
    <row r="108" spans="1:53" x14ac:dyDescent="0.3">
      <c r="A108">
        <v>107</v>
      </c>
      <c r="B108">
        <v>20</v>
      </c>
      <c r="C108">
        <v>103</v>
      </c>
      <c r="D108" t="s">
        <v>637</v>
      </c>
      <c r="E108" t="s">
        <v>631</v>
      </c>
      <c r="F108" t="s">
        <v>638</v>
      </c>
      <c r="G108" t="s">
        <v>639</v>
      </c>
      <c r="H108" t="s">
        <v>600</v>
      </c>
      <c r="I108" t="s">
        <v>41</v>
      </c>
      <c r="J108">
        <v>3500</v>
      </c>
      <c r="K108" t="s">
        <v>640</v>
      </c>
      <c r="L108" t="s">
        <v>641</v>
      </c>
      <c r="M108" t="s">
        <v>56</v>
      </c>
      <c r="N108">
        <v>0</v>
      </c>
      <c r="O108" t="s">
        <v>642</v>
      </c>
      <c r="P108">
        <v>2020</v>
      </c>
      <c r="Q108" t="s">
        <v>46</v>
      </c>
      <c r="R108">
        <v>0</v>
      </c>
      <c r="S108">
        <v>-40.36</v>
      </c>
      <c r="T108">
        <v>0</v>
      </c>
      <c r="U108" t="s">
        <v>47</v>
      </c>
      <c r="V108">
        <v>4</v>
      </c>
      <c r="W108">
        <v>45</v>
      </c>
      <c r="X108">
        <v>318</v>
      </c>
      <c r="Y108">
        <v>10</v>
      </c>
      <c r="Z108">
        <v>8</v>
      </c>
      <c r="AA108">
        <v>4</v>
      </c>
      <c r="AB108">
        <v>24</v>
      </c>
      <c r="AC108">
        <v>2.4539877300000001</v>
      </c>
      <c r="AD108">
        <v>0.14723926400000001</v>
      </c>
      <c r="AE108" t="s">
        <v>72</v>
      </c>
      <c r="AF108" t="s">
        <v>49</v>
      </c>
      <c r="AG108" t="s">
        <v>50</v>
      </c>
      <c r="AH108">
        <v>0.80248557499999995</v>
      </c>
      <c r="AI108">
        <v>0.94778997300000001</v>
      </c>
      <c r="AJ108">
        <v>0.25451263499999999</v>
      </c>
      <c r="AK108">
        <v>4.3261512463033377E-2</v>
      </c>
      <c r="AL108">
        <v>8</v>
      </c>
      <c r="AM108">
        <v>1</v>
      </c>
      <c r="AN108">
        <v>50.666261336575978</v>
      </c>
      <c r="AO108">
        <v>6</v>
      </c>
      <c r="AP108">
        <v>303.9975680194558</v>
      </c>
      <c r="AQ108">
        <v>0</v>
      </c>
      <c r="AR108">
        <v>0</v>
      </c>
      <c r="AS108">
        <v>3</v>
      </c>
      <c r="AT108">
        <v>151.9987840097279</v>
      </c>
      <c r="AU108">
        <v>0</v>
      </c>
      <c r="AV108">
        <v>2.4539877300000001</v>
      </c>
      <c r="AW108">
        <v>0.81799591000000005</v>
      </c>
      <c r="AX108">
        <v>2.4539877300000001</v>
      </c>
      <c r="AY108">
        <v>0.81799591000000005</v>
      </c>
      <c r="AZ108" s="10">
        <v>84917</v>
      </c>
      <c r="BA108" s="10" t="s">
        <v>1725</v>
      </c>
    </row>
    <row r="109" spans="1:53" x14ac:dyDescent="0.3">
      <c r="A109">
        <v>108</v>
      </c>
      <c r="B109">
        <v>20</v>
      </c>
      <c r="C109">
        <v>103</v>
      </c>
      <c r="D109" t="s">
        <v>637</v>
      </c>
      <c r="E109" t="s">
        <v>631</v>
      </c>
      <c r="F109" t="s">
        <v>643</v>
      </c>
      <c r="G109" t="s">
        <v>644</v>
      </c>
      <c r="H109" t="s">
        <v>600</v>
      </c>
      <c r="I109" t="s">
        <v>41</v>
      </c>
      <c r="J109">
        <v>7302</v>
      </c>
      <c r="K109" t="s">
        <v>640</v>
      </c>
      <c r="L109" t="s">
        <v>641</v>
      </c>
      <c r="M109" t="s">
        <v>56</v>
      </c>
      <c r="N109">
        <v>0</v>
      </c>
      <c r="O109" t="s">
        <v>645</v>
      </c>
      <c r="P109">
        <v>2020</v>
      </c>
      <c r="Q109" t="s">
        <v>46</v>
      </c>
      <c r="R109">
        <v>0</v>
      </c>
      <c r="S109">
        <v>-7.23</v>
      </c>
      <c r="T109">
        <v>0</v>
      </c>
      <c r="U109" t="s">
        <v>47</v>
      </c>
      <c r="V109">
        <v>2</v>
      </c>
      <c r="W109">
        <v>45</v>
      </c>
      <c r="X109">
        <v>10</v>
      </c>
      <c r="Y109">
        <v>11</v>
      </c>
      <c r="Z109">
        <v>0</v>
      </c>
      <c r="AA109">
        <v>3</v>
      </c>
      <c r="AB109">
        <v>36</v>
      </c>
      <c r="AC109">
        <v>0</v>
      </c>
      <c r="AD109">
        <v>0</v>
      </c>
      <c r="AE109" t="s">
        <v>72</v>
      </c>
      <c r="AF109" t="s">
        <v>49</v>
      </c>
      <c r="AG109" t="s">
        <v>50</v>
      </c>
      <c r="AH109">
        <v>0.80248557499999995</v>
      </c>
      <c r="AI109">
        <v>0.94778997300000001</v>
      </c>
      <c r="AJ109">
        <v>0.25451263499999999</v>
      </c>
      <c r="AK109">
        <v>4.3261512463033377E-2</v>
      </c>
      <c r="AL109">
        <v>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0">
        <v>84917</v>
      </c>
      <c r="BA109" s="10" t="s">
        <v>1725</v>
      </c>
    </row>
    <row r="110" spans="1:53" x14ac:dyDescent="0.3">
      <c r="A110">
        <v>109</v>
      </c>
      <c r="B110">
        <v>21</v>
      </c>
      <c r="C110">
        <v>61</v>
      </c>
      <c r="D110" t="s">
        <v>646</v>
      </c>
      <c r="E110" t="s">
        <v>647</v>
      </c>
      <c r="F110" t="s">
        <v>648</v>
      </c>
      <c r="G110" t="s">
        <v>649</v>
      </c>
      <c r="H110" t="s">
        <v>40</v>
      </c>
      <c r="I110" t="s">
        <v>41</v>
      </c>
      <c r="J110">
        <v>29872</v>
      </c>
      <c r="K110" t="s">
        <v>118</v>
      </c>
      <c r="L110" t="s">
        <v>650</v>
      </c>
      <c r="M110" t="s">
        <v>44</v>
      </c>
      <c r="N110">
        <v>0</v>
      </c>
      <c r="O110" t="s">
        <v>651</v>
      </c>
      <c r="P110">
        <v>2020</v>
      </c>
      <c r="Q110" t="s">
        <v>46</v>
      </c>
      <c r="R110">
        <v>0</v>
      </c>
      <c r="S110">
        <v>10.95</v>
      </c>
      <c r="T110">
        <v>10.95</v>
      </c>
      <c r="U110" t="s">
        <v>47</v>
      </c>
      <c r="V110">
        <v>2</v>
      </c>
      <c r="W110">
        <v>45</v>
      </c>
      <c r="X110">
        <v>483</v>
      </c>
      <c r="Y110">
        <v>8</v>
      </c>
      <c r="Z110">
        <v>10</v>
      </c>
      <c r="AA110">
        <v>4</v>
      </c>
      <c r="AB110">
        <v>23</v>
      </c>
      <c r="AC110">
        <v>2.0283975660000002</v>
      </c>
      <c r="AD110">
        <v>0.45020385400000001</v>
      </c>
      <c r="AE110" t="s">
        <v>48</v>
      </c>
      <c r="AF110" t="s">
        <v>49</v>
      </c>
      <c r="AG110" t="s">
        <v>50</v>
      </c>
      <c r="AH110">
        <v>0.97488038300000002</v>
      </c>
      <c r="AI110">
        <v>0</v>
      </c>
      <c r="AJ110">
        <v>0.49327957</v>
      </c>
      <c r="AK110">
        <v>1.5625E-2</v>
      </c>
      <c r="AL110">
        <v>149</v>
      </c>
      <c r="AM110">
        <v>3</v>
      </c>
      <c r="AN110">
        <v>151.9987840097279</v>
      </c>
      <c r="AO110">
        <v>62</v>
      </c>
      <c r="AP110">
        <v>3141.3082028677104</v>
      </c>
      <c r="AQ110">
        <v>0</v>
      </c>
      <c r="AR110">
        <v>0</v>
      </c>
      <c r="AS110">
        <v>10</v>
      </c>
      <c r="AT110">
        <v>506.66261336575974</v>
      </c>
      <c r="AU110">
        <v>0</v>
      </c>
      <c r="AV110">
        <v>12.978397566</v>
      </c>
      <c r="AW110">
        <v>4.326132522</v>
      </c>
      <c r="AX110">
        <v>12.978397566</v>
      </c>
      <c r="AY110">
        <v>4.326132522</v>
      </c>
      <c r="AZ110" s="10">
        <v>31000</v>
      </c>
      <c r="BA110" s="10" t="s">
        <v>1724</v>
      </c>
    </row>
    <row r="111" spans="1:53" x14ac:dyDescent="0.3">
      <c r="A111">
        <v>110</v>
      </c>
      <c r="B111">
        <v>21</v>
      </c>
      <c r="C111">
        <v>107</v>
      </c>
      <c r="D111" t="s">
        <v>652</v>
      </c>
      <c r="E111" t="s">
        <v>647</v>
      </c>
      <c r="F111" t="s">
        <v>653</v>
      </c>
      <c r="G111" t="s">
        <v>654</v>
      </c>
      <c r="H111" t="s">
        <v>40</v>
      </c>
      <c r="I111" t="s">
        <v>41</v>
      </c>
      <c r="J111">
        <v>28102</v>
      </c>
      <c r="K111" t="s">
        <v>118</v>
      </c>
      <c r="L111" t="s">
        <v>655</v>
      </c>
      <c r="M111" t="s">
        <v>44</v>
      </c>
      <c r="N111">
        <v>0</v>
      </c>
      <c r="O111" t="s">
        <v>656</v>
      </c>
      <c r="P111">
        <v>2020</v>
      </c>
      <c r="Q111" t="s">
        <v>46</v>
      </c>
      <c r="R111">
        <v>0</v>
      </c>
      <c r="S111">
        <v>13.28</v>
      </c>
      <c r="T111">
        <v>13.28</v>
      </c>
      <c r="U111" t="s">
        <v>47</v>
      </c>
      <c r="V111">
        <v>2</v>
      </c>
      <c r="W111">
        <v>45</v>
      </c>
      <c r="X111">
        <v>77</v>
      </c>
      <c r="Y111">
        <v>3</v>
      </c>
      <c r="Z111">
        <v>2</v>
      </c>
      <c r="AA111">
        <v>4</v>
      </c>
      <c r="AB111">
        <v>34</v>
      </c>
      <c r="AC111">
        <v>2.5316455699999998</v>
      </c>
      <c r="AD111">
        <v>0.55029873399999996</v>
      </c>
      <c r="AE111" t="s">
        <v>72</v>
      </c>
      <c r="AF111" t="s">
        <v>49</v>
      </c>
      <c r="AG111" t="s">
        <v>50</v>
      </c>
      <c r="AH111">
        <v>0.83288244600000005</v>
      </c>
      <c r="AI111">
        <v>0.94446912500000002</v>
      </c>
      <c r="AJ111">
        <v>0.383987625</v>
      </c>
      <c r="AK111">
        <v>2.0378304943045249E-2</v>
      </c>
      <c r="AL111">
        <v>18</v>
      </c>
      <c r="AM111">
        <v>4</v>
      </c>
      <c r="AN111">
        <v>202.66504534630391</v>
      </c>
      <c r="AO111">
        <v>11</v>
      </c>
      <c r="AP111">
        <v>557.32887470233572</v>
      </c>
      <c r="AQ111">
        <v>4</v>
      </c>
      <c r="AR111">
        <v>202.66504534630391</v>
      </c>
      <c r="AS111">
        <v>9</v>
      </c>
      <c r="AT111">
        <v>455.99635202918375</v>
      </c>
      <c r="AU111">
        <v>0</v>
      </c>
      <c r="AV111">
        <v>15.81164557</v>
      </c>
      <c r="AW111">
        <v>5.2705485233333329</v>
      </c>
      <c r="AX111">
        <v>15.81164557</v>
      </c>
      <c r="AY111">
        <v>5.2705485233333329</v>
      </c>
      <c r="AZ111" s="10">
        <v>43835</v>
      </c>
      <c r="BA111" s="10" t="s">
        <v>1724</v>
      </c>
    </row>
    <row r="112" spans="1:53" x14ac:dyDescent="0.3">
      <c r="A112">
        <v>111</v>
      </c>
      <c r="B112">
        <v>21</v>
      </c>
      <c r="C112">
        <v>191</v>
      </c>
      <c r="D112" t="s">
        <v>657</v>
      </c>
      <c r="E112" t="s">
        <v>647</v>
      </c>
      <c r="F112" t="s">
        <v>658</v>
      </c>
      <c r="G112" t="s">
        <v>659</v>
      </c>
      <c r="H112" t="s">
        <v>40</v>
      </c>
      <c r="I112" t="s">
        <v>41</v>
      </c>
      <c r="J112">
        <v>3861</v>
      </c>
      <c r="K112" t="s">
        <v>118</v>
      </c>
      <c r="L112" t="s">
        <v>660</v>
      </c>
      <c r="M112" t="s">
        <v>56</v>
      </c>
      <c r="N112">
        <v>0</v>
      </c>
      <c r="O112" t="s">
        <v>661</v>
      </c>
      <c r="P112">
        <v>2020</v>
      </c>
      <c r="Q112" t="s">
        <v>46</v>
      </c>
      <c r="R112">
        <v>0</v>
      </c>
      <c r="S112">
        <v>17.27</v>
      </c>
      <c r="T112">
        <v>17.27</v>
      </c>
      <c r="U112" t="s">
        <v>47</v>
      </c>
      <c r="V112">
        <v>3</v>
      </c>
      <c r="W112">
        <v>45</v>
      </c>
      <c r="X112">
        <v>4</v>
      </c>
      <c r="Y112">
        <v>3</v>
      </c>
      <c r="Z112">
        <v>1</v>
      </c>
      <c r="AA112">
        <v>6</v>
      </c>
      <c r="AB112">
        <v>36</v>
      </c>
      <c r="AC112">
        <v>20</v>
      </c>
      <c r="AD112">
        <v>1.7181</v>
      </c>
      <c r="AE112" t="s">
        <v>72</v>
      </c>
      <c r="AF112" t="s">
        <v>49</v>
      </c>
      <c r="AG112" t="s">
        <v>50</v>
      </c>
      <c r="AH112">
        <v>0.972337483</v>
      </c>
      <c r="AI112">
        <v>0</v>
      </c>
      <c r="AJ112">
        <v>0.45907808100000003</v>
      </c>
      <c r="AK112">
        <v>7.8902229845626073E-3</v>
      </c>
      <c r="AL112">
        <v>53</v>
      </c>
      <c r="AM112">
        <v>6</v>
      </c>
      <c r="AN112">
        <v>303.9975680194558</v>
      </c>
      <c r="AO112">
        <v>14</v>
      </c>
      <c r="AP112">
        <v>709.32765871206368</v>
      </c>
      <c r="AQ112">
        <v>0</v>
      </c>
      <c r="AR112">
        <v>0</v>
      </c>
      <c r="AS112">
        <v>5</v>
      </c>
      <c r="AT112">
        <v>253.33130668287987</v>
      </c>
      <c r="AU112">
        <v>0</v>
      </c>
      <c r="AV112">
        <v>37.269999999999996</v>
      </c>
      <c r="AW112">
        <v>12.423333333333332</v>
      </c>
      <c r="AX112">
        <v>37.269999999999996</v>
      </c>
      <c r="AY112">
        <v>12.423333333333332</v>
      </c>
      <c r="AZ112" s="10">
        <v>31978</v>
      </c>
      <c r="BA112" s="10" t="s">
        <v>1724</v>
      </c>
    </row>
    <row r="113" spans="1:53" x14ac:dyDescent="0.3">
      <c r="A113">
        <v>112</v>
      </c>
      <c r="B113">
        <v>21</v>
      </c>
      <c r="C113">
        <v>225</v>
      </c>
      <c r="D113" t="s">
        <v>662</v>
      </c>
      <c r="E113" t="s">
        <v>647</v>
      </c>
      <c r="F113" t="s">
        <v>663</v>
      </c>
      <c r="G113" t="s">
        <v>664</v>
      </c>
      <c r="H113" t="s">
        <v>40</v>
      </c>
      <c r="I113" t="s">
        <v>41</v>
      </c>
      <c r="J113">
        <v>3490</v>
      </c>
      <c r="K113" t="s">
        <v>118</v>
      </c>
      <c r="L113" t="s">
        <v>665</v>
      </c>
      <c r="M113" t="s">
        <v>56</v>
      </c>
      <c r="N113">
        <v>0</v>
      </c>
      <c r="O113" t="s">
        <v>666</v>
      </c>
      <c r="P113">
        <v>2020</v>
      </c>
      <c r="Q113" t="s">
        <v>46</v>
      </c>
      <c r="R113">
        <v>0</v>
      </c>
      <c r="S113">
        <v>9.56</v>
      </c>
      <c r="T113">
        <v>9.56</v>
      </c>
      <c r="U113" t="s">
        <v>47</v>
      </c>
      <c r="V113">
        <v>3</v>
      </c>
      <c r="W113">
        <v>45</v>
      </c>
      <c r="X113">
        <v>17</v>
      </c>
      <c r="Y113">
        <v>4</v>
      </c>
      <c r="Z113">
        <v>2</v>
      </c>
      <c r="AA113">
        <v>3</v>
      </c>
      <c r="AB113">
        <v>34</v>
      </c>
      <c r="AC113">
        <v>10.52631579</v>
      </c>
      <c r="AD113">
        <v>0.918378947</v>
      </c>
      <c r="AE113" t="s">
        <v>72</v>
      </c>
      <c r="AF113" t="s">
        <v>49</v>
      </c>
      <c r="AG113" t="s">
        <v>50</v>
      </c>
      <c r="AH113">
        <v>0.89620653299999997</v>
      </c>
      <c r="AI113">
        <v>0</v>
      </c>
      <c r="AJ113">
        <v>0.34294871799999999</v>
      </c>
      <c r="AK113">
        <v>3.952569169960474E-3</v>
      </c>
      <c r="AL113">
        <v>107</v>
      </c>
      <c r="AM113">
        <v>9</v>
      </c>
      <c r="AN113">
        <v>455.99635202918375</v>
      </c>
      <c r="AO113">
        <v>13</v>
      </c>
      <c r="AP113">
        <v>658.6613973754877</v>
      </c>
      <c r="AQ113">
        <v>0</v>
      </c>
      <c r="AR113">
        <v>0</v>
      </c>
      <c r="AS113">
        <v>1</v>
      </c>
      <c r="AT113">
        <v>50.666261336575978</v>
      </c>
      <c r="AU113">
        <v>0</v>
      </c>
      <c r="AV113">
        <v>20.08631579</v>
      </c>
      <c r="AW113">
        <v>6.6954385966666665</v>
      </c>
      <c r="AX113">
        <v>20.08631579</v>
      </c>
      <c r="AY113">
        <v>6.6954385966666665</v>
      </c>
      <c r="AZ113" s="10">
        <v>36310</v>
      </c>
      <c r="BA113" s="10" t="s">
        <v>1724</v>
      </c>
    </row>
    <row r="114" spans="1:53" x14ac:dyDescent="0.3">
      <c r="A114">
        <v>113</v>
      </c>
      <c r="B114">
        <v>21</v>
      </c>
      <c r="C114">
        <v>229</v>
      </c>
      <c r="D114" t="s">
        <v>667</v>
      </c>
      <c r="E114" t="s">
        <v>647</v>
      </c>
      <c r="F114" t="s">
        <v>668</v>
      </c>
      <c r="G114" t="s">
        <v>669</v>
      </c>
      <c r="H114" t="s">
        <v>40</v>
      </c>
      <c r="I114" t="s">
        <v>41</v>
      </c>
      <c r="J114">
        <v>13205</v>
      </c>
      <c r="K114" t="s">
        <v>118</v>
      </c>
      <c r="L114" t="s">
        <v>670</v>
      </c>
      <c r="M114" t="s">
        <v>44</v>
      </c>
      <c r="N114">
        <v>0</v>
      </c>
      <c r="O114" t="s">
        <v>671</v>
      </c>
      <c r="P114">
        <v>2020</v>
      </c>
      <c r="Q114" t="s">
        <v>46</v>
      </c>
      <c r="R114">
        <v>0</v>
      </c>
      <c r="S114">
        <v>0</v>
      </c>
      <c r="T114">
        <v>0</v>
      </c>
      <c r="U114" t="s">
        <v>136</v>
      </c>
      <c r="V114">
        <v>2</v>
      </c>
      <c r="W114">
        <v>45</v>
      </c>
      <c r="X114">
        <v>6</v>
      </c>
      <c r="Y114">
        <v>3</v>
      </c>
      <c r="Z114">
        <v>1</v>
      </c>
      <c r="AA114">
        <v>2</v>
      </c>
      <c r="AB114">
        <v>36</v>
      </c>
      <c r="AC114">
        <v>14.28571429</v>
      </c>
      <c r="AD114">
        <v>0.85714285700000004</v>
      </c>
      <c r="AE114" t="s">
        <v>48</v>
      </c>
      <c r="AF114" t="s">
        <v>49</v>
      </c>
      <c r="AG114" t="s">
        <v>50</v>
      </c>
      <c r="AH114">
        <v>0.73640333499999999</v>
      </c>
      <c r="AI114">
        <v>0</v>
      </c>
      <c r="AJ114">
        <v>0.37633981700000002</v>
      </c>
      <c r="AK114">
        <v>5.0972501676727032E-2</v>
      </c>
      <c r="AL114">
        <v>19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14.28571429</v>
      </c>
      <c r="AW114">
        <v>4.7619047633333329</v>
      </c>
      <c r="AX114">
        <v>14.28571429</v>
      </c>
      <c r="AY114">
        <v>4.7619047633333329</v>
      </c>
      <c r="AZ114" s="10">
        <v>38958</v>
      </c>
      <c r="BA114" s="10" t="s">
        <v>1724</v>
      </c>
    </row>
    <row r="115" spans="1:53" x14ac:dyDescent="0.3">
      <c r="A115">
        <v>114</v>
      </c>
      <c r="B115">
        <v>21</v>
      </c>
      <c r="C115">
        <v>235</v>
      </c>
      <c r="D115" t="s">
        <v>672</v>
      </c>
      <c r="E115" t="s">
        <v>647</v>
      </c>
      <c r="F115" t="s">
        <v>673</v>
      </c>
      <c r="G115" t="s">
        <v>674</v>
      </c>
      <c r="H115" t="s">
        <v>40</v>
      </c>
      <c r="I115" t="s">
        <v>41</v>
      </c>
      <c r="J115">
        <v>9825</v>
      </c>
      <c r="K115" t="s">
        <v>118</v>
      </c>
      <c r="L115" t="s">
        <v>675</v>
      </c>
      <c r="M115" t="s">
        <v>56</v>
      </c>
      <c r="N115">
        <v>0</v>
      </c>
      <c r="O115" t="s">
        <v>676</v>
      </c>
      <c r="P115">
        <v>2020</v>
      </c>
      <c r="Q115" t="s">
        <v>46</v>
      </c>
      <c r="R115">
        <v>0</v>
      </c>
      <c r="S115">
        <v>22.62</v>
      </c>
      <c r="T115">
        <v>22.62</v>
      </c>
      <c r="U115" t="s">
        <v>47</v>
      </c>
      <c r="V115">
        <v>5</v>
      </c>
      <c r="W115">
        <v>45</v>
      </c>
      <c r="X115">
        <v>125</v>
      </c>
      <c r="Y115">
        <v>6</v>
      </c>
      <c r="Z115">
        <v>8</v>
      </c>
      <c r="AA115">
        <v>5</v>
      </c>
      <c r="AB115">
        <v>29</v>
      </c>
      <c r="AC115">
        <v>6.0150375939999998</v>
      </c>
      <c r="AD115">
        <v>1.039502256</v>
      </c>
      <c r="AE115" t="s">
        <v>72</v>
      </c>
      <c r="AF115" t="s">
        <v>49</v>
      </c>
      <c r="AG115" t="s">
        <v>50</v>
      </c>
      <c r="AH115">
        <v>0.93803622499999995</v>
      </c>
      <c r="AI115">
        <v>0.93572496299999997</v>
      </c>
      <c r="AJ115">
        <v>0.52113364299999998</v>
      </c>
      <c r="AK115">
        <v>3.2453976086543934E-2</v>
      </c>
      <c r="AL115">
        <v>8</v>
      </c>
      <c r="AM115">
        <v>2</v>
      </c>
      <c r="AN115">
        <v>101.33252267315196</v>
      </c>
      <c r="AO115">
        <v>4</v>
      </c>
      <c r="AP115">
        <v>202.66504534630391</v>
      </c>
      <c r="AQ115">
        <v>2</v>
      </c>
      <c r="AR115">
        <v>101.33252267315196</v>
      </c>
      <c r="AS115">
        <v>4</v>
      </c>
      <c r="AT115">
        <v>202.66504534630391</v>
      </c>
      <c r="AU115">
        <v>0</v>
      </c>
      <c r="AV115">
        <v>28.635037594</v>
      </c>
      <c r="AW115">
        <v>9.5450125313333327</v>
      </c>
      <c r="AX115">
        <v>28.635037594</v>
      </c>
      <c r="AY115">
        <v>9.5450125313333327</v>
      </c>
      <c r="AZ115" s="10">
        <v>31270</v>
      </c>
      <c r="BA115" s="10" t="s">
        <v>1724</v>
      </c>
    </row>
    <row r="116" spans="1:53" x14ac:dyDescent="0.3">
      <c r="A116">
        <v>115</v>
      </c>
      <c r="B116">
        <v>22</v>
      </c>
      <c r="C116">
        <v>15</v>
      </c>
      <c r="D116" t="s">
        <v>677</v>
      </c>
      <c r="E116" t="s">
        <v>678</v>
      </c>
      <c r="F116" t="s">
        <v>679</v>
      </c>
      <c r="G116" t="s">
        <v>680</v>
      </c>
      <c r="H116" t="s">
        <v>117</v>
      </c>
      <c r="I116" t="s">
        <v>41</v>
      </c>
      <c r="J116">
        <v>4989</v>
      </c>
      <c r="K116" t="s">
        <v>118</v>
      </c>
      <c r="L116" t="s">
        <v>681</v>
      </c>
      <c r="M116" t="s">
        <v>56</v>
      </c>
      <c r="N116">
        <v>0</v>
      </c>
      <c r="O116" t="s">
        <v>682</v>
      </c>
      <c r="P116">
        <v>2020</v>
      </c>
      <c r="Q116" t="s">
        <v>46</v>
      </c>
      <c r="R116">
        <v>0</v>
      </c>
      <c r="S116">
        <v>-68.34</v>
      </c>
      <c r="T116">
        <v>0</v>
      </c>
      <c r="U116" t="s">
        <v>47</v>
      </c>
      <c r="V116">
        <v>6</v>
      </c>
      <c r="W116">
        <v>45</v>
      </c>
      <c r="X116">
        <v>244</v>
      </c>
      <c r="Y116">
        <v>14</v>
      </c>
      <c r="Z116">
        <v>8</v>
      </c>
      <c r="AA116">
        <v>3</v>
      </c>
      <c r="AB116">
        <v>25</v>
      </c>
      <c r="AC116">
        <v>3.1746031750000001</v>
      </c>
      <c r="AD116">
        <v>0.19047619099999999</v>
      </c>
      <c r="AE116" t="s">
        <v>72</v>
      </c>
      <c r="AF116" t="s">
        <v>49</v>
      </c>
      <c r="AG116" t="s">
        <v>50</v>
      </c>
      <c r="AH116">
        <v>0.55287474299999995</v>
      </c>
      <c r="AI116">
        <v>0.875</v>
      </c>
      <c r="AJ116">
        <v>0.389117043</v>
      </c>
      <c r="AK116">
        <v>1.8318068276436304E-2</v>
      </c>
      <c r="AL116">
        <v>9</v>
      </c>
      <c r="AM116">
        <v>0</v>
      </c>
      <c r="AN116">
        <v>0</v>
      </c>
      <c r="AO116">
        <v>6</v>
      </c>
      <c r="AP116">
        <v>303.9975680194558</v>
      </c>
      <c r="AQ116">
        <v>0</v>
      </c>
      <c r="AR116">
        <v>0</v>
      </c>
      <c r="AS116">
        <v>1</v>
      </c>
      <c r="AT116">
        <v>50.666261336575978</v>
      </c>
      <c r="AU116">
        <v>0</v>
      </c>
      <c r="AV116">
        <v>3.1746031750000001</v>
      </c>
      <c r="AW116">
        <v>1.0582010583333334</v>
      </c>
      <c r="AX116">
        <v>3.1746031750000001</v>
      </c>
      <c r="AY116">
        <v>1.0582010583333334</v>
      </c>
      <c r="AZ116" s="10">
        <v>55089</v>
      </c>
      <c r="BA116" s="10" t="s">
        <v>1724</v>
      </c>
    </row>
    <row r="117" spans="1:53" x14ac:dyDescent="0.3">
      <c r="A117">
        <v>116</v>
      </c>
      <c r="B117">
        <v>22</v>
      </c>
      <c r="C117">
        <v>23</v>
      </c>
      <c r="D117" t="s">
        <v>683</v>
      </c>
      <c r="E117" t="s">
        <v>678</v>
      </c>
      <c r="F117" t="s">
        <v>684</v>
      </c>
      <c r="G117" t="s">
        <v>685</v>
      </c>
      <c r="H117" t="s">
        <v>117</v>
      </c>
      <c r="I117" t="s">
        <v>41</v>
      </c>
      <c r="J117">
        <v>3696</v>
      </c>
      <c r="K117" t="s">
        <v>118</v>
      </c>
      <c r="L117" t="s">
        <v>686</v>
      </c>
      <c r="M117" t="s">
        <v>56</v>
      </c>
      <c r="N117">
        <v>0</v>
      </c>
      <c r="O117" t="s">
        <v>687</v>
      </c>
      <c r="P117">
        <v>2020</v>
      </c>
      <c r="Q117" t="s">
        <v>46</v>
      </c>
      <c r="R117">
        <v>0</v>
      </c>
      <c r="S117">
        <v>-76.86</v>
      </c>
      <c r="T117">
        <v>0</v>
      </c>
      <c r="U117" t="s">
        <v>47</v>
      </c>
      <c r="V117">
        <v>6</v>
      </c>
      <c r="W117">
        <v>45</v>
      </c>
      <c r="X117">
        <v>239</v>
      </c>
      <c r="Y117">
        <v>18</v>
      </c>
      <c r="Z117">
        <v>8</v>
      </c>
      <c r="AA117">
        <v>3</v>
      </c>
      <c r="AB117">
        <v>25</v>
      </c>
      <c r="AC117">
        <v>3.2388663969999998</v>
      </c>
      <c r="AD117">
        <v>0.19433198400000001</v>
      </c>
      <c r="AE117" t="s">
        <v>72</v>
      </c>
      <c r="AF117" t="s">
        <v>49</v>
      </c>
      <c r="AG117" t="s">
        <v>50</v>
      </c>
      <c r="AH117">
        <v>0.46976789400000002</v>
      </c>
      <c r="AI117">
        <v>0.99384027799999997</v>
      </c>
      <c r="AJ117">
        <v>0.42426355199999999</v>
      </c>
      <c r="AK117">
        <v>3.5152818388031519E-2</v>
      </c>
      <c r="AL117">
        <v>8</v>
      </c>
      <c r="AM117">
        <v>3</v>
      </c>
      <c r="AN117">
        <v>151.9987840097279</v>
      </c>
      <c r="AO117">
        <v>3</v>
      </c>
      <c r="AP117">
        <v>151.9987840097279</v>
      </c>
      <c r="AQ117">
        <v>2</v>
      </c>
      <c r="AR117">
        <v>101.33252267315196</v>
      </c>
      <c r="AS117">
        <v>2</v>
      </c>
      <c r="AT117">
        <v>101.33252267315196</v>
      </c>
      <c r="AU117">
        <v>0</v>
      </c>
      <c r="AV117">
        <v>3.2388663969999998</v>
      </c>
      <c r="AW117">
        <v>1.0796221323333333</v>
      </c>
      <c r="AX117">
        <v>3.2388663969999998</v>
      </c>
      <c r="AY117">
        <v>1.0796221323333333</v>
      </c>
      <c r="AZ117" s="10">
        <v>41538</v>
      </c>
      <c r="BA117" s="10" t="s">
        <v>1724</v>
      </c>
    </row>
    <row r="118" spans="1:53" x14ac:dyDescent="0.3">
      <c r="A118">
        <v>117</v>
      </c>
      <c r="B118">
        <v>22</v>
      </c>
      <c r="C118">
        <v>41</v>
      </c>
      <c r="D118" t="s">
        <v>688</v>
      </c>
      <c r="E118" t="s">
        <v>678</v>
      </c>
      <c r="F118" t="s">
        <v>689</v>
      </c>
      <c r="G118" t="s">
        <v>690</v>
      </c>
      <c r="H118" t="s">
        <v>117</v>
      </c>
      <c r="I118" t="s">
        <v>41</v>
      </c>
      <c r="J118">
        <v>5500</v>
      </c>
      <c r="K118" t="s">
        <v>118</v>
      </c>
      <c r="L118" t="s">
        <v>691</v>
      </c>
      <c r="M118" t="s">
        <v>56</v>
      </c>
      <c r="N118">
        <v>0</v>
      </c>
      <c r="O118" t="s">
        <v>692</v>
      </c>
      <c r="P118">
        <v>2020</v>
      </c>
      <c r="Q118" t="s">
        <v>46</v>
      </c>
      <c r="R118">
        <v>0</v>
      </c>
      <c r="S118">
        <v>-101.32</v>
      </c>
      <c r="T118">
        <v>0</v>
      </c>
      <c r="U118" t="s">
        <v>47</v>
      </c>
      <c r="V118">
        <v>7</v>
      </c>
      <c r="W118">
        <v>45</v>
      </c>
      <c r="X118">
        <v>325</v>
      </c>
      <c r="Y118">
        <v>19</v>
      </c>
      <c r="Z118">
        <v>8</v>
      </c>
      <c r="AA118">
        <v>3</v>
      </c>
      <c r="AB118">
        <v>25</v>
      </c>
      <c r="AC118">
        <v>2.4024024019999999</v>
      </c>
      <c r="AD118">
        <v>0.144144144</v>
      </c>
      <c r="AE118" t="s">
        <v>72</v>
      </c>
      <c r="AF118" t="s">
        <v>49</v>
      </c>
      <c r="AG118" t="s">
        <v>50</v>
      </c>
      <c r="AH118">
        <v>0.313238289</v>
      </c>
      <c r="AI118">
        <v>0.98485588700000004</v>
      </c>
      <c r="AJ118">
        <v>0.51394422299999998</v>
      </c>
      <c r="AK118">
        <v>0</v>
      </c>
      <c r="AL118">
        <v>11</v>
      </c>
      <c r="AM118">
        <v>1</v>
      </c>
      <c r="AN118">
        <v>50.666261336575978</v>
      </c>
      <c r="AO118">
        <v>9</v>
      </c>
      <c r="AP118">
        <v>455.99635202918375</v>
      </c>
      <c r="AQ118">
        <v>0</v>
      </c>
      <c r="AR118">
        <v>0</v>
      </c>
      <c r="AS118">
        <v>2</v>
      </c>
      <c r="AT118">
        <v>101.33252267315196</v>
      </c>
      <c r="AU118">
        <v>0</v>
      </c>
      <c r="AV118">
        <v>2.4024024019999999</v>
      </c>
      <c r="AW118">
        <v>0.80080080066666659</v>
      </c>
      <c r="AX118">
        <v>2.4024024019999999</v>
      </c>
      <c r="AY118">
        <v>0.80080080066666659</v>
      </c>
      <c r="AZ118" s="10">
        <v>21580</v>
      </c>
      <c r="BA118" s="10" t="s">
        <v>1724</v>
      </c>
    </row>
    <row r="119" spans="1:53" x14ac:dyDescent="0.3">
      <c r="A119">
        <v>118</v>
      </c>
      <c r="B119">
        <v>22</v>
      </c>
      <c r="C119">
        <v>53</v>
      </c>
      <c r="D119" t="s">
        <v>693</v>
      </c>
      <c r="E119" t="s">
        <v>678</v>
      </c>
      <c r="F119" t="s">
        <v>694</v>
      </c>
      <c r="G119" t="s">
        <v>695</v>
      </c>
      <c r="H119" t="s">
        <v>117</v>
      </c>
      <c r="I119" t="s">
        <v>41</v>
      </c>
      <c r="J119">
        <v>3834</v>
      </c>
      <c r="K119" t="s">
        <v>118</v>
      </c>
      <c r="L119" t="s">
        <v>696</v>
      </c>
      <c r="M119" t="s">
        <v>56</v>
      </c>
      <c r="N119">
        <v>0</v>
      </c>
      <c r="O119" t="s">
        <v>697</v>
      </c>
      <c r="P119">
        <v>2020</v>
      </c>
      <c r="Q119" t="s">
        <v>46</v>
      </c>
      <c r="R119">
        <v>0</v>
      </c>
      <c r="S119">
        <v>-88.84</v>
      </c>
      <c r="T119">
        <v>0</v>
      </c>
      <c r="U119" t="s">
        <v>47</v>
      </c>
      <c r="V119">
        <v>6</v>
      </c>
      <c r="W119">
        <v>45</v>
      </c>
      <c r="X119">
        <v>254</v>
      </c>
      <c r="Y119">
        <v>18</v>
      </c>
      <c r="Z119">
        <v>8</v>
      </c>
      <c r="AA119">
        <v>3</v>
      </c>
      <c r="AB119">
        <v>25</v>
      </c>
      <c r="AC119">
        <v>3.0534351150000001</v>
      </c>
      <c r="AD119">
        <v>0.18320610700000001</v>
      </c>
      <c r="AE119" t="s">
        <v>72</v>
      </c>
      <c r="AF119" t="s">
        <v>49</v>
      </c>
      <c r="AG119" t="s">
        <v>50</v>
      </c>
      <c r="AH119">
        <v>0.68448425300000004</v>
      </c>
      <c r="AI119">
        <v>0.94268953099999997</v>
      </c>
      <c r="AJ119">
        <v>0.369753834</v>
      </c>
      <c r="AK119">
        <v>2.3887727679904451E-3</v>
      </c>
      <c r="AL119">
        <v>3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3.0534351150000001</v>
      </c>
      <c r="AW119">
        <v>1.017811705</v>
      </c>
      <c r="AX119">
        <v>3.0534351150000001</v>
      </c>
      <c r="AY119">
        <v>1.017811705</v>
      </c>
      <c r="AZ119" s="10">
        <v>29688</v>
      </c>
      <c r="BA119" s="10" t="s">
        <v>1724</v>
      </c>
    </row>
    <row r="120" spans="1:53" x14ac:dyDescent="0.3">
      <c r="A120">
        <v>119</v>
      </c>
      <c r="B120">
        <v>22</v>
      </c>
      <c r="C120">
        <v>73</v>
      </c>
      <c r="D120" t="s">
        <v>698</v>
      </c>
      <c r="E120" t="s">
        <v>678</v>
      </c>
      <c r="F120" t="s">
        <v>699</v>
      </c>
      <c r="G120" t="s">
        <v>700</v>
      </c>
      <c r="H120" t="s">
        <v>117</v>
      </c>
      <c r="I120" t="s">
        <v>41</v>
      </c>
      <c r="J120">
        <v>7577</v>
      </c>
      <c r="K120" t="s">
        <v>118</v>
      </c>
      <c r="L120" t="s">
        <v>701</v>
      </c>
      <c r="M120" t="s">
        <v>56</v>
      </c>
      <c r="N120">
        <v>0</v>
      </c>
      <c r="O120" t="s">
        <v>702</v>
      </c>
      <c r="P120">
        <v>2020</v>
      </c>
      <c r="Q120" t="s">
        <v>46</v>
      </c>
      <c r="R120">
        <v>0</v>
      </c>
      <c r="S120">
        <v>-86.5</v>
      </c>
      <c r="T120">
        <v>0</v>
      </c>
      <c r="U120" t="s">
        <v>47</v>
      </c>
      <c r="V120">
        <v>7</v>
      </c>
      <c r="W120">
        <v>45</v>
      </c>
      <c r="X120">
        <v>267</v>
      </c>
      <c r="Y120">
        <v>20</v>
      </c>
      <c r="Z120">
        <v>8</v>
      </c>
      <c r="AA120">
        <v>3</v>
      </c>
      <c r="AB120">
        <v>25</v>
      </c>
      <c r="AC120">
        <v>2.9090909090000001</v>
      </c>
      <c r="AD120">
        <v>0.17454545499999999</v>
      </c>
      <c r="AE120" t="s">
        <v>72</v>
      </c>
      <c r="AF120" t="s">
        <v>49</v>
      </c>
      <c r="AG120" t="s">
        <v>50</v>
      </c>
      <c r="AH120">
        <v>0.33415958200000001</v>
      </c>
      <c r="AI120">
        <v>0.99776373399999996</v>
      </c>
      <c r="AJ120">
        <v>0.54207105499999997</v>
      </c>
      <c r="AK120">
        <v>2.1350923699730802E-2</v>
      </c>
      <c r="AL120">
        <v>36</v>
      </c>
      <c r="AM120">
        <v>17</v>
      </c>
      <c r="AN120">
        <v>861.32644272179152</v>
      </c>
      <c r="AO120">
        <v>19</v>
      </c>
      <c r="AP120">
        <v>962.65896539494349</v>
      </c>
      <c r="AQ120">
        <v>11</v>
      </c>
      <c r="AR120">
        <v>557.32887470233572</v>
      </c>
      <c r="AS120">
        <v>12</v>
      </c>
      <c r="AT120">
        <v>607.9951360389116</v>
      </c>
      <c r="AU120">
        <v>0</v>
      </c>
      <c r="AV120">
        <v>2.9090909090000001</v>
      </c>
      <c r="AW120">
        <v>0.96969696966666674</v>
      </c>
      <c r="AX120">
        <v>2.9090909090000001</v>
      </c>
      <c r="AY120">
        <v>0.96969696966666674</v>
      </c>
      <c r="AZ120" s="10">
        <v>30009</v>
      </c>
      <c r="BA120" s="10" t="s">
        <v>1724</v>
      </c>
    </row>
    <row r="121" spans="1:53" x14ac:dyDescent="0.3">
      <c r="A121">
        <v>120</v>
      </c>
      <c r="B121">
        <v>22</v>
      </c>
      <c r="C121">
        <v>101</v>
      </c>
      <c r="D121" t="s">
        <v>703</v>
      </c>
      <c r="E121" t="s">
        <v>678</v>
      </c>
      <c r="F121" t="s">
        <v>704</v>
      </c>
      <c r="G121" t="s">
        <v>705</v>
      </c>
      <c r="H121" t="s">
        <v>117</v>
      </c>
      <c r="I121" t="s">
        <v>41</v>
      </c>
      <c r="J121">
        <v>9348</v>
      </c>
      <c r="K121" t="s">
        <v>118</v>
      </c>
      <c r="L121" t="s">
        <v>706</v>
      </c>
      <c r="M121" t="s">
        <v>56</v>
      </c>
      <c r="N121">
        <v>0</v>
      </c>
      <c r="O121" t="s">
        <v>707</v>
      </c>
      <c r="P121">
        <v>2020</v>
      </c>
      <c r="Q121" t="s">
        <v>46</v>
      </c>
      <c r="R121">
        <v>0</v>
      </c>
      <c r="S121">
        <v>-74.97</v>
      </c>
      <c r="T121">
        <v>0</v>
      </c>
      <c r="U121" t="s">
        <v>47</v>
      </c>
      <c r="V121">
        <v>7</v>
      </c>
      <c r="W121">
        <v>45</v>
      </c>
      <c r="X121">
        <v>243</v>
      </c>
      <c r="Y121">
        <v>10</v>
      </c>
      <c r="Z121">
        <v>11</v>
      </c>
      <c r="AA121">
        <v>3</v>
      </c>
      <c r="AB121">
        <v>24</v>
      </c>
      <c r="AC121">
        <v>4.3307086610000001</v>
      </c>
      <c r="AD121">
        <v>0.25984252000000002</v>
      </c>
      <c r="AE121" t="s">
        <v>72</v>
      </c>
      <c r="AF121" t="s">
        <v>49</v>
      </c>
      <c r="AG121" t="s">
        <v>50</v>
      </c>
      <c r="AH121">
        <v>0.43594957299999998</v>
      </c>
      <c r="AI121">
        <v>1</v>
      </c>
      <c r="AJ121">
        <v>0.34078893900000001</v>
      </c>
      <c r="AK121">
        <v>0.28779599271402551</v>
      </c>
      <c r="AL121">
        <v>11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4.3307086610000001</v>
      </c>
      <c r="AW121">
        <v>1.4435695536666666</v>
      </c>
      <c r="AX121">
        <v>4.3307086610000001</v>
      </c>
      <c r="AY121">
        <v>1.4435695536666666</v>
      </c>
      <c r="AZ121" s="10">
        <v>28283</v>
      </c>
      <c r="BA121" s="10" t="s">
        <v>1724</v>
      </c>
    </row>
    <row r="122" spans="1:53" x14ac:dyDescent="0.3">
      <c r="A122">
        <v>121</v>
      </c>
      <c r="B122">
        <v>24</v>
      </c>
      <c r="C122">
        <v>1</v>
      </c>
      <c r="D122" t="s">
        <v>708</v>
      </c>
      <c r="E122" t="s">
        <v>709</v>
      </c>
      <c r="F122" t="s">
        <v>710</v>
      </c>
      <c r="G122" t="s">
        <v>711</v>
      </c>
      <c r="H122" t="s">
        <v>307</v>
      </c>
      <c r="I122" t="s">
        <v>41</v>
      </c>
      <c r="J122">
        <v>4955</v>
      </c>
      <c r="K122" t="s">
        <v>118</v>
      </c>
      <c r="L122" t="s">
        <v>712</v>
      </c>
      <c r="M122" t="s">
        <v>56</v>
      </c>
      <c r="N122">
        <v>0</v>
      </c>
      <c r="O122" t="s">
        <v>713</v>
      </c>
      <c r="P122">
        <v>2020</v>
      </c>
      <c r="Q122" t="s">
        <v>46</v>
      </c>
      <c r="R122">
        <v>0</v>
      </c>
      <c r="S122">
        <v>0</v>
      </c>
      <c r="T122">
        <v>0</v>
      </c>
      <c r="U122" t="s">
        <v>136</v>
      </c>
      <c r="V122">
        <v>11</v>
      </c>
      <c r="W122">
        <v>45</v>
      </c>
      <c r="X122">
        <v>16</v>
      </c>
      <c r="Y122">
        <v>12</v>
      </c>
      <c r="Z122">
        <v>1</v>
      </c>
      <c r="AA122">
        <v>2</v>
      </c>
      <c r="AB122">
        <v>35</v>
      </c>
      <c r="AC122">
        <v>5.8823529409999997</v>
      </c>
      <c r="AD122">
        <v>0.35294117600000002</v>
      </c>
      <c r="AE122" t="s">
        <v>48</v>
      </c>
      <c r="AF122" t="s">
        <v>49</v>
      </c>
      <c r="AG122" t="s">
        <v>50</v>
      </c>
      <c r="AH122">
        <v>0.83292601600000005</v>
      </c>
      <c r="AI122">
        <v>0.99113525899999999</v>
      </c>
      <c r="AJ122">
        <v>0.51575382800000003</v>
      </c>
      <c r="AK122">
        <v>3.570600510085787E-2</v>
      </c>
      <c r="AL122">
        <v>3</v>
      </c>
      <c r="AM122">
        <v>0</v>
      </c>
      <c r="AN122">
        <v>0</v>
      </c>
      <c r="AO122">
        <v>1</v>
      </c>
      <c r="AP122">
        <v>50.666261336575978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5.8823529409999997</v>
      </c>
      <c r="AW122">
        <v>1.9607843136666665</v>
      </c>
      <c r="AX122">
        <v>5.8823529409999997</v>
      </c>
      <c r="AY122">
        <v>1.9607843136666665</v>
      </c>
      <c r="AZ122" s="10">
        <v>39247</v>
      </c>
      <c r="BA122" s="10" t="s">
        <v>1724</v>
      </c>
    </row>
    <row r="123" spans="1:53" x14ac:dyDescent="0.3">
      <c r="A123">
        <v>122</v>
      </c>
      <c r="B123">
        <v>24</v>
      </c>
      <c r="C123">
        <v>1</v>
      </c>
      <c r="D123" t="s">
        <v>708</v>
      </c>
      <c r="E123" t="s">
        <v>709</v>
      </c>
      <c r="F123" t="s">
        <v>714</v>
      </c>
      <c r="G123" t="s">
        <v>715</v>
      </c>
      <c r="H123" t="s">
        <v>307</v>
      </c>
      <c r="I123" t="s">
        <v>41</v>
      </c>
      <c r="J123">
        <v>5703</v>
      </c>
      <c r="K123" t="s">
        <v>118</v>
      </c>
      <c r="L123" t="s">
        <v>716</v>
      </c>
      <c r="M123" t="s">
        <v>56</v>
      </c>
      <c r="N123">
        <v>0</v>
      </c>
      <c r="O123" t="s">
        <v>717</v>
      </c>
      <c r="P123">
        <v>2020</v>
      </c>
      <c r="Q123" t="s">
        <v>46</v>
      </c>
      <c r="R123">
        <v>0</v>
      </c>
      <c r="S123">
        <v>0</v>
      </c>
      <c r="T123">
        <v>0</v>
      </c>
      <c r="U123" t="s">
        <v>136</v>
      </c>
      <c r="V123">
        <v>11</v>
      </c>
      <c r="W123">
        <v>45</v>
      </c>
      <c r="X123">
        <v>16</v>
      </c>
      <c r="Y123">
        <v>12</v>
      </c>
      <c r="Z123">
        <v>1</v>
      </c>
      <c r="AA123">
        <v>2</v>
      </c>
      <c r="AB123">
        <v>35</v>
      </c>
      <c r="AC123">
        <v>5.8823529409999997</v>
      </c>
      <c r="AD123">
        <v>0.35294117600000002</v>
      </c>
      <c r="AE123" t="s">
        <v>48</v>
      </c>
      <c r="AF123" t="s">
        <v>49</v>
      </c>
      <c r="AG123" t="s">
        <v>50</v>
      </c>
      <c r="AH123">
        <v>0.89433817500000001</v>
      </c>
      <c r="AI123">
        <v>0.99853399300000001</v>
      </c>
      <c r="AJ123">
        <v>0.42282409900000001</v>
      </c>
      <c r="AK123">
        <v>2.2171831695641218E-2</v>
      </c>
      <c r="AL123">
        <v>6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5.8823529409999997</v>
      </c>
      <c r="AW123">
        <v>1.9607843136666665</v>
      </c>
      <c r="AX123">
        <v>5.8823529409999997</v>
      </c>
      <c r="AY123">
        <v>1.9607843136666665</v>
      </c>
      <c r="AZ123" s="10">
        <v>34750</v>
      </c>
      <c r="BA123" s="10" t="s">
        <v>1724</v>
      </c>
    </row>
    <row r="124" spans="1:53" x14ac:dyDescent="0.3">
      <c r="A124">
        <v>123</v>
      </c>
      <c r="B124">
        <v>24</v>
      </c>
      <c r="C124">
        <v>13</v>
      </c>
      <c r="D124" t="s">
        <v>718</v>
      </c>
      <c r="E124" t="s">
        <v>709</v>
      </c>
      <c r="F124" t="s">
        <v>719</v>
      </c>
      <c r="G124" t="s">
        <v>720</v>
      </c>
      <c r="H124" t="s">
        <v>307</v>
      </c>
      <c r="I124" t="s">
        <v>41</v>
      </c>
      <c r="J124">
        <v>6750</v>
      </c>
      <c r="K124" t="s">
        <v>118</v>
      </c>
      <c r="L124" t="s">
        <v>721</v>
      </c>
      <c r="M124" t="s">
        <v>56</v>
      </c>
      <c r="N124">
        <v>0</v>
      </c>
      <c r="O124" t="s">
        <v>722</v>
      </c>
      <c r="P124">
        <v>2020</v>
      </c>
      <c r="Q124" t="s">
        <v>46</v>
      </c>
      <c r="R124">
        <v>0</v>
      </c>
      <c r="S124">
        <v>-2.4</v>
      </c>
      <c r="T124">
        <v>0</v>
      </c>
      <c r="U124" t="s">
        <v>47</v>
      </c>
      <c r="V124">
        <v>5</v>
      </c>
      <c r="W124">
        <v>45</v>
      </c>
      <c r="X124">
        <v>153</v>
      </c>
      <c r="Y124">
        <v>8</v>
      </c>
      <c r="Z124">
        <v>14</v>
      </c>
      <c r="AA124">
        <v>7</v>
      </c>
      <c r="AB124">
        <v>19</v>
      </c>
      <c r="AC124">
        <v>8.3832335330000003</v>
      </c>
      <c r="AD124">
        <v>0.50299401200000005</v>
      </c>
      <c r="AE124" t="s">
        <v>48</v>
      </c>
      <c r="AF124" t="s">
        <v>49</v>
      </c>
      <c r="AG124" t="s">
        <v>50</v>
      </c>
      <c r="AH124">
        <v>0.91304994100000003</v>
      </c>
      <c r="AI124">
        <v>0.98042286599999995</v>
      </c>
      <c r="AJ124">
        <v>0.23628185900000001</v>
      </c>
      <c r="AK124">
        <v>3.0853262474165928E-2</v>
      </c>
      <c r="AL124">
        <v>26</v>
      </c>
      <c r="AM124">
        <v>0</v>
      </c>
      <c r="AN124">
        <v>0</v>
      </c>
      <c r="AO124">
        <v>1</v>
      </c>
      <c r="AP124">
        <v>50.666261336575978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8.3832335330000003</v>
      </c>
      <c r="AW124">
        <v>2.7944111776666669</v>
      </c>
      <c r="AX124">
        <v>8.3832335330000003</v>
      </c>
      <c r="AY124">
        <v>2.7944111776666669</v>
      </c>
      <c r="AZ124" s="10">
        <v>73457</v>
      </c>
      <c r="BA124" s="10" t="s">
        <v>1724</v>
      </c>
    </row>
    <row r="125" spans="1:53" x14ac:dyDescent="0.3">
      <c r="A125">
        <v>124</v>
      </c>
      <c r="B125">
        <v>24</v>
      </c>
      <c r="C125">
        <v>21</v>
      </c>
      <c r="D125" t="s">
        <v>723</v>
      </c>
      <c r="E125" t="s">
        <v>709</v>
      </c>
      <c r="F125" t="s">
        <v>724</v>
      </c>
      <c r="G125" t="s">
        <v>725</v>
      </c>
      <c r="H125" t="s">
        <v>307</v>
      </c>
      <c r="I125" t="s">
        <v>41</v>
      </c>
      <c r="J125">
        <v>8440</v>
      </c>
      <c r="K125" t="s">
        <v>118</v>
      </c>
      <c r="L125" t="s">
        <v>726</v>
      </c>
      <c r="M125" t="s">
        <v>56</v>
      </c>
      <c r="N125">
        <v>0</v>
      </c>
      <c r="O125" t="s">
        <v>727</v>
      </c>
      <c r="P125">
        <v>2020</v>
      </c>
      <c r="Q125" t="s">
        <v>46</v>
      </c>
      <c r="R125">
        <v>0</v>
      </c>
      <c r="S125">
        <v>-79.75</v>
      </c>
      <c r="T125">
        <v>0</v>
      </c>
      <c r="U125" t="s">
        <v>47</v>
      </c>
      <c r="V125">
        <v>5</v>
      </c>
      <c r="W125">
        <v>45</v>
      </c>
      <c r="X125">
        <v>5</v>
      </c>
      <c r="Y125">
        <v>5</v>
      </c>
      <c r="Z125">
        <v>11</v>
      </c>
      <c r="AA125">
        <v>5</v>
      </c>
      <c r="AB125">
        <v>26</v>
      </c>
      <c r="AC125">
        <v>68.75</v>
      </c>
      <c r="AD125">
        <v>4.125</v>
      </c>
      <c r="AE125" t="s">
        <v>72</v>
      </c>
      <c r="AF125" t="s">
        <v>49</v>
      </c>
      <c r="AG125" t="s">
        <v>50</v>
      </c>
      <c r="AH125">
        <v>0.88034482800000002</v>
      </c>
      <c r="AI125">
        <v>0.95013599299999996</v>
      </c>
      <c r="AJ125">
        <v>0.16898433400000001</v>
      </c>
      <c r="AK125">
        <v>7.1041837571780148E-2</v>
      </c>
      <c r="AL125">
        <v>14</v>
      </c>
      <c r="AM125">
        <v>0</v>
      </c>
      <c r="AN125">
        <v>0</v>
      </c>
      <c r="AO125">
        <v>3</v>
      </c>
      <c r="AP125">
        <v>151.9987840097279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68.75</v>
      </c>
      <c r="AW125">
        <v>22.916666666666668</v>
      </c>
      <c r="AX125">
        <v>68.75</v>
      </c>
      <c r="AY125">
        <v>22.916666666666668</v>
      </c>
      <c r="AZ125" s="10">
        <v>84824</v>
      </c>
      <c r="BA125" s="10" t="s">
        <v>1724</v>
      </c>
    </row>
    <row r="126" spans="1:53" x14ac:dyDescent="0.3">
      <c r="A126">
        <v>125</v>
      </c>
      <c r="B126">
        <v>24</v>
      </c>
      <c r="C126">
        <v>35</v>
      </c>
      <c r="D126" t="s">
        <v>728</v>
      </c>
      <c r="E126" t="s">
        <v>709</v>
      </c>
      <c r="F126" t="s">
        <v>729</v>
      </c>
      <c r="G126" t="s">
        <v>730</v>
      </c>
      <c r="H126" t="s">
        <v>307</v>
      </c>
      <c r="I126" t="s">
        <v>41</v>
      </c>
      <c r="J126">
        <v>3322</v>
      </c>
      <c r="K126" t="s">
        <v>118</v>
      </c>
      <c r="L126" t="s">
        <v>731</v>
      </c>
      <c r="M126" t="s">
        <v>56</v>
      </c>
      <c r="N126">
        <v>0</v>
      </c>
      <c r="O126" t="s">
        <v>732</v>
      </c>
      <c r="P126">
        <v>2020</v>
      </c>
      <c r="Q126" t="s">
        <v>46</v>
      </c>
      <c r="R126">
        <v>0</v>
      </c>
      <c r="S126">
        <v>-12.34</v>
      </c>
      <c r="T126">
        <v>0</v>
      </c>
      <c r="U126" t="s">
        <v>47</v>
      </c>
      <c r="V126">
        <v>6</v>
      </c>
      <c r="W126">
        <v>45</v>
      </c>
      <c r="X126">
        <v>336</v>
      </c>
      <c r="Y126">
        <v>16</v>
      </c>
      <c r="Z126">
        <v>14</v>
      </c>
      <c r="AA126">
        <v>5</v>
      </c>
      <c r="AB126">
        <v>18</v>
      </c>
      <c r="AC126">
        <v>4</v>
      </c>
      <c r="AD126">
        <v>0.24</v>
      </c>
      <c r="AE126" t="s">
        <v>48</v>
      </c>
      <c r="AF126" t="s">
        <v>49</v>
      </c>
      <c r="AG126" t="s">
        <v>50</v>
      </c>
      <c r="AH126">
        <v>0.84970828499999995</v>
      </c>
      <c r="AI126">
        <v>1</v>
      </c>
      <c r="AJ126">
        <v>0.22134969299999999</v>
      </c>
      <c r="AK126">
        <v>3.4202650705429674E-2</v>
      </c>
      <c r="AL126">
        <v>34</v>
      </c>
      <c r="AM126">
        <v>1</v>
      </c>
      <c r="AN126">
        <v>50.666261336575978</v>
      </c>
      <c r="AO126">
        <v>8</v>
      </c>
      <c r="AP126">
        <v>405.33009069260783</v>
      </c>
      <c r="AQ126">
        <v>0</v>
      </c>
      <c r="AR126">
        <v>0</v>
      </c>
      <c r="AS126">
        <v>5</v>
      </c>
      <c r="AT126">
        <v>253.33130668287987</v>
      </c>
      <c r="AU126">
        <v>0</v>
      </c>
      <c r="AV126">
        <v>4</v>
      </c>
      <c r="AW126">
        <v>1.3333333333333333</v>
      </c>
      <c r="AX126">
        <v>4</v>
      </c>
      <c r="AY126">
        <v>1.3333333333333333</v>
      </c>
      <c r="AZ126" s="10">
        <v>95521</v>
      </c>
      <c r="BA126" s="10" t="s">
        <v>1724</v>
      </c>
    </row>
    <row r="127" spans="1:53" x14ac:dyDescent="0.3">
      <c r="A127">
        <v>126</v>
      </c>
      <c r="B127">
        <v>25</v>
      </c>
      <c r="C127">
        <v>9</v>
      </c>
      <c r="D127" t="s">
        <v>733</v>
      </c>
      <c r="E127" t="s">
        <v>734</v>
      </c>
      <c r="F127" t="s">
        <v>735</v>
      </c>
      <c r="G127" t="s">
        <v>736</v>
      </c>
      <c r="H127" t="s">
        <v>293</v>
      </c>
      <c r="I127" t="s">
        <v>41</v>
      </c>
      <c r="J127">
        <v>6325</v>
      </c>
      <c r="K127" t="s">
        <v>737</v>
      </c>
      <c r="L127" t="s">
        <v>738</v>
      </c>
      <c r="M127" t="s">
        <v>56</v>
      </c>
      <c r="N127">
        <v>0</v>
      </c>
      <c r="O127" t="s">
        <v>739</v>
      </c>
      <c r="P127">
        <v>2020</v>
      </c>
      <c r="Q127" t="s">
        <v>46</v>
      </c>
      <c r="R127">
        <v>0</v>
      </c>
      <c r="S127">
        <v>24.04</v>
      </c>
      <c r="T127">
        <v>24.04</v>
      </c>
      <c r="U127" t="s">
        <v>47</v>
      </c>
      <c r="V127">
        <v>14</v>
      </c>
      <c r="W127">
        <v>45</v>
      </c>
      <c r="X127">
        <v>409</v>
      </c>
      <c r="Y127">
        <v>34</v>
      </c>
      <c r="Z127">
        <v>14</v>
      </c>
      <c r="AA127">
        <v>9</v>
      </c>
      <c r="AB127">
        <v>19</v>
      </c>
      <c r="AC127">
        <v>3.3096926710000001</v>
      </c>
      <c r="AD127">
        <v>0.91978156</v>
      </c>
      <c r="AE127" t="s">
        <v>72</v>
      </c>
      <c r="AF127" t="s">
        <v>49</v>
      </c>
      <c r="AG127" t="s">
        <v>50</v>
      </c>
      <c r="AH127">
        <v>0.97810734499999996</v>
      </c>
      <c r="AI127">
        <v>0.87973640900000005</v>
      </c>
      <c r="AJ127">
        <v>0.20268361600000001</v>
      </c>
      <c r="AK127">
        <v>6.1425061425061427E-2</v>
      </c>
      <c r="AL127">
        <v>72</v>
      </c>
      <c r="AM127">
        <v>0</v>
      </c>
      <c r="AN127">
        <v>0</v>
      </c>
      <c r="AO127">
        <v>35</v>
      </c>
      <c r="AP127">
        <v>1773.3191467801591</v>
      </c>
      <c r="AQ127">
        <v>0</v>
      </c>
      <c r="AR127">
        <v>0</v>
      </c>
      <c r="AS127">
        <v>30</v>
      </c>
      <c r="AT127">
        <v>1519.9878400972793</v>
      </c>
      <c r="AU127">
        <v>0</v>
      </c>
      <c r="AV127">
        <v>27.349692671</v>
      </c>
      <c r="AW127">
        <v>9.116564223666666</v>
      </c>
      <c r="AX127">
        <v>27.349692671</v>
      </c>
      <c r="AY127">
        <v>9.116564223666666</v>
      </c>
      <c r="AZ127" s="10">
        <v>89167</v>
      </c>
      <c r="BA127" s="10" t="s">
        <v>1726</v>
      </c>
    </row>
    <row r="128" spans="1:53" x14ac:dyDescent="0.3">
      <c r="A128">
        <v>127</v>
      </c>
      <c r="B128">
        <v>25</v>
      </c>
      <c r="C128">
        <v>17</v>
      </c>
      <c r="D128" t="s">
        <v>740</v>
      </c>
      <c r="E128" t="s">
        <v>734</v>
      </c>
      <c r="F128" t="s">
        <v>741</v>
      </c>
      <c r="G128" t="s">
        <v>742</v>
      </c>
      <c r="H128" t="s">
        <v>293</v>
      </c>
      <c r="I128" t="s">
        <v>41</v>
      </c>
      <c r="J128">
        <v>81322</v>
      </c>
      <c r="K128" t="s">
        <v>743</v>
      </c>
      <c r="L128" t="s">
        <v>744</v>
      </c>
      <c r="M128" t="s">
        <v>44</v>
      </c>
      <c r="N128">
        <v>0</v>
      </c>
      <c r="O128" t="s">
        <v>745</v>
      </c>
      <c r="P128">
        <v>2020</v>
      </c>
      <c r="Q128" t="s">
        <v>46</v>
      </c>
      <c r="R128">
        <v>0</v>
      </c>
      <c r="S128">
        <v>70.040000000000006</v>
      </c>
      <c r="T128">
        <v>70.040000000000006</v>
      </c>
      <c r="U128" t="s">
        <v>47</v>
      </c>
      <c r="V128">
        <v>8</v>
      </c>
      <c r="W128">
        <v>45</v>
      </c>
      <c r="X128">
        <v>352</v>
      </c>
      <c r="Y128">
        <v>12</v>
      </c>
      <c r="Z128">
        <v>10</v>
      </c>
      <c r="AA128">
        <v>13</v>
      </c>
      <c r="AB128">
        <v>23</v>
      </c>
      <c r="AC128">
        <v>2.7624309390000001</v>
      </c>
      <c r="AD128">
        <v>2.266945856</v>
      </c>
      <c r="AE128" t="s">
        <v>48</v>
      </c>
      <c r="AF128" t="s">
        <v>746</v>
      </c>
      <c r="AG128" t="s">
        <v>87</v>
      </c>
      <c r="AH128">
        <v>0.73915568799999998</v>
      </c>
      <c r="AI128">
        <v>1</v>
      </c>
      <c r="AJ128">
        <v>0.66278832399999998</v>
      </c>
      <c r="AK128">
        <v>0.23987368525747818</v>
      </c>
      <c r="AL128">
        <v>12</v>
      </c>
      <c r="AM128">
        <v>1</v>
      </c>
      <c r="AN128">
        <v>50.666261336575978</v>
      </c>
      <c r="AO128">
        <v>1</v>
      </c>
      <c r="AP128">
        <v>50.666261336575978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72.802430939000004</v>
      </c>
      <c r="AW128">
        <v>24.267476979666668</v>
      </c>
      <c r="AX128">
        <v>72.802430939000004</v>
      </c>
      <c r="AY128">
        <v>24.267476979666668</v>
      </c>
      <c r="AZ128" s="10">
        <v>91168</v>
      </c>
      <c r="BA128" s="10" t="s">
        <v>1726</v>
      </c>
    </row>
    <row r="129" spans="1:53" x14ac:dyDescent="0.3">
      <c r="A129">
        <v>128</v>
      </c>
      <c r="B129">
        <v>25</v>
      </c>
      <c r="C129">
        <v>17</v>
      </c>
      <c r="D129" t="s">
        <v>740</v>
      </c>
      <c r="E129" t="s">
        <v>734</v>
      </c>
      <c r="F129" t="s">
        <v>747</v>
      </c>
      <c r="G129" t="s">
        <v>748</v>
      </c>
      <c r="H129" t="s">
        <v>293</v>
      </c>
      <c r="I129" t="s">
        <v>41</v>
      </c>
      <c r="J129">
        <v>20890</v>
      </c>
      <c r="K129" t="s">
        <v>749</v>
      </c>
      <c r="L129" t="s">
        <v>750</v>
      </c>
      <c r="M129" t="s">
        <v>44</v>
      </c>
      <c r="N129">
        <v>0</v>
      </c>
      <c r="O129" t="s">
        <v>751</v>
      </c>
      <c r="P129">
        <v>2020</v>
      </c>
      <c r="Q129" t="s">
        <v>46</v>
      </c>
      <c r="R129">
        <v>0</v>
      </c>
      <c r="S129">
        <v>3.43</v>
      </c>
      <c r="T129">
        <v>3.43</v>
      </c>
      <c r="U129" t="s">
        <v>47</v>
      </c>
      <c r="V129">
        <v>10</v>
      </c>
      <c r="W129">
        <v>45</v>
      </c>
      <c r="X129">
        <v>16</v>
      </c>
      <c r="Y129">
        <v>10</v>
      </c>
      <c r="Z129">
        <v>11</v>
      </c>
      <c r="AA129">
        <v>5</v>
      </c>
      <c r="AB129">
        <v>25</v>
      </c>
      <c r="AC129">
        <v>40.74074074</v>
      </c>
      <c r="AD129">
        <v>2.5473444440000002</v>
      </c>
      <c r="AE129" t="s">
        <v>72</v>
      </c>
      <c r="AF129" t="s">
        <v>49</v>
      </c>
      <c r="AG129" t="s">
        <v>50</v>
      </c>
      <c r="AH129">
        <v>0.60308489600000004</v>
      </c>
      <c r="AI129">
        <v>1</v>
      </c>
      <c r="AJ129">
        <v>0.52008847700000005</v>
      </c>
      <c r="AK129">
        <v>0.28264523726055962</v>
      </c>
      <c r="AL129">
        <v>70</v>
      </c>
      <c r="AM129">
        <v>9</v>
      </c>
      <c r="AN129">
        <v>455.99635202918375</v>
      </c>
      <c r="AO129">
        <v>10</v>
      </c>
      <c r="AP129">
        <v>506.66261336575974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44.170740739999999</v>
      </c>
      <c r="AW129">
        <v>14.723580246666666</v>
      </c>
      <c r="AX129">
        <v>44.170740739999999</v>
      </c>
      <c r="AY129">
        <v>14.723580246666666</v>
      </c>
      <c r="AZ129" s="10">
        <v>51987</v>
      </c>
      <c r="BA129" s="10" t="s">
        <v>1726</v>
      </c>
    </row>
    <row r="130" spans="1:53" x14ac:dyDescent="0.3">
      <c r="A130">
        <v>129</v>
      </c>
      <c r="B130">
        <v>25</v>
      </c>
      <c r="C130">
        <v>17</v>
      </c>
      <c r="D130" t="s">
        <v>740</v>
      </c>
      <c r="E130" t="s">
        <v>734</v>
      </c>
      <c r="F130" t="s">
        <v>752</v>
      </c>
      <c r="G130" t="s">
        <v>753</v>
      </c>
      <c r="H130" t="s">
        <v>293</v>
      </c>
      <c r="I130" t="s">
        <v>41</v>
      </c>
      <c r="J130">
        <v>22800</v>
      </c>
      <c r="K130" t="s">
        <v>754</v>
      </c>
      <c r="L130" t="s">
        <v>755</v>
      </c>
      <c r="M130" t="s">
        <v>44</v>
      </c>
      <c r="N130">
        <v>0</v>
      </c>
      <c r="O130" t="s">
        <v>756</v>
      </c>
      <c r="P130">
        <v>2020</v>
      </c>
      <c r="Q130" t="s">
        <v>46</v>
      </c>
      <c r="R130">
        <v>0</v>
      </c>
      <c r="S130">
        <v>-1568.41</v>
      </c>
      <c r="T130">
        <v>0</v>
      </c>
      <c r="U130" t="s">
        <v>47</v>
      </c>
      <c r="V130">
        <v>8</v>
      </c>
      <c r="W130">
        <v>45</v>
      </c>
      <c r="X130">
        <v>426</v>
      </c>
      <c r="Y130">
        <v>13</v>
      </c>
      <c r="Z130">
        <v>10</v>
      </c>
      <c r="AA130">
        <v>13</v>
      </c>
      <c r="AB130">
        <v>23</v>
      </c>
      <c r="AC130">
        <v>2.293577982</v>
      </c>
      <c r="AD130">
        <v>0.13761467899999999</v>
      </c>
      <c r="AE130" t="s">
        <v>48</v>
      </c>
      <c r="AF130" t="s">
        <v>746</v>
      </c>
      <c r="AG130" t="s">
        <v>87</v>
      </c>
      <c r="AH130">
        <v>0.87138579599999999</v>
      </c>
      <c r="AI130">
        <v>1</v>
      </c>
      <c r="AJ130">
        <v>0.12735737</v>
      </c>
      <c r="AK130">
        <v>0.17303876174097102</v>
      </c>
      <c r="AL130">
        <v>31</v>
      </c>
      <c r="AM130">
        <v>0</v>
      </c>
      <c r="AN130">
        <v>0</v>
      </c>
      <c r="AO130">
        <v>13</v>
      </c>
      <c r="AP130">
        <v>658.6613973754877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2.293577982</v>
      </c>
      <c r="AW130">
        <v>0.76452599399999999</v>
      </c>
      <c r="AX130">
        <v>2.293577982</v>
      </c>
      <c r="AY130">
        <v>0.76452599399999999</v>
      </c>
      <c r="AZ130" s="10">
        <v>159536</v>
      </c>
      <c r="BA130" s="10" t="s">
        <v>1726</v>
      </c>
    </row>
    <row r="131" spans="1:53" x14ac:dyDescent="0.3">
      <c r="A131">
        <v>130</v>
      </c>
      <c r="B131">
        <v>25</v>
      </c>
      <c r="C131">
        <v>17</v>
      </c>
      <c r="D131" t="s">
        <v>740</v>
      </c>
      <c r="E131" t="s">
        <v>734</v>
      </c>
      <c r="F131" t="s">
        <v>757</v>
      </c>
      <c r="G131" t="s">
        <v>758</v>
      </c>
      <c r="H131" t="s">
        <v>293</v>
      </c>
      <c r="I131" t="s">
        <v>41</v>
      </c>
      <c r="J131">
        <v>22325</v>
      </c>
      <c r="K131" t="s">
        <v>759</v>
      </c>
      <c r="L131" t="s">
        <v>760</v>
      </c>
      <c r="M131" t="s">
        <v>44</v>
      </c>
      <c r="N131">
        <v>0</v>
      </c>
      <c r="O131" t="s">
        <v>761</v>
      </c>
      <c r="P131">
        <v>2020</v>
      </c>
      <c r="Q131" t="s">
        <v>46</v>
      </c>
      <c r="R131">
        <v>0</v>
      </c>
      <c r="S131">
        <v>36.31</v>
      </c>
      <c r="T131">
        <v>36.31</v>
      </c>
      <c r="U131" t="s">
        <v>47</v>
      </c>
      <c r="V131">
        <v>9</v>
      </c>
      <c r="W131">
        <v>45</v>
      </c>
      <c r="X131">
        <v>426</v>
      </c>
      <c r="Y131">
        <v>14</v>
      </c>
      <c r="Z131">
        <v>10</v>
      </c>
      <c r="AA131">
        <v>13</v>
      </c>
      <c r="AB131">
        <v>22</v>
      </c>
      <c r="AC131">
        <v>2.293577982</v>
      </c>
      <c r="AD131">
        <v>1.2269146790000001</v>
      </c>
      <c r="AE131" t="s">
        <v>48</v>
      </c>
      <c r="AF131" t="s">
        <v>746</v>
      </c>
      <c r="AG131" t="s">
        <v>87</v>
      </c>
      <c r="AH131">
        <v>0.934781635</v>
      </c>
      <c r="AI131">
        <v>1</v>
      </c>
      <c r="AJ131">
        <v>8.7868763000000003E-2</v>
      </c>
      <c r="AK131">
        <v>9.9585763800828467E-2</v>
      </c>
      <c r="AL131">
        <v>29</v>
      </c>
      <c r="AM131">
        <v>0</v>
      </c>
      <c r="AN131">
        <v>0</v>
      </c>
      <c r="AO131">
        <v>23</v>
      </c>
      <c r="AP131">
        <v>1165.3240107412475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38.603577982000004</v>
      </c>
      <c r="AW131">
        <v>12.867859327333335</v>
      </c>
      <c r="AX131">
        <v>38.603577982000004</v>
      </c>
      <c r="AY131">
        <v>12.867859327333335</v>
      </c>
      <c r="AZ131" s="10">
        <v>122813</v>
      </c>
      <c r="BA131" s="10" t="s">
        <v>1726</v>
      </c>
    </row>
    <row r="132" spans="1:53" x14ac:dyDescent="0.3">
      <c r="A132">
        <v>131</v>
      </c>
      <c r="B132">
        <v>25</v>
      </c>
      <c r="C132">
        <v>23</v>
      </c>
      <c r="D132" t="s">
        <v>762</v>
      </c>
      <c r="E132" t="s">
        <v>734</v>
      </c>
      <c r="F132" t="s">
        <v>763</v>
      </c>
      <c r="G132" t="s">
        <v>764</v>
      </c>
      <c r="H132" t="s">
        <v>293</v>
      </c>
      <c r="I132" t="s">
        <v>41</v>
      </c>
      <c r="J132">
        <v>11258</v>
      </c>
      <c r="K132" t="s">
        <v>765</v>
      </c>
      <c r="L132" t="s">
        <v>766</v>
      </c>
      <c r="M132" t="s">
        <v>44</v>
      </c>
      <c r="N132">
        <v>0</v>
      </c>
      <c r="O132" t="s">
        <v>767</v>
      </c>
      <c r="P132">
        <v>2020</v>
      </c>
      <c r="Q132" t="s">
        <v>46</v>
      </c>
      <c r="R132">
        <v>0</v>
      </c>
      <c r="S132">
        <v>27.32</v>
      </c>
      <c r="T132">
        <v>27.32</v>
      </c>
      <c r="U132" t="s">
        <v>47</v>
      </c>
      <c r="V132">
        <v>4</v>
      </c>
      <c r="W132">
        <v>45</v>
      </c>
      <c r="X132">
        <v>566</v>
      </c>
      <c r="Y132">
        <v>12</v>
      </c>
      <c r="Z132">
        <v>12</v>
      </c>
      <c r="AA132">
        <v>5</v>
      </c>
      <c r="AB132">
        <v>19</v>
      </c>
      <c r="AC132">
        <v>2.0761245669999999</v>
      </c>
      <c r="AD132">
        <v>0.94416747400000001</v>
      </c>
      <c r="AE132" t="s">
        <v>48</v>
      </c>
      <c r="AF132" t="s">
        <v>49</v>
      </c>
      <c r="AG132" t="s">
        <v>50</v>
      </c>
      <c r="AH132">
        <v>0.91192954400000004</v>
      </c>
      <c r="AI132">
        <v>1</v>
      </c>
      <c r="AJ132">
        <v>0.48851687900000001</v>
      </c>
      <c r="AK132">
        <v>9.5338388093232238E-2</v>
      </c>
      <c r="AL132">
        <v>11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29.396124567000001</v>
      </c>
      <c r="AW132">
        <v>9.798708189000001</v>
      </c>
      <c r="AX132">
        <v>29.396124567000001</v>
      </c>
      <c r="AY132">
        <v>9.798708189000001</v>
      </c>
      <c r="AZ132" s="10">
        <v>61111</v>
      </c>
      <c r="BA132" s="10" t="s">
        <v>1726</v>
      </c>
    </row>
    <row r="133" spans="1:53" x14ac:dyDescent="0.3">
      <c r="A133">
        <v>132</v>
      </c>
      <c r="B133">
        <v>25</v>
      </c>
      <c r="C133">
        <v>27</v>
      </c>
      <c r="D133" t="s">
        <v>768</v>
      </c>
      <c r="E133" t="s">
        <v>734</v>
      </c>
      <c r="F133" t="s">
        <v>769</v>
      </c>
      <c r="G133" t="s">
        <v>770</v>
      </c>
      <c r="H133" t="s">
        <v>293</v>
      </c>
      <c r="I133" t="s">
        <v>41</v>
      </c>
      <c r="J133">
        <v>3337</v>
      </c>
      <c r="K133" t="s">
        <v>771</v>
      </c>
      <c r="L133" t="s">
        <v>772</v>
      </c>
      <c r="M133" t="s">
        <v>56</v>
      </c>
      <c r="N133">
        <v>0</v>
      </c>
      <c r="O133" t="s">
        <v>773</v>
      </c>
      <c r="P133">
        <v>2020</v>
      </c>
      <c r="Q133" t="s">
        <v>46</v>
      </c>
      <c r="R133">
        <v>0</v>
      </c>
      <c r="S133">
        <v>12.37</v>
      </c>
      <c r="T133">
        <v>12.37</v>
      </c>
      <c r="U133" t="s">
        <v>47</v>
      </c>
      <c r="V133">
        <v>10</v>
      </c>
      <c r="W133">
        <v>45</v>
      </c>
      <c r="X133">
        <v>150</v>
      </c>
      <c r="Y133">
        <v>24</v>
      </c>
      <c r="Z133">
        <v>15</v>
      </c>
      <c r="AA133">
        <v>4</v>
      </c>
      <c r="AB133">
        <v>18</v>
      </c>
      <c r="AC133">
        <v>9.0909090910000003</v>
      </c>
      <c r="AD133">
        <v>0.916554545</v>
      </c>
      <c r="AE133" t="s">
        <v>72</v>
      </c>
      <c r="AF133" t="s">
        <v>49</v>
      </c>
      <c r="AG133" t="s">
        <v>50</v>
      </c>
      <c r="AH133">
        <v>0.69433566199999996</v>
      </c>
      <c r="AI133">
        <v>1</v>
      </c>
      <c r="AJ133">
        <v>0.53205283800000003</v>
      </c>
      <c r="AK133">
        <v>0.21283511973865385</v>
      </c>
      <c r="AL133">
        <v>77</v>
      </c>
      <c r="AM133">
        <v>20</v>
      </c>
      <c r="AN133">
        <v>1013.3252267315195</v>
      </c>
      <c r="AO133">
        <v>53</v>
      </c>
      <c r="AP133">
        <v>2685.3118508385264</v>
      </c>
      <c r="AQ133">
        <v>3</v>
      </c>
      <c r="AR133">
        <v>151.9987840097279</v>
      </c>
      <c r="AS133">
        <v>3</v>
      </c>
      <c r="AT133">
        <v>151.9987840097279</v>
      </c>
      <c r="AU133">
        <v>0</v>
      </c>
      <c r="AV133">
        <v>21.460909090999998</v>
      </c>
      <c r="AW133">
        <v>7.1536363636666662</v>
      </c>
      <c r="AX133">
        <v>21.460909090999998</v>
      </c>
      <c r="AY133">
        <v>7.1536363636666662</v>
      </c>
      <c r="AZ133" s="10">
        <v>46407</v>
      </c>
      <c r="BA133" s="10" t="s">
        <v>1726</v>
      </c>
    </row>
    <row r="134" spans="1:53" x14ac:dyDescent="0.3">
      <c r="A134">
        <v>133</v>
      </c>
      <c r="B134">
        <v>25</v>
      </c>
      <c r="C134">
        <v>27</v>
      </c>
      <c r="D134" t="s">
        <v>768</v>
      </c>
      <c r="E134" t="s">
        <v>734</v>
      </c>
      <c r="F134" t="s">
        <v>774</v>
      </c>
      <c r="G134" t="s">
        <v>775</v>
      </c>
      <c r="H134" t="s">
        <v>293</v>
      </c>
      <c r="I134" t="s">
        <v>41</v>
      </c>
      <c r="J134">
        <v>16767</v>
      </c>
      <c r="K134" t="s">
        <v>776</v>
      </c>
      <c r="L134" t="s">
        <v>777</v>
      </c>
      <c r="M134" t="s">
        <v>44</v>
      </c>
      <c r="N134">
        <v>0</v>
      </c>
      <c r="O134" t="s">
        <v>778</v>
      </c>
      <c r="P134">
        <v>2020</v>
      </c>
      <c r="Q134" t="s">
        <v>46</v>
      </c>
      <c r="R134">
        <v>0</v>
      </c>
      <c r="S134">
        <v>-46.55</v>
      </c>
      <c r="T134">
        <v>0</v>
      </c>
      <c r="U134" t="s">
        <v>47</v>
      </c>
      <c r="V134">
        <v>5</v>
      </c>
      <c r="W134">
        <v>45</v>
      </c>
      <c r="X134">
        <v>158</v>
      </c>
      <c r="Y134">
        <v>11</v>
      </c>
      <c r="Z134">
        <v>13</v>
      </c>
      <c r="AA134">
        <v>3</v>
      </c>
      <c r="AB134">
        <v>19</v>
      </c>
      <c r="AC134">
        <v>7.6023391809999996</v>
      </c>
      <c r="AD134">
        <v>0.456140351</v>
      </c>
      <c r="AE134" t="s">
        <v>72</v>
      </c>
      <c r="AF134" t="s">
        <v>49</v>
      </c>
      <c r="AG134" t="s">
        <v>50</v>
      </c>
      <c r="AH134">
        <v>0.89116719200000005</v>
      </c>
      <c r="AI134">
        <v>1</v>
      </c>
      <c r="AJ134">
        <v>0.54893655399999997</v>
      </c>
      <c r="AK134">
        <v>7.5197552893193978E-2</v>
      </c>
      <c r="AL134">
        <v>102</v>
      </c>
      <c r="AM134">
        <v>6</v>
      </c>
      <c r="AN134">
        <v>303.9975680194558</v>
      </c>
      <c r="AO134">
        <v>10</v>
      </c>
      <c r="AP134">
        <v>506.66261336575974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7.6023391809999996</v>
      </c>
      <c r="AW134">
        <v>2.5341130603333331</v>
      </c>
      <c r="AX134">
        <v>7.6023391809999996</v>
      </c>
      <c r="AY134">
        <v>2.5341130603333331</v>
      </c>
      <c r="AZ134" s="10">
        <v>47787</v>
      </c>
      <c r="BA134" s="10" t="s">
        <v>1726</v>
      </c>
    </row>
    <row r="135" spans="1:53" x14ac:dyDescent="0.3">
      <c r="A135">
        <v>134</v>
      </c>
      <c r="B135">
        <v>25</v>
      </c>
      <c r="C135">
        <v>27</v>
      </c>
      <c r="D135" t="s">
        <v>768</v>
      </c>
      <c r="E135" t="s">
        <v>734</v>
      </c>
      <c r="F135" t="s">
        <v>779</v>
      </c>
      <c r="G135" t="s">
        <v>780</v>
      </c>
      <c r="H135" t="s">
        <v>293</v>
      </c>
      <c r="I135" t="s">
        <v>41</v>
      </c>
      <c r="J135">
        <v>40490</v>
      </c>
      <c r="K135" t="s">
        <v>781</v>
      </c>
      <c r="L135" t="s">
        <v>782</v>
      </c>
      <c r="M135" t="s">
        <v>44</v>
      </c>
      <c r="N135">
        <v>0</v>
      </c>
      <c r="O135" t="s">
        <v>783</v>
      </c>
      <c r="P135">
        <v>2020</v>
      </c>
      <c r="Q135" t="s">
        <v>46</v>
      </c>
      <c r="R135">
        <v>0</v>
      </c>
      <c r="S135">
        <v>-262.44</v>
      </c>
      <c r="T135">
        <v>0</v>
      </c>
      <c r="U135" t="s">
        <v>47</v>
      </c>
      <c r="V135">
        <v>7</v>
      </c>
      <c r="W135">
        <v>45</v>
      </c>
      <c r="X135">
        <v>510</v>
      </c>
      <c r="Y135">
        <v>13</v>
      </c>
      <c r="Z135">
        <v>14</v>
      </c>
      <c r="AA135">
        <v>3</v>
      </c>
      <c r="AB135">
        <v>19</v>
      </c>
      <c r="AC135">
        <v>2.6717557250000001</v>
      </c>
      <c r="AD135">
        <v>0.16030534399999999</v>
      </c>
      <c r="AE135" t="s">
        <v>48</v>
      </c>
      <c r="AF135" t="s">
        <v>49</v>
      </c>
      <c r="AG135" t="s">
        <v>50</v>
      </c>
      <c r="AH135">
        <v>0.83846512399999995</v>
      </c>
      <c r="AI135">
        <v>0.97510210900000005</v>
      </c>
      <c r="AJ135">
        <v>0.36481005100000002</v>
      </c>
      <c r="AK135">
        <v>0.14668462444984248</v>
      </c>
      <c r="AL135">
        <v>137</v>
      </c>
      <c r="AM135">
        <v>3</v>
      </c>
      <c r="AN135">
        <v>151.9987840097279</v>
      </c>
      <c r="AO135">
        <v>4</v>
      </c>
      <c r="AP135">
        <v>202.66504534630391</v>
      </c>
      <c r="AQ135">
        <v>2</v>
      </c>
      <c r="AR135">
        <v>101.33252267315196</v>
      </c>
      <c r="AS135">
        <v>3</v>
      </c>
      <c r="AT135">
        <v>151.9987840097279</v>
      </c>
      <c r="AU135">
        <v>0</v>
      </c>
      <c r="AV135">
        <v>2.6717557250000001</v>
      </c>
      <c r="AW135">
        <v>0.89058524166666675</v>
      </c>
      <c r="AX135">
        <v>2.6717557250000001</v>
      </c>
      <c r="AY135">
        <v>0.89058524166666675</v>
      </c>
      <c r="AZ135" s="10">
        <v>58205</v>
      </c>
      <c r="BA135" s="10" t="s">
        <v>1726</v>
      </c>
    </row>
    <row r="136" spans="1:53" x14ac:dyDescent="0.3">
      <c r="A136">
        <v>135</v>
      </c>
      <c r="B136">
        <v>26</v>
      </c>
      <c r="C136">
        <v>65</v>
      </c>
      <c r="D136" t="s">
        <v>784</v>
      </c>
      <c r="E136" t="s">
        <v>785</v>
      </c>
      <c r="F136" t="s">
        <v>786</v>
      </c>
      <c r="G136" t="s">
        <v>787</v>
      </c>
      <c r="H136" t="s">
        <v>470</v>
      </c>
      <c r="I136" t="s">
        <v>41</v>
      </c>
      <c r="J136">
        <v>166000</v>
      </c>
      <c r="K136" t="s">
        <v>640</v>
      </c>
      <c r="L136" t="s">
        <v>788</v>
      </c>
      <c r="M136" t="s">
        <v>171</v>
      </c>
      <c r="N136">
        <v>0</v>
      </c>
      <c r="O136" t="s">
        <v>789</v>
      </c>
      <c r="P136">
        <v>2020</v>
      </c>
      <c r="Q136" t="s">
        <v>46</v>
      </c>
      <c r="R136">
        <v>0</v>
      </c>
      <c r="S136">
        <v>14.4</v>
      </c>
      <c r="T136">
        <v>14.4</v>
      </c>
      <c r="U136" t="s">
        <v>47</v>
      </c>
      <c r="V136">
        <v>12</v>
      </c>
      <c r="W136">
        <v>45</v>
      </c>
      <c r="X136">
        <v>313</v>
      </c>
      <c r="Y136">
        <v>21</v>
      </c>
      <c r="Z136">
        <v>13</v>
      </c>
      <c r="AA136">
        <v>8</v>
      </c>
      <c r="AB136">
        <v>18</v>
      </c>
      <c r="AC136">
        <v>3.9877300610000002</v>
      </c>
      <c r="AD136">
        <v>0.67126380399999996</v>
      </c>
      <c r="AE136" t="s">
        <v>48</v>
      </c>
      <c r="AF136" t="s">
        <v>790</v>
      </c>
      <c r="AG136" t="s">
        <v>87</v>
      </c>
      <c r="AH136">
        <v>0.61229078599999998</v>
      </c>
      <c r="AI136">
        <v>0.99955704000000001</v>
      </c>
      <c r="AJ136">
        <v>0.45262385500000002</v>
      </c>
      <c r="AK136">
        <v>8.1945860718600841E-2</v>
      </c>
      <c r="AL136">
        <v>5</v>
      </c>
      <c r="AM136">
        <v>0</v>
      </c>
      <c r="AN136">
        <v>0</v>
      </c>
      <c r="AO136">
        <v>1</v>
      </c>
      <c r="AP136">
        <v>50.666261336575978</v>
      </c>
      <c r="AQ136">
        <v>0</v>
      </c>
      <c r="AR136">
        <v>0</v>
      </c>
      <c r="AS136">
        <v>1</v>
      </c>
      <c r="AT136">
        <v>50.666261336575978</v>
      </c>
      <c r="AU136">
        <v>0</v>
      </c>
      <c r="AV136">
        <v>18.387730060999999</v>
      </c>
      <c r="AW136">
        <v>6.1292433536666664</v>
      </c>
      <c r="AX136">
        <v>18.387730060999999</v>
      </c>
      <c r="AY136">
        <v>6.1292433536666664</v>
      </c>
      <c r="AZ136" s="10">
        <v>40325</v>
      </c>
      <c r="BA136" s="10" t="s">
        <v>1725</v>
      </c>
    </row>
    <row r="137" spans="1:53" x14ac:dyDescent="0.3">
      <c r="A137">
        <v>136</v>
      </c>
      <c r="B137">
        <v>26</v>
      </c>
      <c r="C137">
        <v>81</v>
      </c>
      <c r="D137" t="s">
        <v>791</v>
      </c>
      <c r="E137" t="s">
        <v>785</v>
      </c>
      <c r="F137" t="s">
        <v>792</v>
      </c>
      <c r="G137" t="s">
        <v>793</v>
      </c>
      <c r="H137" t="s">
        <v>470</v>
      </c>
      <c r="I137" t="s">
        <v>41</v>
      </c>
      <c r="J137">
        <v>72125</v>
      </c>
      <c r="K137" t="s">
        <v>793</v>
      </c>
      <c r="L137" t="s">
        <v>794</v>
      </c>
      <c r="M137" t="s">
        <v>44</v>
      </c>
      <c r="N137">
        <v>0</v>
      </c>
      <c r="O137" t="s">
        <v>795</v>
      </c>
      <c r="P137">
        <v>2020</v>
      </c>
      <c r="Q137" t="s">
        <v>87</v>
      </c>
      <c r="R137">
        <v>100</v>
      </c>
      <c r="S137">
        <v>-190.06</v>
      </c>
      <c r="T137">
        <v>0</v>
      </c>
      <c r="U137" t="s">
        <v>47</v>
      </c>
      <c r="V137">
        <v>2</v>
      </c>
      <c r="W137">
        <v>45</v>
      </c>
      <c r="X137">
        <v>22</v>
      </c>
      <c r="Y137">
        <v>3</v>
      </c>
      <c r="Z137">
        <v>11</v>
      </c>
      <c r="AA137">
        <v>5</v>
      </c>
      <c r="AB137">
        <v>23</v>
      </c>
      <c r="AC137">
        <v>33.333333330000002</v>
      </c>
      <c r="AD137">
        <v>3</v>
      </c>
      <c r="AE137" t="s">
        <v>48</v>
      </c>
      <c r="AF137" t="s">
        <v>49</v>
      </c>
      <c r="AG137" t="s">
        <v>50</v>
      </c>
      <c r="AH137">
        <v>0.75835008699999995</v>
      </c>
      <c r="AI137">
        <v>1</v>
      </c>
      <c r="AJ137">
        <v>0.30562793500000002</v>
      </c>
      <c r="AK137">
        <v>0.11980352698194142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50</v>
      </c>
      <c r="AV137">
        <v>133.33333333000002</v>
      </c>
      <c r="AW137">
        <v>44.444444443333339</v>
      </c>
      <c r="AX137">
        <v>83.333333330000002</v>
      </c>
      <c r="AY137">
        <v>27.777777776666667</v>
      </c>
      <c r="AZ137" s="10">
        <v>51971</v>
      </c>
      <c r="BA137" s="10" t="s">
        <v>1725</v>
      </c>
    </row>
    <row r="138" spans="1:53" x14ac:dyDescent="0.3">
      <c r="A138">
        <v>137</v>
      </c>
      <c r="B138">
        <v>26</v>
      </c>
      <c r="C138">
        <v>87</v>
      </c>
      <c r="D138" t="s">
        <v>796</v>
      </c>
      <c r="E138" t="s">
        <v>785</v>
      </c>
      <c r="F138" t="s">
        <v>797</v>
      </c>
      <c r="G138" t="s">
        <v>798</v>
      </c>
      <c r="H138" t="s">
        <v>470</v>
      </c>
      <c r="I138" t="s">
        <v>41</v>
      </c>
      <c r="J138">
        <v>8841</v>
      </c>
      <c r="K138" t="s">
        <v>799</v>
      </c>
      <c r="L138" t="s">
        <v>800</v>
      </c>
      <c r="M138" t="s">
        <v>56</v>
      </c>
      <c r="N138">
        <v>0</v>
      </c>
      <c r="O138" t="s">
        <v>801</v>
      </c>
      <c r="P138">
        <v>2019</v>
      </c>
      <c r="Q138" t="s">
        <v>46</v>
      </c>
      <c r="R138">
        <v>0</v>
      </c>
      <c r="S138">
        <v>-44.18</v>
      </c>
      <c r="T138">
        <v>0</v>
      </c>
      <c r="U138" t="s">
        <v>47</v>
      </c>
      <c r="V138">
        <v>7</v>
      </c>
      <c r="W138">
        <v>45</v>
      </c>
      <c r="X138">
        <v>80</v>
      </c>
      <c r="Y138">
        <v>15</v>
      </c>
      <c r="Z138">
        <v>14</v>
      </c>
      <c r="AA138">
        <v>4</v>
      </c>
      <c r="AB138">
        <v>22</v>
      </c>
      <c r="AC138">
        <v>14.893617020000001</v>
      </c>
      <c r="AD138">
        <v>0.89361702099999996</v>
      </c>
      <c r="AE138" t="s">
        <v>72</v>
      </c>
      <c r="AF138" t="s">
        <v>49</v>
      </c>
      <c r="AG138" t="s">
        <v>50</v>
      </c>
      <c r="AH138">
        <v>0.88643818600000002</v>
      </c>
      <c r="AI138">
        <v>0.996461072</v>
      </c>
      <c r="AJ138">
        <v>0.44441541499999998</v>
      </c>
      <c r="AK138">
        <v>1.3171458023135952E-2</v>
      </c>
      <c r="AL138">
        <v>6</v>
      </c>
      <c r="AM138">
        <v>0</v>
      </c>
      <c r="AN138">
        <v>0</v>
      </c>
      <c r="AO138">
        <v>2</v>
      </c>
      <c r="AP138">
        <v>101.33252267315196</v>
      </c>
      <c r="AQ138">
        <v>0</v>
      </c>
      <c r="AR138">
        <v>0</v>
      </c>
      <c r="AS138">
        <v>2</v>
      </c>
      <c r="AT138">
        <v>101.33252267315196</v>
      </c>
      <c r="AU138">
        <v>0</v>
      </c>
      <c r="AV138">
        <v>14.893617020000001</v>
      </c>
      <c r="AW138">
        <v>4.9645390066666666</v>
      </c>
      <c r="AX138">
        <v>14.893617020000001</v>
      </c>
      <c r="AY138">
        <v>4.9645390066666666</v>
      </c>
      <c r="AZ138" s="10">
        <v>34439</v>
      </c>
      <c r="BA138" s="10" t="s">
        <v>1725</v>
      </c>
    </row>
    <row r="139" spans="1:53" x14ac:dyDescent="0.3">
      <c r="A139">
        <v>138</v>
      </c>
      <c r="B139">
        <v>26</v>
      </c>
      <c r="C139">
        <v>125</v>
      </c>
      <c r="D139" t="s">
        <v>802</v>
      </c>
      <c r="E139" t="s">
        <v>785</v>
      </c>
      <c r="F139" t="s">
        <v>803</v>
      </c>
      <c r="G139" t="s">
        <v>804</v>
      </c>
      <c r="H139" t="s">
        <v>470</v>
      </c>
      <c r="I139" t="s">
        <v>41</v>
      </c>
      <c r="J139">
        <v>63398</v>
      </c>
      <c r="K139" t="s">
        <v>804</v>
      </c>
      <c r="L139" t="s">
        <v>805</v>
      </c>
      <c r="M139" t="s">
        <v>44</v>
      </c>
      <c r="N139">
        <v>0</v>
      </c>
      <c r="O139" t="s">
        <v>806</v>
      </c>
      <c r="P139">
        <v>2019</v>
      </c>
      <c r="Q139" t="s">
        <v>46</v>
      </c>
      <c r="R139">
        <v>0</v>
      </c>
      <c r="S139">
        <v>15.61</v>
      </c>
      <c r="T139">
        <v>15.61</v>
      </c>
      <c r="U139" t="s">
        <v>47</v>
      </c>
      <c r="V139">
        <v>12</v>
      </c>
      <c r="W139">
        <v>45</v>
      </c>
      <c r="X139">
        <v>60</v>
      </c>
      <c r="Y139">
        <v>13</v>
      </c>
      <c r="Z139">
        <v>11</v>
      </c>
      <c r="AA139">
        <v>12</v>
      </c>
      <c r="AB139">
        <v>18</v>
      </c>
      <c r="AC139">
        <v>15.49295775</v>
      </c>
      <c r="AD139">
        <v>1.3978774650000001</v>
      </c>
      <c r="AE139" t="s">
        <v>48</v>
      </c>
      <c r="AF139" t="s">
        <v>49</v>
      </c>
      <c r="AG139" t="s">
        <v>50</v>
      </c>
      <c r="AH139">
        <v>0.34387969400000001</v>
      </c>
      <c r="AI139">
        <v>1</v>
      </c>
      <c r="AJ139">
        <v>0.51675094799999999</v>
      </c>
      <c r="AK139">
        <v>8.7397697784283718E-2</v>
      </c>
      <c r="AL139">
        <v>9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31.102957750000002</v>
      </c>
      <c r="AW139">
        <v>10.367652583333333</v>
      </c>
      <c r="AX139">
        <v>31.102957750000002</v>
      </c>
      <c r="AY139">
        <v>10.367652583333333</v>
      </c>
      <c r="AZ139" s="10">
        <v>33006</v>
      </c>
      <c r="BA139" s="10" t="s">
        <v>1725</v>
      </c>
    </row>
    <row r="140" spans="1:53" x14ac:dyDescent="0.3">
      <c r="A140">
        <v>139</v>
      </c>
      <c r="B140">
        <v>26</v>
      </c>
      <c r="C140">
        <v>147</v>
      </c>
      <c r="D140" t="s">
        <v>525</v>
      </c>
      <c r="E140" t="s">
        <v>785</v>
      </c>
      <c r="F140" t="s">
        <v>807</v>
      </c>
      <c r="G140" t="s">
        <v>808</v>
      </c>
      <c r="H140" t="s">
        <v>470</v>
      </c>
      <c r="I140" t="s">
        <v>41</v>
      </c>
      <c r="J140">
        <v>4652</v>
      </c>
      <c r="K140" t="s">
        <v>808</v>
      </c>
      <c r="L140" t="s">
        <v>809</v>
      </c>
      <c r="M140" t="s">
        <v>56</v>
      </c>
      <c r="N140">
        <v>0</v>
      </c>
      <c r="O140" t="s">
        <v>810</v>
      </c>
      <c r="P140">
        <v>2020</v>
      </c>
      <c r="Q140" t="s">
        <v>46</v>
      </c>
      <c r="R140">
        <v>0</v>
      </c>
      <c r="S140">
        <v>14.97</v>
      </c>
      <c r="T140">
        <v>14.97</v>
      </c>
      <c r="U140" t="s">
        <v>47</v>
      </c>
      <c r="V140">
        <v>4</v>
      </c>
      <c r="W140">
        <v>45</v>
      </c>
      <c r="X140">
        <v>29</v>
      </c>
      <c r="Y140">
        <v>6</v>
      </c>
      <c r="Z140">
        <v>7</v>
      </c>
      <c r="AA140">
        <v>17</v>
      </c>
      <c r="AB140">
        <v>27</v>
      </c>
      <c r="AC140">
        <v>19.444444440000002</v>
      </c>
      <c r="AD140">
        <v>1.6157666660000001</v>
      </c>
      <c r="AE140" t="s">
        <v>72</v>
      </c>
      <c r="AF140" t="s">
        <v>49</v>
      </c>
      <c r="AG140" t="s">
        <v>50</v>
      </c>
      <c r="AH140">
        <v>0.96751412400000003</v>
      </c>
      <c r="AI140">
        <v>1</v>
      </c>
      <c r="AJ140">
        <v>0.29008711999999998</v>
      </c>
      <c r="AK140">
        <v>2.0606060606060607E-2</v>
      </c>
      <c r="AL140">
        <v>4</v>
      </c>
      <c r="AM140">
        <v>0</v>
      </c>
      <c r="AN140">
        <v>0</v>
      </c>
      <c r="AO140">
        <v>1</v>
      </c>
      <c r="AP140">
        <v>50.666261336575978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34.414444440000004</v>
      </c>
      <c r="AW140">
        <v>11.471481480000001</v>
      </c>
      <c r="AX140">
        <v>34.414444440000004</v>
      </c>
      <c r="AY140">
        <v>11.471481480000001</v>
      </c>
      <c r="AZ140" s="10">
        <v>48084</v>
      </c>
      <c r="BA140" s="10" t="s">
        <v>1725</v>
      </c>
    </row>
    <row r="141" spans="1:53" x14ac:dyDescent="0.3">
      <c r="A141">
        <v>140</v>
      </c>
      <c r="B141">
        <v>26</v>
      </c>
      <c r="C141">
        <v>163</v>
      </c>
      <c r="D141" t="s">
        <v>811</v>
      </c>
      <c r="E141" t="s">
        <v>785</v>
      </c>
      <c r="F141" t="s">
        <v>812</v>
      </c>
      <c r="G141" t="s">
        <v>813</v>
      </c>
      <c r="H141" t="s">
        <v>470</v>
      </c>
      <c r="I141" t="s">
        <v>41</v>
      </c>
      <c r="J141">
        <v>57774</v>
      </c>
      <c r="K141" t="s">
        <v>813</v>
      </c>
      <c r="L141" t="s">
        <v>814</v>
      </c>
      <c r="M141" t="s">
        <v>44</v>
      </c>
      <c r="N141">
        <v>0</v>
      </c>
      <c r="O141" t="s">
        <v>815</v>
      </c>
      <c r="P141">
        <v>2018</v>
      </c>
      <c r="Q141" t="s">
        <v>46</v>
      </c>
      <c r="R141">
        <v>0</v>
      </c>
      <c r="S141">
        <v>-1.89</v>
      </c>
      <c r="T141">
        <v>0</v>
      </c>
      <c r="U141" t="s">
        <v>47</v>
      </c>
      <c r="V141">
        <v>6</v>
      </c>
      <c r="W141">
        <v>45</v>
      </c>
      <c r="X141">
        <v>81</v>
      </c>
      <c r="Y141">
        <v>11</v>
      </c>
      <c r="Z141">
        <v>13</v>
      </c>
      <c r="AA141">
        <v>6</v>
      </c>
      <c r="AB141">
        <v>19</v>
      </c>
      <c r="AC141">
        <v>13.829787230000001</v>
      </c>
      <c r="AD141">
        <v>0.82978723399999998</v>
      </c>
      <c r="AE141" t="s">
        <v>72</v>
      </c>
      <c r="AF141" t="s">
        <v>49</v>
      </c>
      <c r="AG141" t="s">
        <v>50</v>
      </c>
      <c r="AH141">
        <v>0.86149478999999995</v>
      </c>
      <c r="AI141">
        <v>1</v>
      </c>
      <c r="AJ141">
        <v>0.222171692</v>
      </c>
      <c r="AK141">
        <v>0.20725989053112018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13.829787230000001</v>
      </c>
      <c r="AW141">
        <v>4.609929076666667</v>
      </c>
      <c r="AX141">
        <v>13.829787230000001</v>
      </c>
      <c r="AY141">
        <v>4.609929076666667</v>
      </c>
      <c r="AZ141" s="10">
        <v>49405</v>
      </c>
      <c r="BA141" s="10" t="s">
        <v>1725</v>
      </c>
    </row>
    <row r="142" spans="1:53" x14ac:dyDescent="0.3">
      <c r="A142">
        <v>141</v>
      </c>
      <c r="B142">
        <v>27</v>
      </c>
      <c r="C142">
        <v>3</v>
      </c>
      <c r="D142" t="s">
        <v>816</v>
      </c>
      <c r="E142" t="s">
        <v>817</v>
      </c>
      <c r="F142" t="s">
        <v>818</v>
      </c>
      <c r="G142" t="s">
        <v>819</v>
      </c>
      <c r="H142" t="s">
        <v>470</v>
      </c>
      <c r="I142" t="s">
        <v>41</v>
      </c>
      <c r="J142">
        <v>20000</v>
      </c>
      <c r="K142" t="s">
        <v>819</v>
      </c>
      <c r="L142" t="s">
        <v>820</v>
      </c>
      <c r="M142" t="s">
        <v>44</v>
      </c>
      <c r="N142">
        <v>0</v>
      </c>
      <c r="O142" t="s">
        <v>821</v>
      </c>
      <c r="P142">
        <v>2020</v>
      </c>
      <c r="Q142" t="s">
        <v>46</v>
      </c>
      <c r="R142">
        <v>0</v>
      </c>
      <c r="S142">
        <v>11.42</v>
      </c>
      <c r="T142">
        <v>11.42</v>
      </c>
      <c r="U142" t="s">
        <v>47</v>
      </c>
      <c r="V142">
        <v>3</v>
      </c>
      <c r="W142">
        <v>45</v>
      </c>
      <c r="X142">
        <v>57</v>
      </c>
      <c r="Y142">
        <v>6</v>
      </c>
      <c r="Z142">
        <v>13</v>
      </c>
      <c r="AA142">
        <v>5</v>
      </c>
      <c r="AB142">
        <v>21</v>
      </c>
      <c r="AC142">
        <v>18.571428569999998</v>
      </c>
      <c r="AD142">
        <v>1.456885714</v>
      </c>
      <c r="AE142" t="s">
        <v>72</v>
      </c>
      <c r="AF142" t="s">
        <v>49</v>
      </c>
      <c r="AG142" t="s">
        <v>50</v>
      </c>
      <c r="AH142">
        <v>0.69696347999999997</v>
      </c>
      <c r="AI142">
        <v>1</v>
      </c>
      <c r="AJ142">
        <v>0.30863558800000002</v>
      </c>
      <c r="AK142">
        <v>0.16775227978755386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29.991428569999997</v>
      </c>
      <c r="AW142">
        <v>9.9971428566666649</v>
      </c>
      <c r="AX142">
        <v>29.991428569999997</v>
      </c>
      <c r="AY142">
        <v>9.9971428566666649</v>
      </c>
      <c r="AZ142" s="10">
        <v>54393</v>
      </c>
      <c r="BA142" s="10" t="s">
        <v>1725</v>
      </c>
    </row>
    <row r="143" spans="1:53" x14ac:dyDescent="0.3">
      <c r="A143">
        <v>142</v>
      </c>
      <c r="B143">
        <v>27</v>
      </c>
      <c r="C143">
        <v>3</v>
      </c>
      <c r="D143" t="s">
        <v>816</v>
      </c>
      <c r="E143" t="s">
        <v>817</v>
      </c>
      <c r="F143" t="s">
        <v>822</v>
      </c>
      <c r="G143" t="s">
        <v>823</v>
      </c>
      <c r="H143" t="s">
        <v>470</v>
      </c>
      <c r="I143" t="s">
        <v>41</v>
      </c>
      <c r="J143">
        <v>5023</v>
      </c>
      <c r="K143" t="s">
        <v>823</v>
      </c>
      <c r="L143" t="s">
        <v>824</v>
      </c>
      <c r="M143" t="s">
        <v>56</v>
      </c>
      <c r="N143">
        <v>0</v>
      </c>
      <c r="O143" t="s">
        <v>825</v>
      </c>
      <c r="P143">
        <v>2020</v>
      </c>
      <c r="Q143" t="s">
        <v>46</v>
      </c>
      <c r="R143">
        <v>0</v>
      </c>
      <c r="S143">
        <v>-378.31</v>
      </c>
      <c r="T143">
        <v>0</v>
      </c>
      <c r="U143" t="s">
        <v>47</v>
      </c>
      <c r="V143">
        <v>6</v>
      </c>
      <c r="W143">
        <v>45</v>
      </c>
      <c r="X143">
        <v>293</v>
      </c>
      <c r="Y143">
        <v>4</v>
      </c>
      <c r="Z143">
        <v>16</v>
      </c>
      <c r="AA143">
        <v>8</v>
      </c>
      <c r="AB143">
        <v>19</v>
      </c>
      <c r="AC143">
        <v>5.177993528</v>
      </c>
      <c r="AD143">
        <v>0.31067961199999999</v>
      </c>
      <c r="AE143" t="s">
        <v>48</v>
      </c>
      <c r="AF143" t="s">
        <v>49</v>
      </c>
      <c r="AG143" t="s">
        <v>50</v>
      </c>
      <c r="AH143">
        <v>0.91988613299999999</v>
      </c>
      <c r="AI143">
        <v>1</v>
      </c>
      <c r="AJ143">
        <v>0.122814152</v>
      </c>
      <c r="AK143">
        <v>5.4299555914412594E-2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5.177993528</v>
      </c>
      <c r="AW143">
        <v>1.7259978426666667</v>
      </c>
      <c r="AX143">
        <v>5.177993528</v>
      </c>
      <c r="AY143">
        <v>1.7259978426666667</v>
      </c>
      <c r="AZ143" s="10">
        <v>84137</v>
      </c>
      <c r="BA143" s="10" t="s">
        <v>1725</v>
      </c>
    </row>
    <row r="144" spans="1:53" x14ac:dyDescent="0.3">
      <c r="A144">
        <v>143</v>
      </c>
      <c r="B144">
        <v>27</v>
      </c>
      <c r="C144">
        <v>139</v>
      </c>
      <c r="D144" t="s">
        <v>826</v>
      </c>
      <c r="E144" t="s">
        <v>817</v>
      </c>
      <c r="F144" t="s">
        <v>827</v>
      </c>
      <c r="G144" t="s">
        <v>828</v>
      </c>
      <c r="H144" t="s">
        <v>470</v>
      </c>
      <c r="I144" t="s">
        <v>41</v>
      </c>
      <c r="J144">
        <v>25282</v>
      </c>
      <c r="K144" t="s">
        <v>828</v>
      </c>
      <c r="L144" t="s">
        <v>829</v>
      </c>
      <c r="M144" t="s">
        <v>44</v>
      </c>
      <c r="N144">
        <v>0</v>
      </c>
      <c r="O144" t="s">
        <v>830</v>
      </c>
      <c r="P144">
        <v>2020</v>
      </c>
      <c r="Q144" t="s">
        <v>46</v>
      </c>
      <c r="R144">
        <v>0</v>
      </c>
      <c r="S144">
        <v>0</v>
      </c>
      <c r="T144">
        <v>0</v>
      </c>
      <c r="U144" t="s">
        <v>136</v>
      </c>
      <c r="V144">
        <v>8</v>
      </c>
      <c r="W144">
        <v>45</v>
      </c>
      <c r="X144">
        <v>12</v>
      </c>
      <c r="Y144">
        <v>9</v>
      </c>
      <c r="Z144">
        <v>1</v>
      </c>
      <c r="AA144">
        <v>2</v>
      </c>
      <c r="AB144">
        <v>36</v>
      </c>
      <c r="AC144">
        <v>7.692307692</v>
      </c>
      <c r="AD144">
        <v>0.46153846199999998</v>
      </c>
      <c r="AE144" t="s">
        <v>48</v>
      </c>
      <c r="AF144" t="s">
        <v>49</v>
      </c>
      <c r="AG144" t="s">
        <v>50</v>
      </c>
      <c r="AH144">
        <v>0.90958940200000005</v>
      </c>
      <c r="AI144">
        <v>0.98153568999999996</v>
      </c>
      <c r="AJ144">
        <v>0.13790829600000001</v>
      </c>
      <c r="AK144">
        <v>6.0973724884080371E-2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7.692307692</v>
      </c>
      <c r="AW144">
        <v>2.5641025640000001</v>
      </c>
      <c r="AX144">
        <v>7.692307692</v>
      </c>
      <c r="AY144">
        <v>2.5641025640000001</v>
      </c>
      <c r="AZ144" s="10">
        <v>103889</v>
      </c>
      <c r="BA144" s="10" t="s">
        <v>1725</v>
      </c>
    </row>
    <row r="145" spans="1:53" x14ac:dyDescent="0.3">
      <c r="A145">
        <v>144</v>
      </c>
      <c r="B145">
        <v>28</v>
      </c>
      <c r="C145">
        <v>47</v>
      </c>
      <c r="D145" t="s">
        <v>831</v>
      </c>
      <c r="E145" t="s">
        <v>832</v>
      </c>
      <c r="F145" t="s">
        <v>833</v>
      </c>
      <c r="G145" t="s">
        <v>834</v>
      </c>
      <c r="H145" t="s">
        <v>40</v>
      </c>
      <c r="I145" t="s">
        <v>41</v>
      </c>
      <c r="J145">
        <v>9606</v>
      </c>
      <c r="K145" t="s">
        <v>835</v>
      </c>
      <c r="L145" t="s">
        <v>836</v>
      </c>
      <c r="M145" t="s">
        <v>56</v>
      </c>
      <c r="N145">
        <v>0</v>
      </c>
      <c r="O145" t="s">
        <v>837</v>
      </c>
      <c r="P145">
        <v>2020</v>
      </c>
      <c r="Q145" t="s">
        <v>46</v>
      </c>
      <c r="R145">
        <v>0</v>
      </c>
      <c r="S145">
        <v>6.71</v>
      </c>
      <c r="T145">
        <v>6.71</v>
      </c>
      <c r="U145" t="s">
        <v>47</v>
      </c>
      <c r="V145">
        <v>5</v>
      </c>
      <c r="W145">
        <v>45</v>
      </c>
      <c r="X145">
        <v>1181</v>
      </c>
      <c r="Y145">
        <v>12</v>
      </c>
      <c r="Z145">
        <v>9</v>
      </c>
      <c r="AA145">
        <v>3</v>
      </c>
      <c r="AB145">
        <v>25</v>
      </c>
      <c r="AC145">
        <v>0.75630252099999995</v>
      </c>
      <c r="AD145">
        <v>0.24667815100000001</v>
      </c>
      <c r="AE145" t="s">
        <v>48</v>
      </c>
      <c r="AF145" t="s">
        <v>49</v>
      </c>
      <c r="AG145" t="s">
        <v>50</v>
      </c>
      <c r="AH145">
        <v>0.68391065500000003</v>
      </c>
      <c r="AI145">
        <v>0.90910799899999994</v>
      </c>
      <c r="AJ145">
        <v>0.50740442600000002</v>
      </c>
      <c r="AK145">
        <v>8.0802317415730338E-2</v>
      </c>
      <c r="AL145">
        <v>130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7.4663025210000002</v>
      </c>
      <c r="AW145">
        <v>2.4887675069999999</v>
      </c>
      <c r="AX145">
        <v>7.4663025210000002</v>
      </c>
      <c r="AY145">
        <v>2.4887675069999999</v>
      </c>
      <c r="AZ145" s="10">
        <v>44972</v>
      </c>
      <c r="BA145" s="10" t="s">
        <v>1724</v>
      </c>
    </row>
    <row r="146" spans="1:53" x14ac:dyDescent="0.3">
      <c r="A146">
        <v>145</v>
      </c>
      <c r="B146">
        <v>28</v>
      </c>
      <c r="C146">
        <v>49</v>
      </c>
      <c r="D146" t="s">
        <v>838</v>
      </c>
      <c r="E146" t="s">
        <v>832</v>
      </c>
      <c r="F146" t="s">
        <v>839</v>
      </c>
      <c r="G146" t="s">
        <v>840</v>
      </c>
      <c r="H146" t="s">
        <v>40</v>
      </c>
      <c r="I146" t="s">
        <v>41</v>
      </c>
      <c r="J146">
        <v>5040</v>
      </c>
      <c r="K146" t="s">
        <v>118</v>
      </c>
      <c r="L146" t="s">
        <v>841</v>
      </c>
      <c r="M146" t="s">
        <v>56</v>
      </c>
      <c r="N146">
        <v>0</v>
      </c>
      <c r="O146" t="s">
        <v>842</v>
      </c>
      <c r="P146">
        <v>2019</v>
      </c>
      <c r="Q146" t="s">
        <v>46</v>
      </c>
      <c r="R146">
        <v>0</v>
      </c>
      <c r="S146">
        <v>0</v>
      </c>
      <c r="T146">
        <v>0</v>
      </c>
      <c r="U146" t="s">
        <v>136</v>
      </c>
      <c r="V146">
        <v>3</v>
      </c>
      <c r="W146">
        <v>45</v>
      </c>
      <c r="X146">
        <v>7</v>
      </c>
      <c r="Y146">
        <v>4</v>
      </c>
      <c r="Z146">
        <v>1</v>
      </c>
      <c r="AA146">
        <v>2</v>
      </c>
      <c r="AB146">
        <v>36</v>
      </c>
      <c r="AC146">
        <v>12.5</v>
      </c>
      <c r="AD146">
        <v>0.75</v>
      </c>
      <c r="AE146" t="s">
        <v>48</v>
      </c>
      <c r="AF146" t="s">
        <v>49</v>
      </c>
      <c r="AG146" t="s">
        <v>50</v>
      </c>
      <c r="AH146">
        <v>0.27439024400000001</v>
      </c>
      <c r="AI146">
        <v>0</v>
      </c>
      <c r="AJ146">
        <v>0.28048780499999998</v>
      </c>
      <c r="AK146">
        <v>6.6250000000000003E-2</v>
      </c>
      <c r="AL146">
        <v>315</v>
      </c>
      <c r="AM146">
        <v>0</v>
      </c>
      <c r="AN146">
        <v>0</v>
      </c>
      <c r="AO146">
        <v>125</v>
      </c>
      <c r="AP146">
        <v>6333.2826670719969</v>
      </c>
      <c r="AQ146">
        <v>0</v>
      </c>
      <c r="AR146">
        <v>0</v>
      </c>
      <c r="AS146">
        <v>46</v>
      </c>
      <c r="AT146">
        <v>2330.6480214824951</v>
      </c>
      <c r="AU146">
        <v>0</v>
      </c>
      <c r="AV146">
        <v>12.5</v>
      </c>
      <c r="AW146">
        <v>4.166666666666667</v>
      </c>
      <c r="AX146">
        <v>12.5</v>
      </c>
      <c r="AY146">
        <v>4.166666666666667</v>
      </c>
      <c r="AZ146" s="10">
        <v>32273</v>
      </c>
      <c r="BA146" s="10" t="s">
        <v>1724</v>
      </c>
    </row>
    <row r="147" spans="1:53" x14ac:dyDescent="0.3">
      <c r="A147">
        <v>146</v>
      </c>
      <c r="B147">
        <v>28</v>
      </c>
      <c r="C147">
        <v>89</v>
      </c>
      <c r="D147" t="s">
        <v>515</v>
      </c>
      <c r="E147" t="s">
        <v>832</v>
      </c>
      <c r="F147" t="s">
        <v>843</v>
      </c>
      <c r="G147" t="s">
        <v>844</v>
      </c>
      <c r="H147" t="s">
        <v>40</v>
      </c>
      <c r="I147" t="s">
        <v>41</v>
      </c>
      <c r="J147">
        <v>7265</v>
      </c>
      <c r="K147" t="s">
        <v>118</v>
      </c>
      <c r="L147" t="s">
        <v>845</v>
      </c>
      <c r="M147" t="s">
        <v>56</v>
      </c>
      <c r="N147">
        <v>0</v>
      </c>
      <c r="O147" t="s">
        <v>846</v>
      </c>
      <c r="P147">
        <v>2020</v>
      </c>
      <c r="Q147" t="s">
        <v>46</v>
      </c>
      <c r="R147">
        <v>0</v>
      </c>
      <c r="S147">
        <v>0</v>
      </c>
      <c r="T147">
        <v>0</v>
      </c>
      <c r="U147" t="s">
        <v>136</v>
      </c>
      <c r="V147">
        <v>7</v>
      </c>
      <c r="W147">
        <v>45</v>
      </c>
      <c r="X147">
        <v>11</v>
      </c>
      <c r="Y147">
        <v>8</v>
      </c>
      <c r="Z147">
        <v>1</v>
      </c>
      <c r="AA147">
        <v>2</v>
      </c>
      <c r="AB147">
        <v>36</v>
      </c>
      <c r="AC147">
        <v>8.3333333330000006</v>
      </c>
      <c r="AD147">
        <v>0.5</v>
      </c>
      <c r="AE147" t="s">
        <v>48</v>
      </c>
      <c r="AF147" t="s">
        <v>49</v>
      </c>
      <c r="AG147" t="s">
        <v>50</v>
      </c>
      <c r="AH147">
        <v>0.195086815</v>
      </c>
      <c r="AI147">
        <v>0.92823839399999997</v>
      </c>
      <c r="AJ147">
        <v>0.463992927</v>
      </c>
      <c r="AK147">
        <v>6.0989456609894563E-2</v>
      </c>
      <c r="AL147">
        <v>273</v>
      </c>
      <c r="AM147">
        <v>3</v>
      </c>
      <c r="AN147">
        <v>151.9987840097279</v>
      </c>
      <c r="AO147">
        <v>134</v>
      </c>
      <c r="AP147">
        <v>6789.27901910118</v>
      </c>
      <c r="AQ147">
        <v>0</v>
      </c>
      <c r="AR147">
        <v>0</v>
      </c>
      <c r="AS147">
        <v>1</v>
      </c>
      <c r="AT147">
        <v>50.666261336575978</v>
      </c>
      <c r="AU147">
        <v>0</v>
      </c>
      <c r="AV147">
        <v>8.3333333330000006</v>
      </c>
      <c r="AW147">
        <v>2.777777777666667</v>
      </c>
      <c r="AX147">
        <v>8.3333333330000006</v>
      </c>
      <c r="AY147">
        <v>2.777777777666667</v>
      </c>
      <c r="AZ147" s="10">
        <v>36969</v>
      </c>
      <c r="BA147" s="10" t="s">
        <v>1724</v>
      </c>
    </row>
    <row r="148" spans="1:53" x14ac:dyDescent="0.3">
      <c r="A148">
        <v>147</v>
      </c>
      <c r="B148">
        <v>28</v>
      </c>
      <c r="C148">
        <v>121</v>
      </c>
      <c r="D148" t="s">
        <v>847</v>
      </c>
      <c r="E148" t="s">
        <v>832</v>
      </c>
      <c r="F148" t="s">
        <v>848</v>
      </c>
      <c r="G148" t="s">
        <v>849</v>
      </c>
      <c r="H148" t="s">
        <v>40</v>
      </c>
      <c r="I148" t="s">
        <v>41</v>
      </c>
      <c r="J148">
        <v>4170</v>
      </c>
      <c r="K148" t="s">
        <v>118</v>
      </c>
      <c r="L148" t="s">
        <v>850</v>
      </c>
      <c r="M148" t="s">
        <v>56</v>
      </c>
      <c r="N148">
        <v>0</v>
      </c>
      <c r="O148" t="s">
        <v>851</v>
      </c>
      <c r="P148">
        <v>2020</v>
      </c>
      <c r="Q148" t="s">
        <v>46</v>
      </c>
      <c r="R148">
        <v>0</v>
      </c>
      <c r="S148">
        <v>-24.64</v>
      </c>
      <c r="T148">
        <v>0</v>
      </c>
      <c r="U148" t="s">
        <v>47</v>
      </c>
      <c r="V148">
        <v>2</v>
      </c>
      <c r="W148">
        <v>45</v>
      </c>
      <c r="X148">
        <v>7</v>
      </c>
      <c r="Y148">
        <v>3</v>
      </c>
      <c r="Z148">
        <v>2</v>
      </c>
      <c r="AA148">
        <v>3</v>
      </c>
      <c r="AB148">
        <v>34</v>
      </c>
      <c r="AC148">
        <v>22.222222219999999</v>
      </c>
      <c r="AD148">
        <v>1.3333333329999999</v>
      </c>
      <c r="AE148" t="s">
        <v>48</v>
      </c>
      <c r="AF148" t="s">
        <v>49</v>
      </c>
      <c r="AG148" t="s">
        <v>50</v>
      </c>
      <c r="AH148">
        <v>0.80603547600000003</v>
      </c>
      <c r="AI148">
        <v>0.95471318299999997</v>
      </c>
      <c r="AJ148">
        <v>0.21255676800000001</v>
      </c>
      <c r="AK148">
        <v>2.604694360013509E-2</v>
      </c>
      <c r="AL148">
        <v>233</v>
      </c>
      <c r="AM148">
        <v>0</v>
      </c>
      <c r="AN148">
        <v>0</v>
      </c>
      <c r="AO148">
        <v>107</v>
      </c>
      <c r="AP148">
        <v>5421.2899630136289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22.222222219999999</v>
      </c>
      <c r="AW148">
        <v>7.4074074066666666</v>
      </c>
      <c r="AX148">
        <v>22.222222219999999</v>
      </c>
      <c r="AY148">
        <v>7.4074074066666666</v>
      </c>
      <c r="AZ148" s="10">
        <v>74172</v>
      </c>
      <c r="BA148" s="10" t="s">
        <v>1724</v>
      </c>
    </row>
    <row r="149" spans="1:53" x14ac:dyDescent="0.3">
      <c r="A149">
        <v>148</v>
      </c>
      <c r="B149">
        <v>28</v>
      </c>
      <c r="C149">
        <v>153</v>
      </c>
      <c r="D149" t="s">
        <v>811</v>
      </c>
      <c r="E149" t="s">
        <v>832</v>
      </c>
      <c r="F149" t="s">
        <v>852</v>
      </c>
      <c r="G149" t="s">
        <v>853</v>
      </c>
      <c r="H149" t="s">
        <v>40</v>
      </c>
      <c r="I149" t="s">
        <v>41</v>
      </c>
      <c r="J149">
        <v>4944</v>
      </c>
      <c r="K149" t="s">
        <v>854</v>
      </c>
      <c r="L149" t="s">
        <v>855</v>
      </c>
      <c r="M149" t="s">
        <v>56</v>
      </c>
      <c r="N149">
        <v>0</v>
      </c>
      <c r="O149" t="s">
        <v>856</v>
      </c>
      <c r="P149">
        <v>2020</v>
      </c>
      <c r="Q149" t="s">
        <v>46</v>
      </c>
      <c r="R149">
        <v>0</v>
      </c>
      <c r="S149">
        <v>0</v>
      </c>
      <c r="T149">
        <v>0</v>
      </c>
      <c r="U149" t="s">
        <v>136</v>
      </c>
      <c r="V149">
        <v>6</v>
      </c>
      <c r="W149">
        <v>45</v>
      </c>
      <c r="X149">
        <v>10</v>
      </c>
      <c r="Y149">
        <v>7</v>
      </c>
      <c r="Z149">
        <v>1</v>
      </c>
      <c r="AA149">
        <v>2</v>
      </c>
      <c r="AB149">
        <v>36</v>
      </c>
      <c r="AC149">
        <v>9.0909090910000003</v>
      </c>
      <c r="AD149">
        <v>0.54545454500000001</v>
      </c>
      <c r="AE149" t="s">
        <v>48</v>
      </c>
      <c r="AF149" t="s">
        <v>49</v>
      </c>
      <c r="AG149" t="s">
        <v>50</v>
      </c>
      <c r="AH149">
        <v>0.35217132699999998</v>
      </c>
      <c r="AI149">
        <v>0.84171725900000005</v>
      </c>
      <c r="AJ149">
        <v>0.39661845600000001</v>
      </c>
      <c r="AK149">
        <v>5.295315682281059E-3</v>
      </c>
      <c r="AL149">
        <v>295</v>
      </c>
      <c r="AM149">
        <v>6</v>
      </c>
      <c r="AN149">
        <v>303.9975680194558</v>
      </c>
      <c r="AO149">
        <v>146</v>
      </c>
      <c r="AP149">
        <v>7397.2741551400923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9.0909090910000003</v>
      </c>
      <c r="AW149">
        <v>3.0303030303333336</v>
      </c>
      <c r="AX149">
        <v>9.0909090910000003</v>
      </c>
      <c r="AY149">
        <v>3.0303030303333336</v>
      </c>
      <c r="AZ149" s="10">
        <v>27580</v>
      </c>
      <c r="BA149" s="10" t="s">
        <v>1724</v>
      </c>
    </row>
    <row r="150" spans="1:53" x14ac:dyDescent="0.3">
      <c r="A150">
        <v>149</v>
      </c>
      <c r="B150">
        <v>29</v>
      </c>
      <c r="C150">
        <v>23</v>
      </c>
      <c r="D150" t="s">
        <v>857</v>
      </c>
      <c r="E150" t="s">
        <v>858</v>
      </c>
      <c r="F150" t="s">
        <v>859</v>
      </c>
      <c r="G150" t="s">
        <v>860</v>
      </c>
      <c r="H150" t="s">
        <v>600</v>
      </c>
      <c r="I150" t="s">
        <v>41</v>
      </c>
      <c r="J150">
        <v>17266</v>
      </c>
      <c r="K150" t="s">
        <v>861</v>
      </c>
      <c r="L150" t="s">
        <v>862</v>
      </c>
      <c r="M150" t="s">
        <v>44</v>
      </c>
      <c r="N150">
        <v>0</v>
      </c>
      <c r="O150" t="s">
        <v>863</v>
      </c>
      <c r="P150">
        <v>2020</v>
      </c>
      <c r="Q150" t="s">
        <v>46</v>
      </c>
      <c r="R150">
        <v>0</v>
      </c>
      <c r="S150">
        <v>12.47</v>
      </c>
      <c r="T150">
        <v>12.47</v>
      </c>
      <c r="U150" t="s">
        <v>47</v>
      </c>
      <c r="V150">
        <v>3</v>
      </c>
      <c r="W150">
        <v>45</v>
      </c>
      <c r="X150">
        <v>223</v>
      </c>
      <c r="Y150">
        <v>8</v>
      </c>
      <c r="Z150">
        <v>9</v>
      </c>
      <c r="AA150">
        <v>4</v>
      </c>
      <c r="AB150">
        <v>24</v>
      </c>
      <c r="AC150">
        <v>3.8793103449999999</v>
      </c>
      <c r="AD150">
        <v>0.60685862099999999</v>
      </c>
      <c r="AE150" t="s">
        <v>72</v>
      </c>
      <c r="AF150" t="s">
        <v>49</v>
      </c>
      <c r="AG150" t="s">
        <v>50</v>
      </c>
      <c r="AH150">
        <v>0.84791164900000005</v>
      </c>
      <c r="AI150">
        <v>0.97387409800000002</v>
      </c>
      <c r="AJ150">
        <v>0.47695415299999999</v>
      </c>
      <c r="AK150">
        <v>1.0288186122639854E-2</v>
      </c>
      <c r="AL150">
        <v>70</v>
      </c>
      <c r="AM150">
        <v>30</v>
      </c>
      <c r="AN150">
        <v>1519.9878400972793</v>
      </c>
      <c r="AO150">
        <v>30</v>
      </c>
      <c r="AP150">
        <v>1519.9878400972793</v>
      </c>
      <c r="AQ150">
        <v>28</v>
      </c>
      <c r="AR150">
        <v>1418.6553174241274</v>
      </c>
      <c r="AS150">
        <v>28</v>
      </c>
      <c r="AT150">
        <v>1418.6553174241274</v>
      </c>
      <c r="AU150">
        <v>0</v>
      </c>
      <c r="AV150">
        <v>16.349310344999999</v>
      </c>
      <c r="AW150">
        <v>5.4497701149999997</v>
      </c>
      <c r="AX150">
        <v>16.349310344999999</v>
      </c>
      <c r="AY150">
        <v>5.4497701149999997</v>
      </c>
      <c r="AZ150" s="10">
        <v>29733</v>
      </c>
      <c r="BA150" s="10" t="s">
        <v>1725</v>
      </c>
    </row>
    <row r="151" spans="1:53" x14ac:dyDescent="0.3">
      <c r="A151">
        <v>150</v>
      </c>
      <c r="B151">
        <v>29</v>
      </c>
      <c r="C151">
        <v>37</v>
      </c>
      <c r="D151" t="s">
        <v>864</v>
      </c>
      <c r="E151" t="s">
        <v>858</v>
      </c>
      <c r="F151" t="s">
        <v>865</v>
      </c>
      <c r="G151" t="s">
        <v>866</v>
      </c>
      <c r="H151" t="s">
        <v>600</v>
      </c>
      <c r="I151" t="s">
        <v>41</v>
      </c>
      <c r="J151">
        <v>4307</v>
      </c>
      <c r="K151" t="s">
        <v>867</v>
      </c>
      <c r="L151" t="s">
        <v>868</v>
      </c>
      <c r="M151" t="s">
        <v>56</v>
      </c>
      <c r="N151">
        <v>0</v>
      </c>
      <c r="O151" t="s">
        <v>869</v>
      </c>
      <c r="P151">
        <v>2020</v>
      </c>
      <c r="Q151" t="s">
        <v>46</v>
      </c>
      <c r="R151">
        <v>0</v>
      </c>
      <c r="S151">
        <v>13.69</v>
      </c>
      <c r="T151">
        <v>13.69</v>
      </c>
      <c r="U151" t="s">
        <v>47</v>
      </c>
      <c r="V151">
        <v>3</v>
      </c>
      <c r="W151">
        <v>45</v>
      </c>
      <c r="X151">
        <v>249</v>
      </c>
      <c r="Y151">
        <v>8</v>
      </c>
      <c r="Z151">
        <v>11</v>
      </c>
      <c r="AA151">
        <v>4</v>
      </c>
      <c r="AB151">
        <v>23</v>
      </c>
      <c r="AC151">
        <v>4.230769231</v>
      </c>
      <c r="AD151">
        <v>0.66454615399999994</v>
      </c>
      <c r="AE151" t="s">
        <v>72</v>
      </c>
      <c r="AF151" t="s">
        <v>49</v>
      </c>
      <c r="AG151" t="s">
        <v>50</v>
      </c>
      <c r="AH151">
        <v>0.97302904599999995</v>
      </c>
      <c r="AI151">
        <v>0</v>
      </c>
      <c r="AJ151">
        <v>0.230290456</v>
      </c>
      <c r="AK151">
        <v>1.9342359767891683E-3</v>
      </c>
      <c r="AL151">
        <v>1</v>
      </c>
      <c r="AM151">
        <v>1</v>
      </c>
      <c r="AN151">
        <v>50.666261336575978</v>
      </c>
      <c r="AO151">
        <v>1</v>
      </c>
      <c r="AP151">
        <v>50.666261336575978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17.920769231000001</v>
      </c>
      <c r="AW151">
        <v>5.9735897436666674</v>
      </c>
      <c r="AX151">
        <v>17.920769231000001</v>
      </c>
      <c r="AY151">
        <v>5.9735897436666674</v>
      </c>
      <c r="AZ151" s="10">
        <v>55750</v>
      </c>
      <c r="BA151" s="10" t="s">
        <v>1725</v>
      </c>
    </row>
    <row r="152" spans="1:53" x14ac:dyDescent="0.3">
      <c r="A152">
        <v>151</v>
      </c>
      <c r="B152">
        <v>29</v>
      </c>
      <c r="C152">
        <v>43</v>
      </c>
      <c r="D152" t="s">
        <v>870</v>
      </c>
      <c r="E152" t="s">
        <v>858</v>
      </c>
      <c r="F152" t="s">
        <v>871</v>
      </c>
      <c r="G152" t="s">
        <v>872</v>
      </c>
      <c r="H152" t="s">
        <v>600</v>
      </c>
      <c r="I152" t="s">
        <v>41</v>
      </c>
      <c r="J152">
        <v>21000</v>
      </c>
      <c r="K152" t="s">
        <v>873</v>
      </c>
      <c r="L152" t="s">
        <v>874</v>
      </c>
      <c r="M152" t="s">
        <v>44</v>
      </c>
      <c r="N152">
        <v>0</v>
      </c>
      <c r="O152" t="s">
        <v>875</v>
      </c>
      <c r="P152">
        <v>2020</v>
      </c>
      <c r="Q152" t="s">
        <v>46</v>
      </c>
      <c r="R152">
        <v>0</v>
      </c>
      <c r="S152">
        <v>10.74</v>
      </c>
      <c r="T152">
        <v>10.74</v>
      </c>
      <c r="U152" t="s">
        <v>47</v>
      </c>
      <c r="V152">
        <v>3</v>
      </c>
      <c r="W152">
        <v>45</v>
      </c>
      <c r="X152">
        <v>220</v>
      </c>
      <c r="Y152">
        <v>7</v>
      </c>
      <c r="Z152">
        <v>9</v>
      </c>
      <c r="AA152">
        <v>4</v>
      </c>
      <c r="AB152">
        <v>24</v>
      </c>
      <c r="AC152">
        <v>3.9301310040000002</v>
      </c>
      <c r="AD152">
        <v>0.55800786000000002</v>
      </c>
      <c r="AE152" t="s">
        <v>72</v>
      </c>
      <c r="AF152" t="s">
        <v>49</v>
      </c>
      <c r="AG152" t="s">
        <v>50</v>
      </c>
      <c r="AH152">
        <v>0.94390705500000005</v>
      </c>
      <c r="AI152">
        <v>0.98856562100000001</v>
      </c>
      <c r="AJ152">
        <v>0.30285927299999998</v>
      </c>
      <c r="AK152">
        <v>3.0739354899824753E-2</v>
      </c>
      <c r="AL152">
        <v>14</v>
      </c>
      <c r="AM152">
        <v>9</v>
      </c>
      <c r="AN152">
        <v>455.99635202918375</v>
      </c>
      <c r="AO152">
        <v>10</v>
      </c>
      <c r="AP152">
        <v>506.66261336575974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14.670131004</v>
      </c>
      <c r="AW152">
        <v>4.8900436679999997</v>
      </c>
      <c r="AX152">
        <v>14.670131004</v>
      </c>
      <c r="AY152">
        <v>4.8900436679999997</v>
      </c>
      <c r="AZ152" s="10">
        <v>53674</v>
      </c>
      <c r="BA152" s="10" t="s">
        <v>1725</v>
      </c>
    </row>
    <row r="153" spans="1:53" x14ac:dyDescent="0.3">
      <c r="A153">
        <v>152</v>
      </c>
      <c r="B153">
        <v>29</v>
      </c>
      <c r="C153">
        <v>71</v>
      </c>
      <c r="D153" t="s">
        <v>876</v>
      </c>
      <c r="E153" t="s">
        <v>858</v>
      </c>
      <c r="F153" t="s">
        <v>877</v>
      </c>
      <c r="G153" t="s">
        <v>878</v>
      </c>
      <c r="H153" t="s">
        <v>600</v>
      </c>
      <c r="I153" t="s">
        <v>41</v>
      </c>
      <c r="J153">
        <v>3500</v>
      </c>
      <c r="K153" t="s">
        <v>879</v>
      </c>
      <c r="L153" t="s">
        <v>880</v>
      </c>
      <c r="M153" t="s">
        <v>56</v>
      </c>
      <c r="N153">
        <v>0</v>
      </c>
      <c r="O153" t="s">
        <v>881</v>
      </c>
      <c r="P153">
        <v>2020</v>
      </c>
      <c r="Q153" t="s">
        <v>46</v>
      </c>
      <c r="R153">
        <v>0</v>
      </c>
      <c r="S153">
        <v>13.48</v>
      </c>
      <c r="T153">
        <v>13.48</v>
      </c>
      <c r="U153" t="s">
        <v>47</v>
      </c>
      <c r="V153">
        <v>3</v>
      </c>
      <c r="W153">
        <v>45</v>
      </c>
      <c r="X153">
        <v>243</v>
      </c>
      <c r="Y153">
        <v>8</v>
      </c>
      <c r="Z153">
        <v>10</v>
      </c>
      <c r="AA153">
        <v>4</v>
      </c>
      <c r="AB153">
        <v>23</v>
      </c>
      <c r="AC153">
        <v>3.9525691699999999</v>
      </c>
      <c r="AD153">
        <v>0.64155415000000005</v>
      </c>
      <c r="AE153" t="s">
        <v>72</v>
      </c>
      <c r="AF153" t="s">
        <v>49</v>
      </c>
      <c r="AG153" t="s">
        <v>50</v>
      </c>
      <c r="AH153">
        <v>0.96702903699999998</v>
      </c>
      <c r="AI153">
        <v>0.98955530899999999</v>
      </c>
      <c r="AJ153">
        <v>0.27928385</v>
      </c>
      <c r="AK153">
        <v>3.4031600772145565E-2</v>
      </c>
      <c r="AL153">
        <v>12</v>
      </c>
      <c r="AM153">
        <v>6</v>
      </c>
      <c r="AN153">
        <v>303.9975680194558</v>
      </c>
      <c r="AO153">
        <v>6</v>
      </c>
      <c r="AP153">
        <v>303.9975680194558</v>
      </c>
      <c r="AQ153">
        <v>1</v>
      </c>
      <c r="AR153">
        <v>50.666261336575978</v>
      </c>
      <c r="AS153">
        <v>1</v>
      </c>
      <c r="AT153">
        <v>50.666261336575978</v>
      </c>
      <c r="AU153">
        <v>0</v>
      </c>
      <c r="AV153">
        <v>17.432569170000001</v>
      </c>
      <c r="AW153">
        <v>5.8108563900000005</v>
      </c>
      <c r="AX153">
        <v>17.432569170000001</v>
      </c>
      <c r="AY153">
        <v>5.8108563900000005</v>
      </c>
      <c r="AZ153" s="10">
        <v>59471</v>
      </c>
      <c r="BA153" s="10" t="s">
        <v>1725</v>
      </c>
    </row>
    <row r="154" spans="1:53" x14ac:dyDescent="0.3">
      <c r="A154">
        <v>153</v>
      </c>
      <c r="B154">
        <v>29</v>
      </c>
      <c r="C154">
        <v>71</v>
      </c>
      <c r="D154" t="s">
        <v>876</v>
      </c>
      <c r="E154" t="s">
        <v>858</v>
      </c>
      <c r="F154" t="s">
        <v>882</v>
      </c>
      <c r="G154" t="s">
        <v>883</v>
      </c>
      <c r="H154" t="s">
        <v>600</v>
      </c>
      <c r="I154" t="s">
        <v>41</v>
      </c>
      <c r="J154">
        <v>8250</v>
      </c>
      <c r="K154" t="s">
        <v>884</v>
      </c>
      <c r="L154" t="s">
        <v>885</v>
      </c>
      <c r="M154" t="s">
        <v>56</v>
      </c>
      <c r="N154">
        <v>0</v>
      </c>
      <c r="O154" t="s">
        <v>886</v>
      </c>
      <c r="P154">
        <v>2020</v>
      </c>
      <c r="Q154" t="s">
        <v>46</v>
      </c>
      <c r="R154">
        <v>0</v>
      </c>
      <c r="S154">
        <v>15.41</v>
      </c>
      <c r="T154">
        <v>15.41</v>
      </c>
      <c r="U154" t="s">
        <v>47</v>
      </c>
      <c r="V154">
        <v>3</v>
      </c>
      <c r="W154">
        <v>45</v>
      </c>
      <c r="X154">
        <v>232</v>
      </c>
      <c r="Y154">
        <v>5</v>
      </c>
      <c r="Z154">
        <v>10</v>
      </c>
      <c r="AA154">
        <v>4</v>
      </c>
      <c r="AB154">
        <v>23</v>
      </c>
      <c r="AC154">
        <v>4.1322314049999997</v>
      </c>
      <c r="AD154">
        <v>0.71023388399999998</v>
      </c>
      <c r="AE154" t="s">
        <v>72</v>
      </c>
      <c r="AF154" t="s">
        <v>49</v>
      </c>
      <c r="AG154" t="s">
        <v>50</v>
      </c>
      <c r="AH154">
        <v>0.95038874500000003</v>
      </c>
      <c r="AI154">
        <v>0.62289263500000003</v>
      </c>
      <c r="AJ154">
        <v>0.18400592399999999</v>
      </c>
      <c r="AK154">
        <v>2.0431765612952967E-2</v>
      </c>
      <c r="AL154">
        <v>6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19.542231404999999</v>
      </c>
      <c r="AW154">
        <v>6.514077135</v>
      </c>
      <c r="AX154">
        <v>19.542231404999999</v>
      </c>
      <c r="AY154">
        <v>6.514077135</v>
      </c>
      <c r="AZ154" s="10">
        <v>57857</v>
      </c>
      <c r="BA154" s="10" t="s">
        <v>1725</v>
      </c>
    </row>
    <row r="155" spans="1:53" x14ac:dyDescent="0.3">
      <c r="A155">
        <v>154</v>
      </c>
      <c r="B155">
        <v>29</v>
      </c>
      <c r="C155">
        <v>83</v>
      </c>
      <c r="D155" t="s">
        <v>427</v>
      </c>
      <c r="E155" t="s">
        <v>858</v>
      </c>
      <c r="F155" t="s">
        <v>887</v>
      </c>
      <c r="G155" t="s">
        <v>888</v>
      </c>
      <c r="H155" t="s">
        <v>600</v>
      </c>
      <c r="I155" t="s">
        <v>41</v>
      </c>
      <c r="J155">
        <v>9014</v>
      </c>
      <c r="K155" t="s">
        <v>889</v>
      </c>
      <c r="L155" t="s">
        <v>890</v>
      </c>
      <c r="M155" t="s">
        <v>56</v>
      </c>
      <c r="N155">
        <v>0</v>
      </c>
      <c r="O155" t="s">
        <v>891</v>
      </c>
      <c r="P155">
        <v>2020</v>
      </c>
      <c r="Q155" t="s">
        <v>46</v>
      </c>
      <c r="R155">
        <v>0</v>
      </c>
      <c r="S155">
        <v>27.08</v>
      </c>
      <c r="T155">
        <v>27.08</v>
      </c>
      <c r="U155" t="s">
        <v>47</v>
      </c>
      <c r="V155">
        <v>3</v>
      </c>
      <c r="W155">
        <v>45</v>
      </c>
      <c r="X155">
        <v>178</v>
      </c>
      <c r="Y155">
        <v>4</v>
      </c>
      <c r="Z155">
        <v>7</v>
      </c>
      <c r="AA155">
        <v>3</v>
      </c>
      <c r="AB155">
        <v>30</v>
      </c>
      <c r="AC155">
        <v>3.7837837840000001</v>
      </c>
      <c r="AD155">
        <v>1.0394270269999999</v>
      </c>
      <c r="AE155" t="s">
        <v>48</v>
      </c>
      <c r="AF155" t="s">
        <v>49</v>
      </c>
      <c r="AG155" t="s">
        <v>50</v>
      </c>
      <c r="AH155">
        <v>0.95093250399999996</v>
      </c>
      <c r="AI155">
        <v>0.96564885499999997</v>
      </c>
      <c r="AJ155">
        <v>0.374787439</v>
      </c>
      <c r="AK155">
        <v>2.789063357856594E-2</v>
      </c>
      <c r="AL155">
        <v>23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30.863783783999999</v>
      </c>
      <c r="AW155">
        <v>10.287927928</v>
      </c>
      <c r="AX155">
        <v>30.863783783999999</v>
      </c>
      <c r="AY155">
        <v>10.287927928</v>
      </c>
      <c r="AZ155" s="10">
        <v>36751</v>
      </c>
      <c r="BA155" s="10" t="s">
        <v>1725</v>
      </c>
    </row>
    <row r="156" spans="1:53" x14ac:dyDescent="0.3">
      <c r="A156">
        <v>155</v>
      </c>
      <c r="B156">
        <v>29</v>
      </c>
      <c r="C156">
        <v>99</v>
      </c>
      <c r="D156" t="s">
        <v>278</v>
      </c>
      <c r="E156" t="s">
        <v>858</v>
      </c>
      <c r="F156" t="s">
        <v>892</v>
      </c>
      <c r="G156" t="s">
        <v>893</v>
      </c>
      <c r="H156" t="s">
        <v>600</v>
      </c>
      <c r="I156" t="s">
        <v>41</v>
      </c>
      <c r="J156">
        <v>4733</v>
      </c>
      <c r="K156" t="s">
        <v>894</v>
      </c>
      <c r="L156" t="s">
        <v>895</v>
      </c>
      <c r="M156" t="s">
        <v>56</v>
      </c>
      <c r="N156">
        <v>0</v>
      </c>
      <c r="O156" t="s">
        <v>896</v>
      </c>
      <c r="P156">
        <v>2020</v>
      </c>
      <c r="Q156" t="s">
        <v>46</v>
      </c>
      <c r="R156">
        <v>0</v>
      </c>
      <c r="S156">
        <v>9.52</v>
      </c>
      <c r="T156">
        <v>9.52</v>
      </c>
      <c r="U156" t="s">
        <v>47</v>
      </c>
      <c r="V156">
        <v>3</v>
      </c>
      <c r="W156">
        <v>45</v>
      </c>
      <c r="X156">
        <v>213</v>
      </c>
      <c r="Y156">
        <v>5</v>
      </c>
      <c r="Z156">
        <v>10</v>
      </c>
      <c r="AA156">
        <v>4</v>
      </c>
      <c r="AB156">
        <v>23</v>
      </c>
      <c r="AC156">
        <v>4.4843049329999998</v>
      </c>
      <c r="AD156">
        <v>0.55465829600000005</v>
      </c>
      <c r="AE156" t="s">
        <v>72</v>
      </c>
      <c r="AF156" t="s">
        <v>49</v>
      </c>
      <c r="AG156" t="s">
        <v>50</v>
      </c>
      <c r="AH156">
        <v>0.97675769899999998</v>
      </c>
      <c r="AI156">
        <v>0.927745665</v>
      </c>
      <c r="AJ156">
        <v>0.14642649599999999</v>
      </c>
      <c r="AK156">
        <v>1.5419760137064534E-2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14.004304933</v>
      </c>
      <c r="AW156">
        <v>4.6681016443333334</v>
      </c>
      <c r="AX156">
        <v>14.004304933</v>
      </c>
      <c r="AY156">
        <v>4.6681016443333334</v>
      </c>
      <c r="AZ156" s="10">
        <v>74176</v>
      </c>
      <c r="BA156" s="10" t="s">
        <v>1725</v>
      </c>
    </row>
    <row r="157" spans="1:53" x14ac:dyDescent="0.3">
      <c r="A157">
        <v>156</v>
      </c>
      <c r="B157">
        <v>30</v>
      </c>
      <c r="C157">
        <v>111</v>
      </c>
      <c r="D157" t="s">
        <v>897</v>
      </c>
      <c r="E157" t="s">
        <v>898</v>
      </c>
      <c r="F157" t="s">
        <v>899</v>
      </c>
      <c r="G157" t="s">
        <v>900</v>
      </c>
      <c r="H157" t="s">
        <v>275</v>
      </c>
      <c r="I157" t="s">
        <v>41</v>
      </c>
      <c r="J157" s="1">
        <v>114000</v>
      </c>
      <c r="K157" t="s">
        <v>901</v>
      </c>
      <c r="L157" t="s">
        <v>902</v>
      </c>
      <c r="M157" t="s">
        <v>171</v>
      </c>
      <c r="N157">
        <v>0</v>
      </c>
      <c r="O157" t="s">
        <v>903</v>
      </c>
      <c r="P157">
        <v>2020</v>
      </c>
      <c r="Q157" t="s">
        <v>46</v>
      </c>
      <c r="R157">
        <v>0</v>
      </c>
      <c r="S157">
        <v>-314</v>
      </c>
      <c r="T157">
        <v>0</v>
      </c>
      <c r="U157" t="s">
        <v>47</v>
      </c>
      <c r="V157">
        <v>12</v>
      </c>
      <c r="W157">
        <v>45</v>
      </c>
      <c r="X157">
        <v>232</v>
      </c>
      <c r="Y157">
        <v>8</v>
      </c>
      <c r="Z157">
        <v>14</v>
      </c>
      <c r="AA157">
        <v>13</v>
      </c>
      <c r="AB157">
        <v>19</v>
      </c>
      <c r="AC157">
        <v>5.6910569110000004</v>
      </c>
      <c r="AD157">
        <v>0.34146341499999999</v>
      </c>
      <c r="AE157" t="s">
        <v>72</v>
      </c>
      <c r="AF157" t="s">
        <v>903</v>
      </c>
      <c r="AG157" t="s">
        <v>87</v>
      </c>
      <c r="AH157">
        <v>0.89577613499999997</v>
      </c>
      <c r="AI157">
        <v>0.98706738299999996</v>
      </c>
      <c r="AJ157">
        <v>0.32823178200000003</v>
      </c>
      <c r="AK157">
        <v>2.4609114419131689E-2</v>
      </c>
      <c r="AL157">
        <v>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5.6910569110000004</v>
      </c>
      <c r="AW157">
        <v>1.8970189703333336</v>
      </c>
      <c r="AX157">
        <v>5.6910569110000004</v>
      </c>
      <c r="AY157">
        <v>1.8970189703333336</v>
      </c>
      <c r="AZ157" s="10">
        <v>57172</v>
      </c>
      <c r="BA157" s="10" t="s">
        <v>1723</v>
      </c>
    </row>
    <row r="158" spans="1:53" x14ac:dyDescent="0.3">
      <c r="A158">
        <v>157</v>
      </c>
      <c r="B158">
        <v>31</v>
      </c>
      <c r="C158">
        <v>37</v>
      </c>
      <c r="D158" t="s">
        <v>904</v>
      </c>
      <c r="E158" t="s">
        <v>905</v>
      </c>
      <c r="F158" t="s">
        <v>906</v>
      </c>
      <c r="G158" t="s">
        <v>907</v>
      </c>
      <c r="H158" t="s">
        <v>600</v>
      </c>
      <c r="I158" t="s">
        <v>41</v>
      </c>
      <c r="J158">
        <v>6211</v>
      </c>
      <c r="K158" t="s">
        <v>908</v>
      </c>
      <c r="L158" t="s">
        <v>909</v>
      </c>
      <c r="M158" t="s">
        <v>56</v>
      </c>
      <c r="N158">
        <v>0</v>
      </c>
      <c r="O158" t="s">
        <v>57</v>
      </c>
      <c r="P158" t="s">
        <v>57</v>
      </c>
      <c r="Q158" t="s">
        <v>57</v>
      </c>
      <c r="R158" t="s">
        <v>57</v>
      </c>
      <c r="S158" t="s">
        <v>57</v>
      </c>
      <c r="T158" t="s">
        <v>57</v>
      </c>
      <c r="U158" t="s">
        <v>57</v>
      </c>
      <c r="V158" t="s">
        <v>57</v>
      </c>
      <c r="W158" t="s">
        <v>57</v>
      </c>
      <c r="X158" t="s">
        <v>57</v>
      </c>
      <c r="Y158" t="s">
        <v>57</v>
      </c>
      <c r="Z158" t="s">
        <v>57</v>
      </c>
      <c r="AA158" t="s">
        <v>57</v>
      </c>
      <c r="AB158" t="s">
        <v>57</v>
      </c>
      <c r="AC158" t="s">
        <v>57</v>
      </c>
      <c r="AD158">
        <v>0</v>
      </c>
      <c r="AE158" t="s">
        <v>57</v>
      </c>
      <c r="AF158" t="s">
        <v>49</v>
      </c>
      <c r="AG158" t="s">
        <v>50</v>
      </c>
      <c r="AH158">
        <v>0.56705844500000002</v>
      </c>
      <c r="AI158">
        <v>0.98580121700000001</v>
      </c>
      <c r="AJ158">
        <v>0.33176202900000001</v>
      </c>
      <c r="AK158">
        <v>0.49928582764640533</v>
      </c>
      <c r="AL158">
        <v>21</v>
      </c>
      <c r="AM158">
        <v>4</v>
      </c>
      <c r="AN158">
        <v>202.66504534630391</v>
      </c>
      <c r="AO158">
        <v>4</v>
      </c>
      <c r="AP158">
        <v>202.66504534630391</v>
      </c>
      <c r="AQ158">
        <v>1</v>
      </c>
      <c r="AR158">
        <v>50.666261336575978</v>
      </c>
      <c r="AS158">
        <v>1</v>
      </c>
      <c r="AT158">
        <v>50.666261336575978</v>
      </c>
      <c r="AU158" t="s">
        <v>57</v>
      </c>
      <c r="AV158" t="s">
        <v>57</v>
      </c>
      <c r="AW158" t="s">
        <v>57</v>
      </c>
      <c r="AX158" t="s">
        <v>57</v>
      </c>
      <c r="AY158" t="s">
        <v>57</v>
      </c>
      <c r="AZ158" s="10" t="s">
        <v>57</v>
      </c>
      <c r="BA158" s="10" t="s">
        <v>1725</v>
      </c>
    </row>
    <row r="159" spans="1:53" x14ac:dyDescent="0.3">
      <c r="A159">
        <v>158</v>
      </c>
      <c r="B159">
        <v>31</v>
      </c>
      <c r="C159">
        <v>127</v>
      </c>
      <c r="D159" t="s">
        <v>910</v>
      </c>
      <c r="E159" t="s">
        <v>905</v>
      </c>
      <c r="F159" t="s">
        <v>911</v>
      </c>
      <c r="G159" t="s">
        <v>912</v>
      </c>
      <c r="H159" t="s">
        <v>600</v>
      </c>
      <c r="I159" t="s">
        <v>41</v>
      </c>
      <c r="J159">
        <v>3460</v>
      </c>
      <c r="K159" t="s">
        <v>913</v>
      </c>
      <c r="L159" t="s">
        <v>914</v>
      </c>
      <c r="M159" t="s">
        <v>56</v>
      </c>
      <c r="N159">
        <v>0</v>
      </c>
      <c r="O159" t="s">
        <v>915</v>
      </c>
      <c r="P159">
        <v>2020</v>
      </c>
      <c r="Q159" t="s">
        <v>46</v>
      </c>
      <c r="R159">
        <v>0</v>
      </c>
      <c r="S159">
        <v>0</v>
      </c>
      <c r="T159">
        <v>0</v>
      </c>
      <c r="U159" t="s">
        <v>136</v>
      </c>
      <c r="V159">
        <v>2</v>
      </c>
      <c r="W159">
        <v>45</v>
      </c>
      <c r="X159">
        <v>6</v>
      </c>
      <c r="Y159">
        <v>3</v>
      </c>
      <c r="Z159">
        <v>1</v>
      </c>
      <c r="AA159">
        <v>2</v>
      </c>
      <c r="AB159">
        <v>36</v>
      </c>
      <c r="AC159">
        <v>14.28571429</v>
      </c>
      <c r="AD159">
        <v>0.85714285700000004</v>
      </c>
      <c r="AE159" t="s">
        <v>48</v>
      </c>
      <c r="AF159" t="s">
        <v>49</v>
      </c>
      <c r="AG159" t="s">
        <v>50</v>
      </c>
      <c r="AH159">
        <v>0.97283237</v>
      </c>
      <c r="AI159">
        <v>0.99593259700000003</v>
      </c>
      <c r="AJ159">
        <v>0.30274135899999999</v>
      </c>
      <c r="AK159">
        <v>1.0535821794099939E-2</v>
      </c>
      <c r="AL159">
        <v>2</v>
      </c>
      <c r="AM159">
        <v>2</v>
      </c>
      <c r="AN159">
        <v>101.33252267315196</v>
      </c>
      <c r="AO159">
        <v>2</v>
      </c>
      <c r="AP159">
        <v>101.33252267315196</v>
      </c>
      <c r="AQ159">
        <v>2</v>
      </c>
      <c r="AR159">
        <v>101.33252267315196</v>
      </c>
      <c r="AS159">
        <v>2</v>
      </c>
      <c r="AT159">
        <v>101.33252267315196</v>
      </c>
      <c r="AU159">
        <v>0</v>
      </c>
      <c r="AV159">
        <v>14.28571429</v>
      </c>
      <c r="AW159">
        <v>4.7619047633333329</v>
      </c>
      <c r="AX159">
        <v>14.28571429</v>
      </c>
      <c r="AY159">
        <v>4.7619047633333329</v>
      </c>
      <c r="AZ159" s="10">
        <v>55263</v>
      </c>
      <c r="BA159" s="10" t="s">
        <v>1725</v>
      </c>
    </row>
    <row r="160" spans="1:53" x14ac:dyDescent="0.3">
      <c r="A160">
        <v>159</v>
      </c>
      <c r="B160">
        <v>31</v>
      </c>
      <c r="C160">
        <v>153</v>
      </c>
      <c r="D160" t="s">
        <v>916</v>
      </c>
      <c r="E160" t="s">
        <v>905</v>
      </c>
      <c r="F160" t="s">
        <v>917</v>
      </c>
      <c r="G160" t="s">
        <v>918</v>
      </c>
      <c r="H160" t="s">
        <v>600</v>
      </c>
      <c r="I160" t="s">
        <v>41</v>
      </c>
      <c r="J160">
        <v>10852</v>
      </c>
      <c r="K160" t="s">
        <v>919</v>
      </c>
      <c r="L160" t="s">
        <v>920</v>
      </c>
      <c r="M160" t="s">
        <v>44</v>
      </c>
      <c r="N160">
        <v>0</v>
      </c>
      <c r="O160" t="s">
        <v>921</v>
      </c>
      <c r="P160">
        <v>2020</v>
      </c>
      <c r="Q160" t="s">
        <v>46</v>
      </c>
      <c r="R160">
        <v>0</v>
      </c>
      <c r="S160">
        <v>-137.02000000000001</v>
      </c>
      <c r="T160">
        <v>0</v>
      </c>
      <c r="U160" t="s">
        <v>47</v>
      </c>
      <c r="V160">
        <v>3</v>
      </c>
      <c r="W160">
        <v>45</v>
      </c>
      <c r="X160">
        <v>152</v>
      </c>
      <c r="Y160">
        <v>7</v>
      </c>
      <c r="Z160">
        <v>9</v>
      </c>
      <c r="AA160">
        <v>4</v>
      </c>
      <c r="AB160">
        <v>24</v>
      </c>
      <c r="AC160">
        <v>5.590062112</v>
      </c>
      <c r="AD160">
        <v>0.33540372699999998</v>
      </c>
      <c r="AE160" t="s">
        <v>72</v>
      </c>
      <c r="AF160" t="s">
        <v>49</v>
      </c>
      <c r="AG160" t="s">
        <v>50</v>
      </c>
      <c r="AH160">
        <v>0.97433010600000003</v>
      </c>
      <c r="AI160">
        <v>0.99940155600000002</v>
      </c>
      <c r="AJ160">
        <v>0.21662817600000001</v>
      </c>
      <c r="AK160">
        <v>1.3897161008536827E-2</v>
      </c>
      <c r="AL160">
        <v>14</v>
      </c>
      <c r="AM160">
        <v>7</v>
      </c>
      <c r="AN160">
        <v>354.66382935603184</v>
      </c>
      <c r="AO160">
        <v>8</v>
      </c>
      <c r="AP160">
        <v>405.33009069260783</v>
      </c>
      <c r="AQ160">
        <v>2</v>
      </c>
      <c r="AR160">
        <v>101.33252267315196</v>
      </c>
      <c r="AS160">
        <v>3</v>
      </c>
      <c r="AT160">
        <v>151.9987840097279</v>
      </c>
      <c r="AU160">
        <v>0</v>
      </c>
      <c r="AV160">
        <v>5.590062112</v>
      </c>
      <c r="AW160">
        <v>1.8633540373333333</v>
      </c>
      <c r="AX160">
        <v>5.590062112</v>
      </c>
      <c r="AY160">
        <v>1.8633540373333333</v>
      </c>
      <c r="AZ160" s="10">
        <v>80713</v>
      </c>
      <c r="BA160" s="10" t="s">
        <v>1725</v>
      </c>
    </row>
    <row r="161" spans="1:53" x14ac:dyDescent="0.3">
      <c r="A161">
        <v>160</v>
      </c>
      <c r="B161">
        <v>32</v>
      </c>
      <c r="C161">
        <v>3</v>
      </c>
      <c r="D161" t="s">
        <v>922</v>
      </c>
      <c r="E161" t="s">
        <v>923</v>
      </c>
      <c r="F161" t="s">
        <v>924</v>
      </c>
      <c r="G161" t="s">
        <v>925</v>
      </c>
      <c r="H161" t="s">
        <v>98</v>
      </c>
      <c r="I161" t="s">
        <v>41</v>
      </c>
      <c r="J161">
        <v>15000</v>
      </c>
      <c r="K161" t="s">
        <v>925</v>
      </c>
      <c r="L161" t="s">
        <v>926</v>
      </c>
      <c r="M161" t="s">
        <v>44</v>
      </c>
      <c r="N161">
        <v>1</v>
      </c>
      <c r="O161" t="s">
        <v>927</v>
      </c>
      <c r="P161">
        <v>2020</v>
      </c>
      <c r="Q161" t="s">
        <v>46</v>
      </c>
      <c r="R161">
        <v>0</v>
      </c>
      <c r="S161">
        <v>-38.229999999999997</v>
      </c>
      <c r="T161">
        <v>0</v>
      </c>
      <c r="U161" t="s">
        <v>47</v>
      </c>
      <c r="V161">
        <v>4</v>
      </c>
      <c r="W161">
        <v>45</v>
      </c>
      <c r="X161">
        <v>9</v>
      </c>
      <c r="Y161">
        <v>6</v>
      </c>
      <c r="Z161">
        <v>8</v>
      </c>
      <c r="AA161">
        <v>8</v>
      </c>
      <c r="AB161">
        <v>26</v>
      </c>
      <c r="AC161">
        <v>47.058823529999998</v>
      </c>
      <c r="AD161">
        <v>2.8235294120000001</v>
      </c>
      <c r="AE161" t="s">
        <v>72</v>
      </c>
      <c r="AF161" t="s">
        <v>928</v>
      </c>
      <c r="AG161" t="s">
        <v>87</v>
      </c>
      <c r="AH161">
        <v>0.92298475700000004</v>
      </c>
      <c r="AI161">
        <v>0.94185105199999997</v>
      </c>
      <c r="AJ161">
        <v>0.29938040399999999</v>
      </c>
      <c r="AK161">
        <v>4.5918367346938778E-2</v>
      </c>
      <c r="AL161">
        <v>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47.058823529999998</v>
      </c>
      <c r="AW161">
        <v>15.686274509999999</v>
      </c>
      <c r="AX161">
        <v>47.058823529999998</v>
      </c>
      <c r="AY161">
        <v>15.686274509999999</v>
      </c>
      <c r="AZ161" s="10">
        <v>60870</v>
      </c>
      <c r="BA161" s="10" t="s">
        <v>1723</v>
      </c>
    </row>
    <row r="162" spans="1:53" x14ac:dyDescent="0.3">
      <c r="A162">
        <v>161</v>
      </c>
      <c r="B162">
        <v>32</v>
      </c>
      <c r="C162">
        <v>19</v>
      </c>
      <c r="D162" t="s">
        <v>929</v>
      </c>
      <c r="E162" t="s">
        <v>923</v>
      </c>
      <c r="F162" t="s">
        <v>930</v>
      </c>
      <c r="G162" t="s">
        <v>931</v>
      </c>
      <c r="H162" t="s">
        <v>98</v>
      </c>
      <c r="I162" t="s">
        <v>41</v>
      </c>
      <c r="J162">
        <v>5050</v>
      </c>
      <c r="K162" t="s">
        <v>118</v>
      </c>
      <c r="L162" t="s">
        <v>932</v>
      </c>
      <c r="M162" t="s">
        <v>56</v>
      </c>
      <c r="N162">
        <v>0</v>
      </c>
      <c r="O162" t="s">
        <v>933</v>
      </c>
      <c r="P162">
        <v>2020</v>
      </c>
      <c r="Q162" t="s">
        <v>87</v>
      </c>
      <c r="R162">
        <v>100</v>
      </c>
      <c r="S162">
        <v>37.880000000000003</v>
      </c>
      <c r="T162">
        <v>37.880000000000003</v>
      </c>
      <c r="U162" t="s">
        <v>47</v>
      </c>
      <c r="V162">
        <v>4</v>
      </c>
      <c r="W162">
        <v>45</v>
      </c>
      <c r="X162">
        <v>617</v>
      </c>
      <c r="Y162">
        <v>11</v>
      </c>
      <c r="Z162">
        <v>10</v>
      </c>
      <c r="AA162">
        <v>7</v>
      </c>
      <c r="AB162">
        <v>23</v>
      </c>
      <c r="AC162">
        <v>1.594896332</v>
      </c>
      <c r="AD162">
        <v>2.23209378</v>
      </c>
      <c r="AE162" t="s">
        <v>48</v>
      </c>
      <c r="AF162" t="s">
        <v>49</v>
      </c>
      <c r="AG162" t="s">
        <v>50</v>
      </c>
      <c r="AH162">
        <v>0.80150918599999998</v>
      </c>
      <c r="AI162">
        <v>0.87989382900000002</v>
      </c>
      <c r="AJ162">
        <v>0.46193065900000002</v>
      </c>
      <c r="AK162">
        <v>9.2491137608765706E-2</v>
      </c>
      <c r="AL162">
        <v>191</v>
      </c>
      <c r="AM162">
        <v>1</v>
      </c>
      <c r="AN162">
        <v>50.666261336575978</v>
      </c>
      <c r="AO162">
        <v>124</v>
      </c>
      <c r="AP162">
        <v>6282.6164057354208</v>
      </c>
      <c r="AQ162">
        <v>0</v>
      </c>
      <c r="AR162">
        <v>0</v>
      </c>
      <c r="AS162">
        <v>62</v>
      </c>
      <c r="AT162">
        <v>3141.3082028677104</v>
      </c>
      <c r="AU162">
        <v>50</v>
      </c>
      <c r="AV162">
        <v>139.47489633200001</v>
      </c>
      <c r="AW162">
        <v>46.491632110666671</v>
      </c>
      <c r="AX162">
        <v>89.474896332</v>
      </c>
      <c r="AY162">
        <v>29.824965444</v>
      </c>
      <c r="AZ162" s="10">
        <v>36047</v>
      </c>
      <c r="BA162" s="10" t="s">
        <v>1723</v>
      </c>
    </row>
    <row r="163" spans="1:53" x14ac:dyDescent="0.3">
      <c r="A163">
        <v>162</v>
      </c>
      <c r="B163">
        <v>34</v>
      </c>
      <c r="C163">
        <v>3</v>
      </c>
      <c r="D163" t="s">
        <v>934</v>
      </c>
      <c r="E163" t="s">
        <v>935</v>
      </c>
      <c r="F163" t="s">
        <v>936</v>
      </c>
      <c r="G163" t="s">
        <v>937</v>
      </c>
      <c r="H163" t="s">
        <v>938</v>
      </c>
      <c r="I163" t="s">
        <v>41</v>
      </c>
      <c r="J163">
        <v>20500</v>
      </c>
      <c r="K163" t="s">
        <v>939</v>
      </c>
      <c r="L163" t="s">
        <v>940</v>
      </c>
      <c r="M163" t="s">
        <v>44</v>
      </c>
      <c r="N163">
        <v>0</v>
      </c>
      <c r="O163" t="s">
        <v>941</v>
      </c>
      <c r="P163">
        <v>2020</v>
      </c>
      <c r="Q163" t="s">
        <v>46</v>
      </c>
      <c r="R163">
        <v>0</v>
      </c>
      <c r="S163">
        <v>0</v>
      </c>
      <c r="T163">
        <v>0</v>
      </c>
      <c r="U163" t="s">
        <v>136</v>
      </c>
      <c r="V163">
        <v>15</v>
      </c>
      <c r="W163">
        <v>45</v>
      </c>
      <c r="X163">
        <v>20</v>
      </c>
      <c r="Y163">
        <v>16</v>
      </c>
      <c r="Z163">
        <v>1</v>
      </c>
      <c r="AA163">
        <v>2</v>
      </c>
      <c r="AB163">
        <v>35</v>
      </c>
      <c r="AC163">
        <v>4.7619047620000003</v>
      </c>
      <c r="AD163">
        <v>0.28571428599999998</v>
      </c>
      <c r="AE163" t="s">
        <v>48</v>
      </c>
      <c r="AF163" t="s">
        <v>49</v>
      </c>
      <c r="AG163" t="s">
        <v>50</v>
      </c>
      <c r="AH163">
        <v>0.77570455699999996</v>
      </c>
      <c r="AI163">
        <v>1</v>
      </c>
      <c r="AJ163">
        <v>0.27540965099999998</v>
      </c>
      <c r="AK163">
        <v>0.24784283931187931</v>
      </c>
      <c r="AL163">
        <v>55</v>
      </c>
      <c r="AM163">
        <v>0</v>
      </c>
      <c r="AN163">
        <v>0</v>
      </c>
      <c r="AO163">
        <v>15</v>
      </c>
      <c r="AP163">
        <v>759.99392004863967</v>
      </c>
      <c r="AQ163">
        <v>0</v>
      </c>
      <c r="AR163">
        <v>0</v>
      </c>
      <c r="AS163">
        <v>1</v>
      </c>
      <c r="AT163">
        <v>50.666261336575978</v>
      </c>
      <c r="AU163">
        <v>0</v>
      </c>
      <c r="AV163">
        <v>4.7619047620000003</v>
      </c>
      <c r="AW163">
        <v>1.5873015873333334</v>
      </c>
      <c r="AX163">
        <v>4.7619047620000003</v>
      </c>
      <c r="AY163">
        <v>1.5873015873333334</v>
      </c>
      <c r="AZ163" s="10">
        <v>96384</v>
      </c>
      <c r="BA163" s="10" t="s">
        <v>1726</v>
      </c>
    </row>
    <row r="164" spans="1:53" x14ac:dyDescent="0.3">
      <c r="A164">
        <v>163</v>
      </c>
      <c r="B164">
        <v>34</v>
      </c>
      <c r="C164">
        <v>11</v>
      </c>
      <c r="D164" t="s">
        <v>942</v>
      </c>
      <c r="E164" t="s">
        <v>935</v>
      </c>
      <c r="F164" t="s">
        <v>943</v>
      </c>
      <c r="G164" t="s">
        <v>944</v>
      </c>
      <c r="H164" t="s">
        <v>938</v>
      </c>
      <c r="I164" t="s">
        <v>41</v>
      </c>
      <c r="J164">
        <v>27500</v>
      </c>
      <c r="K164" t="s">
        <v>945</v>
      </c>
      <c r="L164" t="s">
        <v>946</v>
      </c>
      <c r="M164" t="s">
        <v>44</v>
      </c>
      <c r="N164">
        <v>0</v>
      </c>
      <c r="O164" t="s">
        <v>947</v>
      </c>
      <c r="P164">
        <v>2020</v>
      </c>
      <c r="Q164" t="s">
        <v>46</v>
      </c>
      <c r="R164">
        <v>0</v>
      </c>
      <c r="S164">
        <v>-46.96</v>
      </c>
      <c r="T164">
        <v>0</v>
      </c>
      <c r="U164" t="s">
        <v>47</v>
      </c>
      <c r="V164">
        <v>2</v>
      </c>
      <c r="W164">
        <v>45</v>
      </c>
      <c r="X164">
        <v>39</v>
      </c>
      <c r="Y164">
        <v>6</v>
      </c>
      <c r="Z164">
        <v>15</v>
      </c>
      <c r="AA164">
        <v>6</v>
      </c>
      <c r="AB164">
        <v>19</v>
      </c>
      <c r="AC164">
        <v>27.777777780000001</v>
      </c>
      <c r="AD164">
        <v>1.6666666670000001</v>
      </c>
      <c r="AE164" t="s">
        <v>72</v>
      </c>
      <c r="AF164" t="s">
        <v>49</v>
      </c>
      <c r="AG164" t="s">
        <v>50</v>
      </c>
      <c r="AH164">
        <v>0.69042253499999995</v>
      </c>
      <c r="AI164">
        <v>0.88937472699999998</v>
      </c>
      <c r="AJ164">
        <v>0.36859656600000001</v>
      </c>
      <c r="AK164">
        <v>4.0966010733452594E-2</v>
      </c>
      <c r="AL164">
        <v>197</v>
      </c>
      <c r="AM164">
        <v>0</v>
      </c>
      <c r="AN164">
        <v>0</v>
      </c>
      <c r="AO164">
        <v>34</v>
      </c>
      <c r="AP164">
        <v>1722.652885443583</v>
      </c>
      <c r="AQ164">
        <v>0</v>
      </c>
      <c r="AR164">
        <v>0</v>
      </c>
      <c r="AS164">
        <v>26</v>
      </c>
      <c r="AT164">
        <v>1317.3227947509754</v>
      </c>
      <c r="AU164">
        <v>0</v>
      </c>
      <c r="AV164">
        <v>27.777777780000001</v>
      </c>
      <c r="AW164">
        <v>9.2592592600000003</v>
      </c>
      <c r="AX164">
        <v>27.777777780000001</v>
      </c>
      <c r="AY164">
        <v>9.2592592600000003</v>
      </c>
      <c r="AZ164" s="10">
        <v>52352</v>
      </c>
      <c r="BA164" s="10" t="s">
        <v>1726</v>
      </c>
    </row>
    <row r="165" spans="1:53" x14ac:dyDescent="0.3">
      <c r="A165">
        <v>164</v>
      </c>
      <c r="B165">
        <v>34</v>
      </c>
      <c r="C165">
        <v>15</v>
      </c>
      <c r="D165" t="s">
        <v>948</v>
      </c>
      <c r="E165" t="s">
        <v>935</v>
      </c>
      <c r="F165" t="s">
        <v>949</v>
      </c>
      <c r="G165" t="s">
        <v>950</v>
      </c>
      <c r="H165" t="s">
        <v>938</v>
      </c>
      <c r="I165" t="s">
        <v>41</v>
      </c>
      <c r="J165">
        <v>9193</v>
      </c>
      <c r="K165" t="s">
        <v>951</v>
      </c>
      <c r="L165" t="s">
        <v>952</v>
      </c>
      <c r="M165" t="s">
        <v>171</v>
      </c>
      <c r="N165">
        <v>0</v>
      </c>
      <c r="O165" t="s">
        <v>953</v>
      </c>
      <c r="P165">
        <v>2020</v>
      </c>
      <c r="Q165" t="s">
        <v>46</v>
      </c>
      <c r="R165">
        <v>0</v>
      </c>
      <c r="S165">
        <v>13.96</v>
      </c>
      <c r="T165">
        <v>13.96</v>
      </c>
      <c r="U165" t="s">
        <v>47</v>
      </c>
      <c r="V165">
        <v>9</v>
      </c>
      <c r="W165">
        <v>45</v>
      </c>
      <c r="X165">
        <v>38</v>
      </c>
      <c r="Y165">
        <v>10</v>
      </c>
      <c r="Z165">
        <v>9</v>
      </c>
      <c r="AA165">
        <v>15</v>
      </c>
      <c r="AB165">
        <v>25</v>
      </c>
      <c r="AC165">
        <v>19.148936169999999</v>
      </c>
      <c r="AD165">
        <v>1.5677361700000001</v>
      </c>
      <c r="AE165" t="s">
        <v>72</v>
      </c>
      <c r="AF165" t="s">
        <v>49</v>
      </c>
      <c r="AG165" t="s">
        <v>50</v>
      </c>
      <c r="AH165">
        <v>0.58303964799999997</v>
      </c>
      <c r="AI165">
        <v>1</v>
      </c>
      <c r="AJ165">
        <v>0.700191008</v>
      </c>
      <c r="AK165">
        <v>0.53553770086526575</v>
      </c>
      <c r="AL165">
        <v>73</v>
      </c>
      <c r="AM165">
        <v>0</v>
      </c>
      <c r="AN165">
        <v>0</v>
      </c>
      <c r="AO165">
        <v>2</v>
      </c>
      <c r="AP165">
        <v>101.33252267315196</v>
      </c>
      <c r="AQ165">
        <v>0</v>
      </c>
      <c r="AR165">
        <v>0</v>
      </c>
      <c r="AS165">
        <v>2</v>
      </c>
      <c r="AT165">
        <v>101.33252267315196</v>
      </c>
      <c r="AU165">
        <v>0</v>
      </c>
      <c r="AV165">
        <v>33.10893617</v>
      </c>
      <c r="AW165">
        <v>11.036312056666667</v>
      </c>
      <c r="AX165">
        <v>33.10893617</v>
      </c>
      <c r="AY165">
        <v>11.036312056666667</v>
      </c>
      <c r="AZ165" s="10">
        <v>65550</v>
      </c>
      <c r="BA165" s="10" t="s">
        <v>1726</v>
      </c>
    </row>
    <row r="166" spans="1:53" x14ac:dyDescent="0.3">
      <c r="A166">
        <v>165</v>
      </c>
      <c r="B166">
        <v>34</v>
      </c>
      <c r="C166">
        <v>25</v>
      </c>
      <c r="D166" t="s">
        <v>954</v>
      </c>
      <c r="E166" t="s">
        <v>935</v>
      </c>
      <c r="F166" t="s">
        <v>955</v>
      </c>
      <c r="G166" t="s">
        <v>956</v>
      </c>
      <c r="H166" t="s">
        <v>938</v>
      </c>
      <c r="I166" t="s">
        <v>41</v>
      </c>
      <c r="J166">
        <v>12520</v>
      </c>
      <c r="K166" t="s">
        <v>957</v>
      </c>
      <c r="L166" t="s">
        <v>958</v>
      </c>
      <c r="M166" t="s">
        <v>44</v>
      </c>
      <c r="N166">
        <v>0</v>
      </c>
      <c r="O166" t="s">
        <v>959</v>
      </c>
      <c r="P166">
        <v>2020</v>
      </c>
      <c r="Q166" t="s">
        <v>46</v>
      </c>
      <c r="R166">
        <v>0</v>
      </c>
      <c r="S166">
        <v>-45.47</v>
      </c>
      <c r="T166">
        <v>0</v>
      </c>
      <c r="U166" t="s">
        <v>47</v>
      </c>
      <c r="V166">
        <v>10</v>
      </c>
      <c r="W166">
        <v>45</v>
      </c>
      <c r="X166">
        <v>172</v>
      </c>
      <c r="Y166">
        <v>25</v>
      </c>
      <c r="Z166">
        <v>11</v>
      </c>
      <c r="AA166">
        <v>6</v>
      </c>
      <c r="AB166">
        <v>20</v>
      </c>
      <c r="AC166">
        <v>6.0109289620000004</v>
      </c>
      <c r="AD166">
        <v>0.360655738</v>
      </c>
      <c r="AE166" t="s">
        <v>72</v>
      </c>
      <c r="AF166" t="s">
        <v>49</v>
      </c>
      <c r="AG166" t="s">
        <v>50</v>
      </c>
      <c r="AH166">
        <v>0.94625061300000002</v>
      </c>
      <c r="AI166">
        <v>1</v>
      </c>
      <c r="AJ166">
        <v>6.2908496999999994E-2</v>
      </c>
      <c r="AK166">
        <v>3.4662628302204276E-2</v>
      </c>
      <c r="AL166">
        <v>137</v>
      </c>
      <c r="AM166">
        <v>2</v>
      </c>
      <c r="AN166">
        <v>101.33252267315196</v>
      </c>
      <c r="AO166">
        <v>58</v>
      </c>
      <c r="AP166">
        <v>2938.6431575214065</v>
      </c>
      <c r="AQ166">
        <v>0</v>
      </c>
      <c r="AR166">
        <v>0</v>
      </c>
      <c r="AS166">
        <v>5</v>
      </c>
      <c r="AT166">
        <v>253.33130668287987</v>
      </c>
      <c r="AU166">
        <v>0</v>
      </c>
      <c r="AV166">
        <v>6.0109289620000004</v>
      </c>
      <c r="AW166">
        <v>2.0036429873333335</v>
      </c>
      <c r="AX166">
        <v>6.0109289620000004</v>
      </c>
      <c r="AY166">
        <v>2.0036429873333335</v>
      </c>
      <c r="AZ166" s="10">
        <v>170625</v>
      </c>
      <c r="BA166" s="10" t="s">
        <v>1726</v>
      </c>
    </row>
    <row r="167" spans="1:53" x14ac:dyDescent="0.3">
      <c r="A167">
        <v>166</v>
      </c>
      <c r="B167">
        <v>34</v>
      </c>
      <c r="C167">
        <v>27</v>
      </c>
      <c r="D167" t="s">
        <v>960</v>
      </c>
      <c r="E167" t="s">
        <v>935</v>
      </c>
      <c r="F167" t="s">
        <v>961</v>
      </c>
      <c r="G167" t="s">
        <v>962</v>
      </c>
      <c r="H167" t="s">
        <v>938</v>
      </c>
      <c r="I167" t="s">
        <v>41</v>
      </c>
      <c r="J167">
        <v>62053</v>
      </c>
      <c r="K167" t="s">
        <v>963</v>
      </c>
      <c r="L167" t="s">
        <v>964</v>
      </c>
      <c r="M167" t="s">
        <v>44</v>
      </c>
      <c r="N167">
        <v>0</v>
      </c>
      <c r="O167" t="s">
        <v>965</v>
      </c>
      <c r="P167">
        <v>2020</v>
      </c>
      <c r="Q167" t="s">
        <v>46</v>
      </c>
      <c r="R167">
        <v>0</v>
      </c>
      <c r="S167">
        <v>-159.97</v>
      </c>
      <c r="T167">
        <v>0</v>
      </c>
      <c r="U167" t="s">
        <v>47</v>
      </c>
      <c r="V167">
        <v>9</v>
      </c>
      <c r="W167">
        <v>45</v>
      </c>
      <c r="X167">
        <v>3217</v>
      </c>
      <c r="Y167">
        <v>21</v>
      </c>
      <c r="Z167">
        <v>14</v>
      </c>
      <c r="AA167">
        <v>7</v>
      </c>
      <c r="AB167">
        <v>19</v>
      </c>
      <c r="AC167">
        <v>0.43330238300000001</v>
      </c>
      <c r="AD167">
        <v>2.5998143000000001E-2</v>
      </c>
      <c r="AE167" t="s">
        <v>72</v>
      </c>
      <c r="AF167" t="s">
        <v>49</v>
      </c>
      <c r="AG167" t="s">
        <v>50</v>
      </c>
      <c r="AH167">
        <v>0.91129212199999998</v>
      </c>
      <c r="AI167">
        <v>1</v>
      </c>
      <c r="AJ167">
        <v>0.157117278</v>
      </c>
      <c r="AK167">
        <v>0.13635851818488909</v>
      </c>
      <c r="AL167">
        <v>387</v>
      </c>
      <c r="AM167">
        <v>2</v>
      </c>
      <c r="AN167">
        <v>101.33252267315196</v>
      </c>
      <c r="AO167">
        <v>128</v>
      </c>
      <c r="AP167">
        <v>6485.2814510817252</v>
      </c>
      <c r="AQ167">
        <v>2</v>
      </c>
      <c r="AR167">
        <v>101.33252267315196</v>
      </c>
      <c r="AS167">
        <v>57</v>
      </c>
      <c r="AT167">
        <v>2887.9768961848304</v>
      </c>
      <c r="AU167">
        <v>0</v>
      </c>
      <c r="AV167">
        <v>0.43330238300000001</v>
      </c>
      <c r="AW167">
        <v>0.14443412766666666</v>
      </c>
      <c r="AX167">
        <v>0.43330238300000001</v>
      </c>
      <c r="AY167">
        <v>0.14443412766666666</v>
      </c>
      <c r="AZ167" s="10">
        <v>169524</v>
      </c>
      <c r="BA167" s="10" t="s">
        <v>1726</v>
      </c>
    </row>
    <row r="168" spans="1:53" x14ac:dyDescent="0.3">
      <c r="A168">
        <v>167</v>
      </c>
      <c r="B168">
        <v>34</v>
      </c>
      <c r="C168">
        <v>29</v>
      </c>
      <c r="D168" t="s">
        <v>966</v>
      </c>
      <c r="E168" t="s">
        <v>935</v>
      </c>
      <c r="F168" t="s">
        <v>967</v>
      </c>
      <c r="G168" t="s">
        <v>968</v>
      </c>
      <c r="H168" t="s">
        <v>938</v>
      </c>
      <c r="I168" t="s">
        <v>41</v>
      </c>
      <c r="J168">
        <v>12000</v>
      </c>
      <c r="K168" t="s">
        <v>969</v>
      </c>
      <c r="L168" t="s">
        <v>970</v>
      </c>
      <c r="M168" t="s">
        <v>44</v>
      </c>
      <c r="N168">
        <v>0</v>
      </c>
      <c r="O168" t="s">
        <v>971</v>
      </c>
      <c r="P168">
        <v>2020</v>
      </c>
      <c r="Q168" t="s">
        <v>46</v>
      </c>
      <c r="R168">
        <v>0</v>
      </c>
      <c r="S168">
        <v>-156.34</v>
      </c>
      <c r="T168">
        <v>0</v>
      </c>
      <c r="U168" t="s">
        <v>47</v>
      </c>
      <c r="V168">
        <v>4</v>
      </c>
      <c r="W168">
        <v>45</v>
      </c>
      <c r="X168">
        <v>377</v>
      </c>
      <c r="Y168">
        <v>10</v>
      </c>
      <c r="Z168">
        <v>14</v>
      </c>
      <c r="AA168">
        <v>4</v>
      </c>
      <c r="AB168">
        <v>20</v>
      </c>
      <c r="AC168">
        <v>3.58056266</v>
      </c>
      <c r="AD168">
        <v>0.21483376000000001</v>
      </c>
      <c r="AE168" t="s">
        <v>48</v>
      </c>
      <c r="AF168" t="s">
        <v>49</v>
      </c>
      <c r="AG168" t="s">
        <v>50</v>
      </c>
      <c r="AH168">
        <v>0.92347266900000002</v>
      </c>
      <c r="AI168">
        <v>1</v>
      </c>
      <c r="AJ168">
        <v>0.32287782399999998</v>
      </c>
      <c r="AK168">
        <v>7.3707370737073702E-2</v>
      </c>
      <c r="AL168">
        <v>16</v>
      </c>
      <c r="AM168">
        <v>1</v>
      </c>
      <c r="AN168">
        <v>50.666261336575978</v>
      </c>
      <c r="AO168">
        <v>8</v>
      </c>
      <c r="AP168">
        <v>405.33009069260783</v>
      </c>
      <c r="AQ168">
        <v>1</v>
      </c>
      <c r="AR168">
        <v>50.666261336575978</v>
      </c>
      <c r="AS168">
        <v>4</v>
      </c>
      <c r="AT168">
        <v>202.66504534630391</v>
      </c>
      <c r="AU168">
        <v>0</v>
      </c>
      <c r="AV168">
        <v>3.58056266</v>
      </c>
      <c r="AW168">
        <v>1.1935208866666667</v>
      </c>
      <c r="AX168">
        <v>3.58056266</v>
      </c>
      <c r="AY168">
        <v>1.1935208866666667</v>
      </c>
      <c r="AZ168" s="10">
        <v>90785</v>
      </c>
      <c r="BA168" s="10" t="s">
        <v>1726</v>
      </c>
    </row>
    <row r="169" spans="1:53" x14ac:dyDescent="0.3">
      <c r="A169">
        <v>168</v>
      </c>
      <c r="B169">
        <v>34</v>
      </c>
      <c r="C169">
        <v>35</v>
      </c>
      <c r="D169" t="s">
        <v>972</v>
      </c>
      <c r="E169" t="s">
        <v>935</v>
      </c>
      <c r="F169" t="s">
        <v>973</v>
      </c>
      <c r="G169" t="s">
        <v>974</v>
      </c>
      <c r="H169" t="s">
        <v>938</v>
      </c>
      <c r="I169" t="s">
        <v>41</v>
      </c>
      <c r="J169">
        <v>217230</v>
      </c>
      <c r="K169" t="s">
        <v>975</v>
      </c>
      <c r="L169" t="s">
        <v>976</v>
      </c>
      <c r="M169" t="s">
        <v>171</v>
      </c>
      <c r="N169">
        <v>0</v>
      </c>
      <c r="O169" t="s">
        <v>977</v>
      </c>
      <c r="P169">
        <v>2020</v>
      </c>
      <c r="Q169" t="s">
        <v>46</v>
      </c>
      <c r="R169">
        <v>0</v>
      </c>
      <c r="S169">
        <v>-2.84</v>
      </c>
      <c r="T169">
        <v>0</v>
      </c>
      <c r="U169" t="s">
        <v>47</v>
      </c>
      <c r="V169">
        <v>13</v>
      </c>
      <c r="W169">
        <v>45</v>
      </c>
      <c r="X169">
        <v>396</v>
      </c>
      <c r="Y169">
        <v>22</v>
      </c>
      <c r="Z169">
        <v>15</v>
      </c>
      <c r="AA169">
        <v>9</v>
      </c>
      <c r="AB169">
        <v>18</v>
      </c>
      <c r="AC169">
        <v>3.6496350359999998</v>
      </c>
      <c r="AD169">
        <v>0.21897810200000001</v>
      </c>
      <c r="AE169" t="s">
        <v>72</v>
      </c>
      <c r="AF169" t="s">
        <v>978</v>
      </c>
      <c r="AG169" t="s">
        <v>46</v>
      </c>
      <c r="AH169">
        <v>0.81435624799999995</v>
      </c>
      <c r="AI169">
        <v>1</v>
      </c>
      <c r="AJ169">
        <v>6.8742879000000007E-2</v>
      </c>
      <c r="AK169">
        <v>0.20960864930714176</v>
      </c>
      <c r="AL169">
        <v>20</v>
      </c>
      <c r="AM169">
        <v>0</v>
      </c>
      <c r="AN169">
        <v>0</v>
      </c>
      <c r="AO169">
        <v>2</v>
      </c>
      <c r="AP169">
        <v>101.33252267315196</v>
      </c>
      <c r="AQ169">
        <v>0</v>
      </c>
      <c r="AR169">
        <v>0</v>
      </c>
      <c r="AS169">
        <v>2</v>
      </c>
      <c r="AT169">
        <v>101.33252267315196</v>
      </c>
      <c r="AU169">
        <v>0</v>
      </c>
      <c r="AV169">
        <v>3.6496350359999998</v>
      </c>
      <c r="AW169">
        <v>1.2165450119999999</v>
      </c>
      <c r="AX169">
        <v>3.6496350359999998</v>
      </c>
      <c r="AY169">
        <v>1.2165450119999999</v>
      </c>
      <c r="AZ169" s="10" t="s">
        <v>1718</v>
      </c>
      <c r="BA169" s="10" t="s">
        <v>1726</v>
      </c>
    </row>
    <row r="170" spans="1:53" x14ac:dyDescent="0.3">
      <c r="A170">
        <v>169</v>
      </c>
      <c r="B170">
        <v>34</v>
      </c>
      <c r="C170">
        <v>41</v>
      </c>
      <c r="D170" t="s">
        <v>979</v>
      </c>
      <c r="E170" t="s">
        <v>935</v>
      </c>
      <c r="F170" t="s">
        <v>980</v>
      </c>
      <c r="G170" t="s">
        <v>981</v>
      </c>
      <c r="H170" t="s">
        <v>938</v>
      </c>
      <c r="I170" t="s">
        <v>41</v>
      </c>
      <c r="J170">
        <v>22000</v>
      </c>
      <c r="K170" t="s">
        <v>982</v>
      </c>
      <c r="L170" t="s">
        <v>983</v>
      </c>
      <c r="M170" t="s">
        <v>44</v>
      </c>
      <c r="N170">
        <v>0</v>
      </c>
      <c r="O170" t="s">
        <v>984</v>
      </c>
      <c r="P170">
        <v>2020</v>
      </c>
      <c r="Q170" t="s">
        <v>46</v>
      </c>
      <c r="R170">
        <v>0</v>
      </c>
      <c r="S170">
        <v>23.73</v>
      </c>
      <c r="T170">
        <v>23.73</v>
      </c>
      <c r="U170" t="s">
        <v>47</v>
      </c>
      <c r="V170">
        <v>2</v>
      </c>
      <c r="W170">
        <v>45</v>
      </c>
      <c r="X170">
        <v>10</v>
      </c>
      <c r="Y170">
        <v>484</v>
      </c>
      <c r="Z170">
        <v>3</v>
      </c>
      <c r="AA170">
        <v>3</v>
      </c>
      <c r="AB170">
        <v>31</v>
      </c>
      <c r="AC170">
        <v>23.07692308</v>
      </c>
      <c r="AD170">
        <v>2.096515385</v>
      </c>
      <c r="AE170" t="s">
        <v>72</v>
      </c>
      <c r="AF170" t="s">
        <v>49</v>
      </c>
      <c r="AG170" t="s">
        <v>50</v>
      </c>
      <c r="AH170">
        <v>0.85078157099999996</v>
      </c>
      <c r="AI170">
        <v>1</v>
      </c>
      <c r="AJ170">
        <v>0.33802975699999999</v>
      </c>
      <c r="AK170">
        <v>0.17450794653194401</v>
      </c>
      <c r="AL170">
        <v>79</v>
      </c>
      <c r="AM170">
        <v>1</v>
      </c>
      <c r="AN170">
        <v>50.666261336575978</v>
      </c>
      <c r="AO170">
        <v>39</v>
      </c>
      <c r="AP170">
        <v>1975.9841921264629</v>
      </c>
      <c r="AQ170">
        <v>0</v>
      </c>
      <c r="AR170">
        <v>0</v>
      </c>
      <c r="AS170">
        <v>34</v>
      </c>
      <c r="AT170">
        <v>1722.652885443583</v>
      </c>
      <c r="AU170">
        <v>0</v>
      </c>
      <c r="AV170">
        <v>46.806923080000004</v>
      </c>
      <c r="AW170">
        <v>15.602307693333335</v>
      </c>
      <c r="AX170">
        <v>46.806923080000004</v>
      </c>
      <c r="AY170">
        <v>15.602307693333335</v>
      </c>
      <c r="AZ170" s="10">
        <v>67273</v>
      </c>
      <c r="BA170" s="10" t="s">
        <v>1726</v>
      </c>
    </row>
    <row r="171" spans="1:53" x14ac:dyDescent="0.3">
      <c r="A171">
        <v>170</v>
      </c>
      <c r="B171">
        <v>36</v>
      </c>
      <c r="C171">
        <v>19</v>
      </c>
      <c r="D171" t="s">
        <v>985</v>
      </c>
      <c r="E171" t="s">
        <v>986</v>
      </c>
      <c r="F171" t="s">
        <v>987</v>
      </c>
      <c r="G171" t="s">
        <v>988</v>
      </c>
      <c r="H171" t="s">
        <v>938</v>
      </c>
      <c r="I171" t="s">
        <v>41</v>
      </c>
      <c r="J171">
        <v>4900</v>
      </c>
      <c r="K171" t="s">
        <v>989</v>
      </c>
      <c r="L171" t="s">
        <v>990</v>
      </c>
      <c r="M171" t="s">
        <v>56</v>
      </c>
      <c r="N171">
        <v>0</v>
      </c>
      <c r="O171" t="s">
        <v>57</v>
      </c>
      <c r="P171" t="s">
        <v>57</v>
      </c>
      <c r="Q171" t="s">
        <v>57</v>
      </c>
      <c r="R171" t="s">
        <v>57</v>
      </c>
      <c r="S171" t="s">
        <v>57</v>
      </c>
      <c r="T171" t="s">
        <v>57</v>
      </c>
      <c r="U171" t="s">
        <v>57</v>
      </c>
      <c r="V171" t="s">
        <v>57</v>
      </c>
      <c r="W171" t="s">
        <v>57</v>
      </c>
      <c r="X171" t="s">
        <v>57</v>
      </c>
      <c r="Y171" t="s">
        <v>57</v>
      </c>
      <c r="Z171" t="s">
        <v>57</v>
      </c>
      <c r="AA171" t="s">
        <v>57</v>
      </c>
      <c r="AB171" t="s">
        <v>57</v>
      </c>
      <c r="AC171" t="s">
        <v>57</v>
      </c>
      <c r="AD171">
        <v>0</v>
      </c>
      <c r="AE171" t="s">
        <v>57</v>
      </c>
      <c r="AF171" t="s">
        <v>49</v>
      </c>
      <c r="AG171" t="s">
        <v>50</v>
      </c>
      <c r="AH171">
        <v>0.521849593</v>
      </c>
      <c r="AI171">
        <v>0</v>
      </c>
      <c r="AJ171">
        <v>0.32649420200000001</v>
      </c>
      <c r="AK171">
        <v>8.4621231314922732E-2</v>
      </c>
      <c r="AL171">
        <v>59</v>
      </c>
      <c r="AM171">
        <v>0</v>
      </c>
      <c r="AN171">
        <v>0</v>
      </c>
      <c r="AO171">
        <v>28</v>
      </c>
      <c r="AP171">
        <v>1418.6553174241274</v>
      </c>
      <c r="AQ171">
        <v>0</v>
      </c>
      <c r="AR171">
        <v>0</v>
      </c>
      <c r="AS171">
        <v>0</v>
      </c>
      <c r="AT171">
        <v>0</v>
      </c>
      <c r="AU171" t="s">
        <v>57</v>
      </c>
      <c r="AV171" t="s">
        <v>57</v>
      </c>
      <c r="AW171" t="s">
        <v>57</v>
      </c>
      <c r="AX171" t="s">
        <v>57</v>
      </c>
      <c r="AY171" t="s">
        <v>57</v>
      </c>
      <c r="AZ171" s="10" t="s">
        <v>57</v>
      </c>
      <c r="BA171" s="10" t="s">
        <v>1726</v>
      </c>
    </row>
    <row r="172" spans="1:53" x14ac:dyDescent="0.3">
      <c r="A172">
        <v>171</v>
      </c>
      <c r="B172">
        <v>36</v>
      </c>
      <c r="C172">
        <v>33</v>
      </c>
      <c r="D172" t="s">
        <v>876</v>
      </c>
      <c r="E172" t="s">
        <v>986</v>
      </c>
      <c r="F172" t="s">
        <v>991</v>
      </c>
      <c r="G172" t="s">
        <v>992</v>
      </c>
      <c r="H172" t="s">
        <v>938</v>
      </c>
      <c r="I172" t="s">
        <v>41</v>
      </c>
      <c r="J172">
        <v>5500</v>
      </c>
      <c r="K172" t="s">
        <v>993</v>
      </c>
      <c r="L172" t="s">
        <v>994</v>
      </c>
      <c r="M172" t="s">
        <v>56</v>
      </c>
      <c r="N172">
        <v>0</v>
      </c>
      <c r="O172" t="s">
        <v>995</v>
      </c>
      <c r="P172">
        <v>2020</v>
      </c>
      <c r="Q172" t="s">
        <v>46</v>
      </c>
      <c r="R172">
        <v>0</v>
      </c>
      <c r="S172">
        <v>36.619999999999997</v>
      </c>
      <c r="T172">
        <v>36.619999999999997</v>
      </c>
      <c r="U172" t="s">
        <v>47</v>
      </c>
      <c r="V172">
        <v>4</v>
      </c>
      <c r="W172">
        <v>45</v>
      </c>
      <c r="X172">
        <v>8</v>
      </c>
      <c r="Y172">
        <v>5</v>
      </c>
      <c r="Z172">
        <v>1</v>
      </c>
      <c r="AA172">
        <v>3</v>
      </c>
      <c r="AB172">
        <v>36</v>
      </c>
      <c r="AC172">
        <v>11.11111111</v>
      </c>
      <c r="AD172">
        <v>1.7652666669999999</v>
      </c>
      <c r="AE172" t="s">
        <v>48</v>
      </c>
      <c r="AF172" t="s">
        <v>49</v>
      </c>
      <c r="AG172" t="s">
        <v>50</v>
      </c>
      <c r="AH172">
        <v>0.974911372</v>
      </c>
      <c r="AI172">
        <v>1</v>
      </c>
      <c r="AJ172">
        <v>0.33700743999999999</v>
      </c>
      <c r="AK172">
        <v>1.2398921832884097E-2</v>
      </c>
      <c r="AL172">
        <v>95</v>
      </c>
      <c r="AM172">
        <v>35</v>
      </c>
      <c r="AN172">
        <v>1773.3191467801591</v>
      </c>
      <c r="AO172">
        <v>37</v>
      </c>
      <c r="AP172">
        <v>1874.6516694533111</v>
      </c>
      <c r="AQ172">
        <v>14</v>
      </c>
      <c r="AR172">
        <v>709.32765871206368</v>
      </c>
      <c r="AS172">
        <v>16</v>
      </c>
      <c r="AT172">
        <v>810.66018138521565</v>
      </c>
      <c r="AU172">
        <v>0</v>
      </c>
      <c r="AV172">
        <v>47.731111110000001</v>
      </c>
      <c r="AW172">
        <v>15.910370370000001</v>
      </c>
      <c r="AX172">
        <v>47.731111110000001</v>
      </c>
      <c r="AY172">
        <v>15.910370370000001</v>
      </c>
      <c r="AZ172" s="10">
        <v>53502</v>
      </c>
      <c r="BA172" s="10" t="s">
        <v>1726</v>
      </c>
    </row>
    <row r="173" spans="1:53" x14ac:dyDescent="0.3">
      <c r="A173">
        <v>172</v>
      </c>
      <c r="B173">
        <v>36</v>
      </c>
      <c r="C173">
        <v>53</v>
      </c>
      <c r="D173" t="s">
        <v>515</v>
      </c>
      <c r="E173" t="s">
        <v>986</v>
      </c>
      <c r="F173" t="s">
        <v>996</v>
      </c>
      <c r="G173" t="s">
        <v>997</v>
      </c>
      <c r="H173" t="s">
        <v>938</v>
      </c>
      <c r="I173" t="s">
        <v>41</v>
      </c>
      <c r="J173">
        <v>3635</v>
      </c>
      <c r="K173" t="s">
        <v>998</v>
      </c>
      <c r="L173" t="s">
        <v>999</v>
      </c>
      <c r="M173" t="s">
        <v>56</v>
      </c>
      <c r="N173">
        <v>0</v>
      </c>
      <c r="O173" t="s">
        <v>1000</v>
      </c>
      <c r="P173">
        <v>2020</v>
      </c>
      <c r="Q173" t="s">
        <v>46</v>
      </c>
      <c r="R173">
        <v>0</v>
      </c>
      <c r="S173">
        <v>-16.61</v>
      </c>
      <c r="T173">
        <v>0</v>
      </c>
      <c r="U173" t="s">
        <v>47</v>
      </c>
      <c r="V173">
        <v>6</v>
      </c>
      <c r="W173">
        <v>45</v>
      </c>
      <c r="X173">
        <v>31</v>
      </c>
      <c r="Y173">
        <v>16</v>
      </c>
      <c r="Z173">
        <v>10</v>
      </c>
      <c r="AA173">
        <v>6</v>
      </c>
      <c r="AB173">
        <v>26</v>
      </c>
      <c r="AC173">
        <v>24.390243900000002</v>
      </c>
      <c r="AD173">
        <v>1.463414634</v>
      </c>
      <c r="AE173" t="s">
        <v>72</v>
      </c>
      <c r="AF173" t="s">
        <v>49</v>
      </c>
      <c r="AG173" t="s">
        <v>50</v>
      </c>
      <c r="AH173">
        <v>0.94814814800000002</v>
      </c>
      <c r="AI173">
        <v>0.85636363599999998</v>
      </c>
      <c r="AJ173">
        <v>0.31674876800000001</v>
      </c>
      <c r="AK173">
        <v>5.0122677882930247E-2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24.390243900000002</v>
      </c>
      <c r="AW173">
        <v>8.1300813000000005</v>
      </c>
      <c r="AX173">
        <v>24.390243900000002</v>
      </c>
      <c r="AY173">
        <v>8.1300813000000005</v>
      </c>
      <c r="AZ173" s="10">
        <v>52734</v>
      </c>
      <c r="BA173" s="10" t="s">
        <v>1726</v>
      </c>
    </row>
    <row r="174" spans="1:53" x14ac:dyDescent="0.3">
      <c r="A174">
        <v>173</v>
      </c>
      <c r="B174">
        <v>36</v>
      </c>
      <c r="C174">
        <v>55</v>
      </c>
      <c r="D174" t="s">
        <v>1001</v>
      </c>
      <c r="E174" t="s">
        <v>986</v>
      </c>
      <c r="F174" t="s">
        <v>1002</v>
      </c>
      <c r="G174" t="s">
        <v>1003</v>
      </c>
      <c r="H174" t="s">
        <v>938</v>
      </c>
      <c r="I174" t="s">
        <v>41</v>
      </c>
      <c r="J174">
        <v>214000</v>
      </c>
      <c r="K174" t="s">
        <v>1004</v>
      </c>
      <c r="L174" t="s">
        <v>1005</v>
      </c>
      <c r="M174" t="s">
        <v>171</v>
      </c>
      <c r="N174">
        <v>0</v>
      </c>
      <c r="O174" t="s">
        <v>1006</v>
      </c>
      <c r="P174">
        <v>2020</v>
      </c>
      <c r="Q174" t="s">
        <v>46</v>
      </c>
      <c r="R174">
        <v>0</v>
      </c>
      <c r="S174">
        <v>6.04</v>
      </c>
      <c r="T174">
        <v>6.04</v>
      </c>
      <c r="U174" t="s">
        <v>47</v>
      </c>
      <c r="V174">
        <v>9</v>
      </c>
      <c r="W174">
        <v>45</v>
      </c>
      <c r="X174">
        <v>71</v>
      </c>
      <c r="Y174">
        <v>10</v>
      </c>
      <c r="Z174">
        <v>14</v>
      </c>
      <c r="AA174">
        <v>16</v>
      </c>
      <c r="AB174">
        <v>17</v>
      </c>
      <c r="AC174">
        <v>16.470588240000001</v>
      </c>
      <c r="AD174">
        <v>1.1694352939999999</v>
      </c>
      <c r="AE174" t="s">
        <v>48</v>
      </c>
      <c r="AF174" t="s">
        <v>1007</v>
      </c>
      <c r="AG174" t="s">
        <v>87</v>
      </c>
      <c r="AH174">
        <v>0.43668700900000001</v>
      </c>
      <c r="AI174">
        <v>1</v>
      </c>
      <c r="AJ174">
        <v>0.60868914200000002</v>
      </c>
      <c r="AK174">
        <v>9.2324500187700331E-2</v>
      </c>
      <c r="AL174">
        <v>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22.510588240000001</v>
      </c>
      <c r="AW174">
        <v>7.5035294133333332</v>
      </c>
      <c r="AX174">
        <v>22.510588240000001</v>
      </c>
      <c r="AY174">
        <v>7.5035294133333332</v>
      </c>
      <c r="AZ174" s="10">
        <v>33399</v>
      </c>
      <c r="BA174" s="10" t="s">
        <v>1726</v>
      </c>
    </row>
    <row r="175" spans="1:53" x14ac:dyDescent="0.3">
      <c r="A175">
        <v>174</v>
      </c>
      <c r="B175">
        <v>36</v>
      </c>
      <c r="C175">
        <v>59</v>
      </c>
      <c r="D175" t="s">
        <v>1008</v>
      </c>
      <c r="E175" t="s">
        <v>986</v>
      </c>
      <c r="F175" t="s">
        <v>1009</v>
      </c>
      <c r="G175" t="s">
        <v>1010</v>
      </c>
      <c r="H175" t="s">
        <v>938</v>
      </c>
      <c r="I175" t="s">
        <v>41</v>
      </c>
      <c r="J175">
        <v>20000</v>
      </c>
      <c r="K175" t="s">
        <v>1011</v>
      </c>
      <c r="L175" t="s">
        <v>1012</v>
      </c>
      <c r="M175" t="s">
        <v>44</v>
      </c>
      <c r="N175">
        <v>0</v>
      </c>
      <c r="O175" t="s">
        <v>1013</v>
      </c>
      <c r="P175">
        <v>2020</v>
      </c>
      <c r="Q175" t="s">
        <v>46</v>
      </c>
      <c r="R175">
        <v>0</v>
      </c>
      <c r="S175">
        <v>-126.9</v>
      </c>
      <c r="T175">
        <v>0</v>
      </c>
      <c r="U175" t="s">
        <v>47</v>
      </c>
      <c r="V175">
        <v>5</v>
      </c>
      <c r="W175">
        <v>45</v>
      </c>
      <c r="X175">
        <v>23</v>
      </c>
      <c r="Y175">
        <v>827</v>
      </c>
      <c r="Z175">
        <v>3</v>
      </c>
      <c r="AA175">
        <v>3</v>
      </c>
      <c r="AB175">
        <v>31</v>
      </c>
      <c r="AC175">
        <v>11.53846154</v>
      </c>
      <c r="AD175">
        <v>0.69230769199999997</v>
      </c>
      <c r="AE175" t="s">
        <v>72</v>
      </c>
      <c r="AF175" t="s">
        <v>49</v>
      </c>
      <c r="AG175" t="s">
        <v>50</v>
      </c>
      <c r="AH175">
        <v>0.218737823</v>
      </c>
      <c r="AI175">
        <v>1</v>
      </c>
      <c r="AJ175">
        <v>0.52824950100000001</v>
      </c>
      <c r="AK175">
        <v>0.41403274427336234</v>
      </c>
      <c r="AL175">
        <v>5</v>
      </c>
      <c r="AM175">
        <v>2</v>
      </c>
      <c r="AN175">
        <v>101.33252267315196</v>
      </c>
      <c r="AO175">
        <v>2</v>
      </c>
      <c r="AP175">
        <v>101.33252267315196</v>
      </c>
      <c r="AQ175">
        <v>1</v>
      </c>
      <c r="AR175">
        <v>50.666261336575978</v>
      </c>
      <c r="AS175">
        <v>1</v>
      </c>
      <c r="AT175">
        <v>50.666261336575978</v>
      </c>
      <c r="AU175">
        <v>0</v>
      </c>
      <c r="AV175">
        <v>11.53846154</v>
      </c>
      <c r="AW175">
        <v>3.8461538466666667</v>
      </c>
      <c r="AX175">
        <v>11.53846154</v>
      </c>
      <c r="AY175">
        <v>3.8461538466666667</v>
      </c>
      <c r="AZ175" s="10">
        <v>62347</v>
      </c>
      <c r="BA175" s="10" t="s">
        <v>1726</v>
      </c>
    </row>
    <row r="176" spans="1:53" x14ac:dyDescent="0.3">
      <c r="A176">
        <v>175</v>
      </c>
      <c r="B176">
        <v>36</v>
      </c>
      <c r="C176">
        <v>71</v>
      </c>
      <c r="D176" t="s">
        <v>1014</v>
      </c>
      <c r="E176" t="s">
        <v>986</v>
      </c>
      <c r="F176" t="s">
        <v>1015</v>
      </c>
      <c r="G176" t="s">
        <v>1016</v>
      </c>
      <c r="H176" t="s">
        <v>938</v>
      </c>
      <c r="I176" t="s">
        <v>41</v>
      </c>
      <c r="J176">
        <v>5000</v>
      </c>
      <c r="K176" t="s">
        <v>1017</v>
      </c>
      <c r="L176" t="s">
        <v>1018</v>
      </c>
      <c r="M176" t="s">
        <v>56</v>
      </c>
      <c r="N176">
        <v>0</v>
      </c>
      <c r="O176" t="s">
        <v>1019</v>
      </c>
      <c r="P176">
        <v>2020</v>
      </c>
      <c r="Q176" t="s">
        <v>46</v>
      </c>
      <c r="R176">
        <v>0</v>
      </c>
      <c r="S176">
        <v>-83.97</v>
      </c>
      <c r="T176">
        <v>0</v>
      </c>
      <c r="U176" t="s">
        <v>47</v>
      </c>
      <c r="V176">
        <v>6</v>
      </c>
      <c r="W176">
        <v>45</v>
      </c>
      <c r="X176">
        <v>38</v>
      </c>
      <c r="Y176">
        <v>8</v>
      </c>
      <c r="Z176">
        <v>16</v>
      </c>
      <c r="AA176">
        <v>5</v>
      </c>
      <c r="AB176">
        <v>19</v>
      </c>
      <c r="AC176">
        <v>29.62962963</v>
      </c>
      <c r="AD176">
        <v>1.7777777779999999</v>
      </c>
      <c r="AE176" t="s">
        <v>72</v>
      </c>
      <c r="AF176" t="s">
        <v>49</v>
      </c>
      <c r="AG176" t="s">
        <v>50</v>
      </c>
      <c r="AH176">
        <v>0.66872937300000002</v>
      </c>
      <c r="AI176">
        <v>0.99807321800000004</v>
      </c>
      <c r="AJ176">
        <v>0.339521452</v>
      </c>
      <c r="AK176">
        <v>0.2652084757347915</v>
      </c>
      <c r="AL176">
        <v>35</v>
      </c>
      <c r="AM176">
        <v>15</v>
      </c>
      <c r="AN176">
        <v>759.99392004863967</v>
      </c>
      <c r="AO176">
        <v>24</v>
      </c>
      <c r="AP176">
        <v>1215.9902720778232</v>
      </c>
      <c r="AQ176">
        <v>12</v>
      </c>
      <c r="AR176">
        <v>607.9951360389116</v>
      </c>
      <c r="AS176">
        <v>18</v>
      </c>
      <c r="AT176">
        <v>911.99270405836751</v>
      </c>
      <c r="AU176">
        <v>0</v>
      </c>
      <c r="AV176">
        <v>29.62962963</v>
      </c>
      <c r="AW176">
        <v>9.8765432099999995</v>
      </c>
      <c r="AX176">
        <v>29.62962963</v>
      </c>
      <c r="AY176">
        <v>9.8765432099999995</v>
      </c>
      <c r="AZ176" s="10">
        <v>70481</v>
      </c>
      <c r="BA176" s="10" t="s">
        <v>1726</v>
      </c>
    </row>
    <row r="177" spans="1:53" x14ac:dyDescent="0.3">
      <c r="A177">
        <v>176</v>
      </c>
      <c r="B177">
        <v>36</v>
      </c>
      <c r="C177">
        <v>71</v>
      </c>
      <c r="D177" t="s">
        <v>1014</v>
      </c>
      <c r="E177" t="s">
        <v>986</v>
      </c>
      <c r="F177" t="s">
        <v>1020</v>
      </c>
      <c r="G177" t="s">
        <v>1021</v>
      </c>
      <c r="H177" t="s">
        <v>938</v>
      </c>
      <c r="I177" t="s">
        <v>41</v>
      </c>
      <c r="J177">
        <v>9000</v>
      </c>
      <c r="K177" t="s">
        <v>1022</v>
      </c>
      <c r="L177" t="s">
        <v>1023</v>
      </c>
      <c r="M177" t="s">
        <v>56</v>
      </c>
      <c r="N177">
        <v>0</v>
      </c>
      <c r="O177" t="s">
        <v>1024</v>
      </c>
      <c r="P177">
        <v>2020</v>
      </c>
      <c r="Q177" t="s">
        <v>46</v>
      </c>
      <c r="R177">
        <v>0</v>
      </c>
      <c r="S177">
        <v>-204.66</v>
      </c>
      <c r="T177">
        <v>0</v>
      </c>
      <c r="U177" t="s">
        <v>47</v>
      </c>
      <c r="V177">
        <v>6</v>
      </c>
      <c r="W177">
        <v>45</v>
      </c>
      <c r="X177">
        <v>4</v>
      </c>
      <c r="Y177">
        <v>7</v>
      </c>
      <c r="Z177">
        <v>5</v>
      </c>
      <c r="AA177">
        <v>3</v>
      </c>
      <c r="AB177">
        <v>31</v>
      </c>
      <c r="AC177">
        <v>55.555555560000002</v>
      </c>
      <c r="AD177">
        <v>3.3333333340000002</v>
      </c>
      <c r="AE177" t="s">
        <v>72</v>
      </c>
      <c r="AF177" t="s">
        <v>49</v>
      </c>
      <c r="AG177" t="s">
        <v>50</v>
      </c>
      <c r="AH177">
        <v>0.82204349799999998</v>
      </c>
      <c r="AI177">
        <v>1</v>
      </c>
      <c r="AJ177">
        <v>0.51407000700000005</v>
      </c>
      <c r="AK177">
        <v>4.6900394706292085E-2</v>
      </c>
      <c r="AL177">
        <v>24</v>
      </c>
      <c r="AM177">
        <v>6</v>
      </c>
      <c r="AN177">
        <v>303.9975680194558</v>
      </c>
      <c r="AO177">
        <v>18</v>
      </c>
      <c r="AP177">
        <v>911.99270405836751</v>
      </c>
      <c r="AQ177">
        <v>1</v>
      </c>
      <c r="AR177">
        <v>50.666261336575978</v>
      </c>
      <c r="AS177">
        <v>13</v>
      </c>
      <c r="AT177">
        <v>658.6613973754877</v>
      </c>
      <c r="AU177">
        <v>0</v>
      </c>
      <c r="AV177">
        <v>55.555555560000002</v>
      </c>
      <c r="AW177">
        <v>18.518518520000001</v>
      </c>
      <c r="AX177">
        <v>55.555555560000002</v>
      </c>
      <c r="AY177">
        <v>18.518518520000001</v>
      </c>
      <c r="AZ177" s="10">
        <v>39404</v>
      </c>
      <c r="BA177" s="10" t="s">
        <v>1726</v>
      </c>
    </row>
    <row r="178" spans="1:53" x14ac:dyDescent="0.3">
      <c r="A178">
        <v>177</v>
      </c>
      <c r="B178">
        <v>36</v>
      </c>
      <c r="C178">
        <v>71</v>
      </c>
      <c r="D178" t="s">
        <v>1014</v>
      </c>
      <c r="E178" t="s">
        <v>986</v>
      </c>
      <c r="F178" t="s">
        <v>1025</v>
      </c>
      <c r="G178" t="s">
        <v>1026</v>
      </c>
      <c r="H178" t="s">
        <v>938</v>
      </c>
      <c r="I178" t="s">
        <v>41</v>
      </c>
      <c r="J178">
        <v>4000</v>
      </c>
      <c r="K178" t="s">
        <v>1027</v>
      </c>
      <c r="L178" t="s">
        <v>1028</v>
      </c>
      <c r="M178" t="s">
        <v>56</v>
      </c>
      <c r="N178">
        <v>0</v>
      </c>
      <c r="O178" t="s">
        <v>57</v>
      </c>
      <c r="P178" t="s">
        <v>57</v>
      </c>
      <c r="Q178" t="s">
        <v>57</v>
      </c>
      <c r="R178" t="s">
        <v>57</v>
      </c>
      <c r="S178" t="s">
        <v>57</v>
      </c>
      <c r="T178" t="s">
        <v>57</v>
      </c>
      <c r="U178" t="s">
        <v>57</v>
      </c>
      <c r="V178" t="s">
        <v>57</v>
      </c>
      <c r="W178" t="s">
        <v>57</v>
      </c>
      <c r="X178" t="s">
        <v>57</v>
      </c>
      <c r="Y178" t="s">
        <v>57</v>
      </c>
      <c r="Z178" t="s">
        <v>57</v>
      </c>
      <c r="AA178" t="s">
        <v>57</v>
      </c>
      <c r="AB178" t="s">
        <v>57</v>
      </c>
      <c r="AC178" t="s">
        <v>57</v>
      </c>
      <c r="AD178">
        <v>0</v>
      </c>
      <c r="AE178" t="s">
        <v>57</v>
      </c>
      <c r="AF178" t="s">
        <v>49</v>
      </c>
      <c r="AG178" t="s">
        <v>50</v>
      </c>
      <c r="AH178">
        <v>0.80363743899999995</v>
      </c>
      <c r="AI178">
        <v>0.92289442499999996</v>
      </c>
      <c r="AJ178">
        <v>0.99669148100000005</v>
      </c>
      <c r="AK178">
        <v>4.7976011994002997E-2</v>
      </c>
      <c r="AL178">
        <v>6</v>
      </c>
      <c r="AM178">
        <v>3</v>
      </c>
      <c r="AN178">
        <v>151.9987840097279</v>
      </c>
      <c r="AO178">
        <v>4</v>
      </c>
      <c r="AP178">
        <v>202.66504534630391</v>
      </c>
      <c r="AQ178">
        <v>2</v>
      </c>
      <c r="AR178">
        <v>101.33252267315196</v>
      </c>
      <c r="AS178">
        <v>2</v>
      </c>
      <c r="AT178">
        <v>101.33252267315196</v>
      </c>
      <c r="AU178" t="s">
        <v>57</v>
      </c>
      <c r="AV178" t="s">
        <v>57</v>
      </c>
      <c r="AW178" t="s">
        <v>57</v>
      </c>
      <c r="AX178" t="s">
        <v>57</v>
      </c>
      <c r="AY178" t="s">
        <v>57</v>
      </c>
      <c r="AZ178" s="10">
        <v>103333</v>
      </c>
      <c r="BA178" s="10" t="s">
        <v>1726</v>
      </c>
    </row>
    <row r="179" spans="1:53" x14ac:dyDescent="0.3">
      <c r="A179">
        <v>178</v>
      </c>
      <c r="B179">
        <v>36</v>
      </c>
      <c r="C179">
        <v>83</v>
      </c>
      <c r="D179" t="s">
        <v>1029</v>
      </c>
      <c r="E179" t="s">
        <v>986</v>
      </c>
      <c r="F179" t="s">
        <v>1030</v>
      </c>
      <c r="G179" t="s">
        <v>1031</v>
      </c>
      <c r="H179" t="s">
        <v>938</v>
      </c>
      <c r="I179" t="s">
        <v>41</v>
      </c>
      <c r="J179">
        <v>4925</v>
      </c>
      <c r="K179" t="s">
        <v>1032</v>
      </c>
      <c r="L179" t="s">
        <v>1033</v>
      </c>
      <c r="M179" t="s">
        <v>56</v>
      </c>
      <c r="N179">
        <v>0</v>
      </c>
      <c r="O179" t="s">
        <v>1034</v>
      </c>
      <c r="P179">
        <v>2017</v>
      </c>
      <c r="Q179" t="s">
        <v>46</v>
      </c>
      <c r="R179">
        <v>0</v>
      </c>
      <c r="S179">
        <v>0</v>
      </c>
      <c r="T179">
        <v>0</v>
      </c>
      <c r="U179" t="s">
        <v>136</v>
      </c>
      <c r="V179">
        <v>19</v>
      </c>
      <c r="W179">
        <v>45</v>
      </c>
      <c r="X179">
        <v>24</v>
      </c>
      <c r="Y179">
        <v>20</v>
      </c>
      <c r="Z179">
        <v>1</v>
      </c>
      <c r="AA179">
        <v>2</v>
      </c>
      <c r="AB179">
        <v>35</v>
      </c>
      <c r="AC179">
        <v>4</v>
      </c>
      <c r="AD179">
        <v>0.24</v>
      </c>
      <c r="AE179" t="s">
        <v>48</v>
      </c>
      <c r="AF179" t="s">
        <v>49</v>
      </c>
      <c r="AG179" t="s">
        <v>50</v>
      </c>
      <c r="AH179">
        <v>0.96686660999999996</v>
      </c>
      <c r="AI179">
        <v>1</v>
      </c>
      <c r="AJ179">
        <v>0.345884413</v>
      </c>
      <c r="AK179">
        <v>1.7883318674875404E-2</v>
      </c>
      <c r="AL179">
        <v>5</v>
      </c>
      <c r="AM179">
        <v>0</v>
      </c>
      <c r="AN179">
        <v>0</v>
      </c>
      <c r="AO179">
        <v>1</v>
      </c>
      <c r="AP179">
        <v>50.666261336575978</v>
      </c>
      <c r="AQ179">
        <v>0</v>
      </c>
      <c r="AR179">
        <v>0</v>
      </c>
      <c r="AS179">
        <v>1</v>
      </c>
      <c r="AT179">
        <v>50.666261336575978</v>
      </c>
      <c r="AU179">
        <v>0</v>
      </c>
      <c r="AV179">
        <v>4</v>
      </c>
      <c r="AW179">
        <v>1.3333333333333333</v>
      </c>
      <c r="AX179">
        <v>4</v>
      </c>
      <c r="AY179">
        <v>1.3333333333333333</v>
      </c>
      <c r="AZ179" s="10">
        <v>53285</v>
      </c>
      <c r="BA179" s="10" t="s">
        <v>1726</v>
      </c>
    </row>
    <row r="180" spans="1:53" x14ac:dyDescent="0.3">
      <c r="A180">
        <v>179</v>
      </c>
      <c r="B180">
        <v>36</v>
      </c>
      <c r="C180">
        <v>101</v>
      </c>
      <c r="D180" t="s">
        <v>1035</v>
      </c>
      <c r="E180" t="s">
        <v>986</v>
      </c>
      <c r="F180" t="s">
        <v>1036</v>
      </c>
      <c r="G180" t="s">
        <v>1037</v>
      </c>
      <c r="H180" t="s">
        <v>938</v>
      </c>
      <c r="I180" t="s">
        <v>41</v>
      </c>
      <c r="J180">
        <v>4570</v>
      </c>
      <c r="K180" t="s">
        <v>1038</v>
      </c>
      <c r="L180" t="s">
        <v>1039</v>
      </c>
      <c r="M180" t="s">
        <v>56</v>
      </c>
      <c r="N180">
        <v>0</v>
      </c>
      <c r="O180" t="s">
        <v>1040</v>
      </c>
      <c r="P180">
        <v>2020</v>
      </c>
      <c r="Q180" t="s">
        <v>46</v>
      </c>
      <c r="R180">
        <v>0</v>
      </c>
      <c r="S180">
        <v>-72.09</v>
      </c>
      <c r="T180">
        <v>0</v>
      </c>
      <c r="U180" t="s">
        <v>47</v>
      </c>
      <c r="V180">
        <v>8</v>
      </c>
      <c r="W180">
        <v>45</v>
      </c>
      <c r="X180">
        <v>14</v>
      </c>
      <c r="Y180">
        <v>14</v>
      </c>
      <c r="Z180">
        <v>14</v>
      </c>
      <c r="AA180">
        <v>4</v>
      </c>
      <c r="AB180">
        <v>20</v>
      </c>
      <c r="AC180">
        <v>50</v>
      </c>
      <c r="AD180">
        <v>3</v>
      </c>
      <c r="AE180" t="s">
        <v>72</v>
      </c>
      <c r="AF180" t="s">
        <v>49</v>
      </c>
      <c r="AG180" t="s">
        <v>50</v>
      </c>
      <c r="AH180">
        <v>0.44003455400000002</v>
      </c>
      <c r="AI180">
        <v>0.99998783800000002</v>
      </c>
      <c r="AJ180">
        <v>0.66849203899999998</v>
      </c>
      <c r="AK180">
        <v>0.37036893603560422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50</v>
      </c>
      <c r="AW180">
        <v>16.666666666666668</v>
      </c>
      <c r="AX180">
        <v>50</v>
      </c>
      <c r="AY180">
        <v>16.666666666666668</v>
      </c>
      <c r="AZ180" s="10">
        <v>60762</v>
      </c>
      <c r="BA180" s="10" t="s">
        <v>1726</v>
      </c>
    </row>
    <row r="181" spans="1:53" x14ac:dyDescent="0.3">
      <c r="A181">
        <v>180</v>
      </c>
      <c r="B181">
        <v>36</v>
      </c>
      <c r="C181">
        <v>103</v>
      </c>
      <c r="D181" t="s">
        <v>1041</v>
      </c>
      <c r="E181" t="s">
        <v>986</v>
      </c>
      <c r="F181" t="s">
        <v>1042</v>
      </c>
      <c r="G181" t="s">
        <v>1043</v>
      </c>
      <c r="H181" t="s">
        <v>938</v>
      </c>
      <c r="I181" t="s">
        <v>41</v>
      </c>
      <c r="J181">
        <v>35000</v>
      </c>
      <c r="K181" t="s">
        <v>1044</v>
      </c>
      <c r="L181" t="s">
        <v>1045</v>
      </c>
      <c r="M181" t="s">
        <v>44</v>
      </c>
      <c r="N181">
        <v>0</v>
      </c>
      <c r="O181" t="s">
        <v>1046</v>
      </c>
      <c r="P181">
        <v>2020</v>
      </c>
      <c r="Q181" t="s">
        <v>46</v>
      </c>
      <c r="R181">
        <v>0</v>
      </c>
      <c r="S181">
        <v>-84.78</v>
      </c>
      <c r="T181">
        <v>0</v>
      </c>
      <c r="U181" t="s">
        <v>47</v>
      </c>
      <c r="V181">
        <v>5</v>
      </c>
      <c r="W181">
        <v>45</v>
      </c>
      <c r="X181">
        <v>15</v>
      </c>
      <c r="Y181">
        <v>688</v>
      </c>
      <c r="Z181">
        <v>3</v>
      </c>
      <c r="AA181">
        <v>3</v>
      </c>
      <c r="AB181">
        <v>31</v>
      </c>
      <c r="AC181">
        <v>16.666666670000001</v>
      </c>
      <c r="AD181">
        <v>1</v>
      </c>
      <c r="AE181" t="s">
        <v>72</v>
      </c>
      <c r="AF181" t="s">
        <v>49</v>
      </c>
      <c r="AG181" t="s">
        <v>50</v>
      </c>
      <c r="AH181">
        <v>0.66072637000000001</v>
      </c>
      <c r="AI181">
        <v>0.88687441</v>
      </c>
      <c r="AJ181">
        <v>0.41772748700000001</v>
      </c>
      <c r="AK181">
        <v>0.23871472239994312</v>
      </c>
      <c r="AL181">
        <v>49</v>
      </c>
      <c r="AM181">
        <v>0</v>
      </c>
      <c r="AN181">
        <v>0</v>
      </c>
      <c r="AO181">
        <v>49</v>
      </c>
      <c r="AP181">
        <v>2482.6468054922225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16.666666670000001</v>
      </c>
      <c r="AW181">
        <v>5.5555555566666674</v>
      </c>
      <c r="AX181">
        <v>16.666666670000001</v>
      </c>
      <c r="AY181">
        <v>5.5555555566666674</v>
      </c>
      <c r="AZ181" s="10">
        <v>57772</v>
      </c>
      <c r="BA181" s="10" t="s">
        <v>1726</v>
      </c>
    </row>
    <row r="182" spans="1:53" x14ac:dyDescent="0.3">
      <c r="A182">
        <v>181</v>
      </c>
      <c r="B182">
        <v>36</v>
      </c>
      <c r="C182">
        <v>109</v>
      </c>
      <c r="D182" t="s">
        <v>1047</v>
      </c>
      <c r="E182" t="s">
        <v>986</v>
      </c>
      <c r="F182" t="s">
        <v>1048</v>
      </c>
      <c r="G182" t="s">
        <v>1049</v>
      </c>
      <c r="H182" t="s">
        <v>938</v>
      </c>
      <c r="I182" t="s">
        <v>41</v>
      </c>
      <c r="J182">
        <v>29457</v>
      </c>
      <c r="K182" t="s">
        <v>1050</v>
      </c>
      <c r="L182" t="s">
        <v>1051</v>
      </c>
      <c r="M182" t="s">
        <v>44</v>
      </c>
      <c r="N182">
        <v>0</v>
      </c>
      <c r="O182" t="s">
        <v>1052</v>
      </c>
      <c r="P182">
        <v>2020</v>
      </c>
      <c r="Q182" t="s">
        <v>46</v>
      </c>
      <c r="R182">
        <v>0</v>
      </c>
      <c r="S182">
        <v>-12.48</v>
      </c>
      <c r="T182">
        <v>0</v>
      </c>
      <c r="U182" t="s">
        <v>47</v>
      </c>
      <c r="V182">
        <v>14</v>
      </c>
      <c r="W182">
        <v>45</v>
      </c>
      <c r="X182">
        <v>50</v>
      </c>
      <c r="Y182">
        <v>14</v>
      </c>
      <c r="Z182">
        <v>12</v>
      </c>
      <c r="AA182">
        <v>4</v>
      </c>
      <c r="AB182">
        <v>25</v>
      </c>
      <c r="AC182">
        <v>19.354838709999999</v>
      </c>
      <c r="AD182">
        <v>1.161290323</v>
      </c>
      <c r="AE182" t="s">
        <v>72</v>
      </c>
      <c r="AF182" t="s">
        <v>49</v>
      </c>
      <c r="AG182" t="s">
        <v>50</v>
      </c>
      <c r="AH182">
        <v>0.70540414500000004</v>
      </c>
      <c r="AI182">
        <v>0.99680365299999996</v>
      </c>
      <c r="AJ182">
        <v>0.71751893499999997</v>
      </c>
      <c r="AK182">
        <v>0.18022114629678096</v>
      </c>
      <c r="AL182">
        <v>8</v>
      </c>
      <c r="AM182">
        <v>1</v>
      </c>
      <c r="AN182">
        <v>50.666261336575978</v>
      </c>
      <c r="AO182">
        <v>2</v>
      </c>
      <c r="AP182">
        <v>101.33252267315196</v>
      </c>
      <c r="AQ182">
        <v>1</v>
      </c>
      <c r="AR182">
        <v>50.666261336575978</v>
      </c>
      <c r="AS182">
        <v>2</v>
      </c>
      <c r="AT182">
        <v>101.33252267315196</v>
      </c>
      <c r="AU182">
        <v>0</v>
      </c>
      <c r="AV182">
        <v>19.354838709999999</v>
      </c>
      <c r="AW182">
        <v>6.4516129033333334</v>
      </c>
      <c r="AX182">
        <v>19.354838709999999</v>
      </c>
      <c r="AY182">
        <v>6.4516129033333334</v>
      </c>
      <c r="AZ182" s="10">
        <v>32712</v>
      </c>
      <c r="BA182" s="10" t="s">
        <v>1726</v>
      </c>
    </row>
    <row r="183" spans="1:53" x14ac:dyDescent="0.3">
      <c r="A183">
        <v>182</v>
      </c>
      <c r="B183">
        <v>36</v>
      </c>
      <c r="C183">
        <v>117</v>
      </c>
      <c r="D183" t="s">
        <v>811</v>
      </c>
      <c r="E183" t="s">
        <v>986</v>
      </c>
      <c r="F183" t="s">
        <v>1053</v>
      </c>
      <c r="G183" t="s">
        <v>1054</v>
      </c>
      <c r="H183" t="s">
        <v>938</v>
      </c>
      <c r="I183" t="s">
        <v>41</v>
      </c>
      <c r="J183">
        <v>5760</v>
      </c>
      <c r="K183" t="s">
        <v>1055</v>
      </c>
      <c r="L183" t="s">
        <v>1056</v>
      </c>
      <c r="M183" t="s">
        <v>56</v>
      </c>
      <c r="N183">
        <v>0</v>
      </c>
      <c r="O183" t="s">
        <v>1057</v>
      </c>
      <c r="P183">
        <v>2020</v>
      </c>
      <c r="Q183" t="s">
        <v>46</v>
      </c>
      <c r="R183">
        <v>0</v>
      </c>
      <c r="S183">
        <v>3.09</v>
      </c>
      <c r="T183">
        <v>3.09</v>
      </c>
      <c r="U183" t="s">
        <v>47</v>
      </c>
      <c r="V183">
        <v>6</v>
      </c>
      <c r="W183">
        <v>45</v>
      </c>
      <c r="X183">
        <v>36</v>
      </c>
      <c r="Y183">
        <v>9</v>
      </c>
      <c r="Z183">
        <v>15</v>
      </c>
      <c r="AA183">
        <v>4</v>
      </c>
      <c r="AB183">
        <v>19</v>
      </c>
      <c r="AC183">
        <v>29.41176471</v>
      </c>
      <c r="AD183">
        <v>1.857405883</v>
      </c>
      <c r="AE183" t="s">
        <v>72</v>
      </c>
      <c r="AF183" t="s">
        <v>49</v>
      </c>
      <c r="AG183" t="s">
        <v>50</v>
      </c>
      <c r="AH183">
        <v>0.83807681700000003</v>
      </c>
      <c r="AI183">
        <v>0.96095571099999999</v>
      </c>
      <c r="AJ183">
        <v>0.38924491500000002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32.501764710000003</v>
      </c>
      <c r="AW183">
        <v>10.833921570000001</v>
      </c>
      <c r="AX183">
        <v>32.501764710000003</v>
      </c>
      <c r="AY183">
        <v>10.833921570000001</v>
      </c>
      <c r="AZ183" s="10"/>
      <c r="BA183" s="10" t="s">
        <v>1726</v>
      </c>
    </row>
    <row r="184" spans="1:53" x14ac:dyDescent="0.3">
      <c r="A184">
        <v>183</v>
      </c>
      <c r="B184">
        <v>36</v>
      </c>
      <c r="C184">
        <v>119</v>
      </c>
      <c r="D184" t="s">
        <v>1058</v>
      </c>
      <c r="E184" t="s">
        <v>986</v>
      </c>
      <c r="F184" t="s">
        <v>1059</v>
      </c>
      <c r="G184" t="s">
        <v>1060</v>
      </c>
      <c r="H184" t="s">
        <v>938</v>
      </c>
      <c r="I184" t="s">
        <v>41</v>
      </c>
      <c r="J184">
        <v>8000</v>
      </c>
      <c r="K184" t="s">
        <v>1061</v>
      </c>
      <c r="L184" t="s">
        <v>1062</v>
      </c>
      <c r="M184" t="s">
        <v>56</v>
      </c>
      <c r="N184">
        <v>0</v>
      </c>
      <c r="O184" t="s">
        <v>1063</v>
      </c>
      <c r="P184">
        <v>2020</v>
      </c>
      <c r="Q184" t="s">
        <v>46</v>
      </c>
      <c r="R184">
        <v>0</v>
      </c>
      <c r="S184">
        <v>29.25</v>
      </c>
      <c r="T184">
        <v>29.25</v>
      </c>
      <c r="U184" t="s">
        <v>47</v>
      </c>
      <c r="V184">
        <v>6</v>
      </c>
      <c r="W184">
        <v>45</v>
      </c>
      <c r="X184">
        <v>155</v>
      </c>
      <c r="Y184">
        <v>131</v>
      </c>
      <c r="Z184">
        <v>8</v>
      </c>
      <c r="AA184">
        <v>3</v>
      </c>
      <c r="AB184">
        <v>25</v>
      </c>
      <c r="AC184">
        <v>4.9079754600000003</v>
      </c>
      <c r="AD184">
        <v>1.1719785279999999</v>
      </c>
      <c r="AE184" t="s">
        <v>72</v>
      </c>
      <c r="AF184" t="s">
        <v>49</v>
      </c>
      <c r="AG184" t="s">
        <v>50</v>
      </c>
      <c r="AH184">
        <v>0.866294919</v>
      </c>
      <c r="AI184">
        <v>1</v>
      </c>
      <c r="AJ184">
        <v>0.201066938</v>
      </c>
      <c r="AK184">
        <v>0.14652327997067091</v>
      </c>
      <c r="AL184">
        <v>21</v>
      </c>
      <c r="AM184">
        <v>1</v>
      </c>
      <c r="AN184">
        <v>50.666261336575978</v>
      </c>
      <c r="AO184">
        <v>7</v>
      </c>
      <c r="AP184">
        <v>354.66382935603184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34.157975460000003</v>
      </c>
      <c r="AW184">
        <v>11.385991820000001</v>
      </c>
      <c r="AX184">
        <v>34.157975460000003</v>
      </c>
      <c r="AY184">
        <v>11.385991820000001</v>
      </c>
      <c r="AZ184" s="10">
        <v>127716</v>
      </c>
      <c r="BA184" s="10" t="s">
        <v>1726</v>
      </c>
    </row>
    <row r="185" spans="1:53" x14ac:dyDescent="0.3">
      <c r="A185">
        <v>184</v>
      </c>
      <c r="B185">
        <v>36</v>
      </c>
      <c r="C185">
        <v>121</v>
      </c>
      <c r="D185" t="s">
        <v>1064</v>
      </c>
      <c r="E185" t="s">
        <v>986</v>
      </c>
      <c r="F185" t="s">
        <v>1065</v>
      </c>
      <c r="G185" t="s">
        <v>1066</v>
      </c>
      <c r="H185" t="s">
        <v>938</v>
      </c>
      <c r="I185" t="s">
        <v>41</v>
      </c>
      <c r="J185">
        <v>3850</v>
      </c>
      <c r="K185" t="s">
        <v>1067</v>
      </c>
      <c r="L185" t="s">
        <v>1068</v>
      </c>
      <c r="M185" t="s">
        <v>56</v>
      </c>
      <c r="N185">
        <v>0</v>
      </c>
      <c r="O185" t="s">
        <v>57</v>
      </c>
      <c r="P185" t="s">
        <v>57</v>
      </c>
      <c r="Q185" t="s">
        <v>57</v>
      </c>
      <c r="R185" t="s">
        <v>57</v>
      </c>
      <c r="S185" t="s">
        <v>57</v>
      </c>
      <c r="T185" t="s">
        <v>57</v>
      </c>
      <c r="U185" t="s">
        <v>57</v>
      </c>
      <c r="V185" t="s">
        <v>57</v>
      </c>
      <c r="W185" t="s">
        <v>57</v>
      </c>
      <c r="X185" t="s">
        <v>57</v>
      </c>
      <c r="Y185" t="s">
        <v>57</v>
      </c>
      <c r="Z185" t="s">
        <v>57</v>
      </c>
      <c r="AA185" t="s">
        <v>57</v>
      </c>
      <c r="AB185" t="s">
        <v>57</v>
      </c>
      <c r="AC185" t="s">
        <v>57</v>
      </c>
      <c r="AD185">
        <v>0</v>
      </c>
      <c r="AE185" t="s">
        <v>57</v>
      </c>
      <c r="AF185" t="s">
        <v>49</v>
      </c>
      <c r="AG185" t="s">
        <v>50</v>
      </c>
      <c r="AH185">
        <v>0.96919090100000005</v>
      </c>
      <c r="AI185">
        <v>0.81299332099999999</v>
      </c>
      <c r="AJ185">
        <v>0.379010495</v>
      </c>
      <c r="AK185">
        <v>2.4848484848484849E-2</v>
      </c>
      <c r="AL185">
        <v>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57</v>
      </c>
      <c r="AV185" t="s">
        <v>57</v>
      </c>
      <c r="AW185" t="s">
        <v>57</v>
      </c>
      <c r="AX185" t="s">
        <v>57</v>
      </c>
      <c r="AY185" t="s">
        <v>57</v>
      </c>
      <c r="AZ185" s="10" t="s">
        <v>57</v>
      </c>
      <c r="BA185" s="10" t="s">
        <v>1726</v>
      </c>
    </row>
    <row r="186" spans="1:53" x14ac:dyDescent="0.3">
      <c r="A186">
        <v>185</v>
      </c>
      <c r="B186">
        <v>37</v>
      </c>
      <c r="C186">
        <v>27</v>
      </c>
      <c r="D186" t="s">
        <v>1069</v>
      </c>
      <c r="E186" t="s">
        <v>1070</v>
      </c>
      <c r="F186" t="s">
        <v>1071</v>
      </c>
      <c r="G186" t="s">
        <v>1072</v>
      </c>
      <c r="H186" t="s">
        <v>40</v>
      </c>
      <c r="I186" t="s">
        <v>41</v>
      </c>
      <c r="J186">
        <v>6386</v>
      </c>
      <c r="K186" t="s">
        <v>1073</v>
      </c>
      <c r="L186" t="s">
        <v>1074</v>
      </c>
      <c r="M186" t="s">
        <v>56</v>
      </c>
      <c r="N186">
        <v>0</v>
      </c>
      <c r="O186" t="s">
        <v>1075</v>
      </c>
      <c r="P186">
        <v>2020</v>
      </c>
      <c r="Q186" t="s">
        <v>46</v>
      </c>
      <c r="R186">
        <v>0</v>
      </c>
      <c r="S186">
        <v>-99.97</v>
      </c>
      <c r="T186">
        <v>0</v>
      </c>
      <c r="U186" t="s">
        <v>47</v>
      </c>
      <c r="V186">
        <v>3</v>
      </c>
      <c r="W186">
        <v>45</v>
      </c>
      <c r="X186">
        <v>14</v>
      </c>
      <c r="Y186">
        <v>8</v>
      </c>
      <c r="Z186">
        <v>10</v>
      </c>
      <c r="AA186">
        <v>4</v>
      </c>
      <c r="AB186">
        <v>25</v>
      </c>
      <c r="AC186">
        <v>41.666666669999998</v>
      </c>
      <c r="AD186">
        <v>2.5</v>
      </c>
      <c r="AE186" t="s">
        <v>48</v>
      </c>
      <c r="AF186" t="s">
        <v>49</v>
      </c>
      <c r="AG186" t="s">
        <v>50</v>
      </c>
      <c r="AH186">
        <v>0.93519695000000003</v>
      </c>
      <c r="AI186">
        <v>0.94944631700000004</v>
      </c>
      <c r="AJ186">
        <v>0.33196010399999998</v>
      </c>
      <c r="AK186">
        <v>4.8081069426476927E-2</v>
      </c>
      <c r="AL186">
        <v>39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41.666666669999998</v>
      </c>
      <c r="AW186">
        <v>13.888888889999999</v>
      </c>
      <c r="AX186">
        <v>41.666666669999998</v>
      </c>
      <c r="AY186">
        <v>13.888888889999999</v>
      </c>
      <c r="AZ186" s="10">
        <v>60298</v>
      </c>
      <c r="BA186" s="10" t="s">
        <v>1724</v>
      </c>
    </row>
    <row r="187" spans="1:53" x14ac:dyDescent="0.3">
      <c r="A187">
        <v>186</v>
      </c>
      <c r="B187">
        <v>37</v>
      </c>
      <c r="C187">
        <v>31</v>
      </c>
      <c r="D187" t="s">
        <v>1076</v>
      </c>
      <c r="E187" t="s">
        <v>1070</v>
      </c>
      <c r="F187" t="s">
        <v>1077</v>
      </c>
      <c r="G187" t="s">
        <v>1078</v>
      </c>
      <c r="H187" t="s">
        <v>40</v>
      </c>
      <c r="I187" t="s">
        <v>41</v>
      </c>
      <c r="J187">
        <v>4995</v>
      </c>
      <c r="K187" t="s">
        <v>1079</v>
      </c>
      <c r="L187" t="s">
        <v>1080</v>
      </c>
      <c r="M187" t="s">
        <v>56</v>
      </c>
      <c r="N187">
        <v>0</v>
      </c>
      <c r="O187" t="s">
        <v>1081</v>
      </c>
      <c r="P187">
        <v>2020</v>
      </c>
      <c r="Q187" t="s">
        <v>46</v>
      </c>
      <c r="R187">
        <v>0</v>
      </c>
      <c r="S187">
        <v>-61.81</v>
      </c>
      <c r="T187">
        <v>0</v>
      </c>
      <c r="U187" t="s">
        <v>47</v>
      </c>
      <c r="V187">
        <v>5</v>
      </c>
      <c r="W187">
        <v>45</v>
      </c>
      <c r="X187">
        <v>61</v>
      </c>
      <c r="Y187">
        <v>15</v>
      </c>
      <c r="Z187">
        <v>10</v>
      </c>
      <c r="AA187">
        <v>4</v>
      </c>
      <c r="AB187">
        <v>25</v>
      </c>
      <c r="AC187">
        <v>14.08450704</v>
      </c>
      <c r="AD187">
        <v>0.84507042200000004</v>
      </c>
      <c r="AE187" t="s">
        <v>72</v>
      </c>
      <c r="AF187" t="s">
        <v>49</v>
      </c>
      <c r="AG187" t="s">
        <v>50</v>
      </c>
      <c r="AH187">
        <v>0.96744185999999999</v>
      </c>
      <c r="AI187">
        <v>1</v>
      </c>
      <c r="AJ187">
        <v>0.29192886499999998</v>
      </c>
      <c r="AK187">
        <v>1.3517166801838334E-2</v>
      </c>
      <c r="AL187">
        <v>55</v>
      </c>
      <c r="AM187">
        <v>1</v>
      </c>
      <c r="AN187">
        <v>50.666261336575978</v>
      </c>
      <c r="AO187">
        <v>11</v>
      </c>
      <c r="AP187">
        <v>557.32887470233572</v>
      </c>
      <c r="AQ187">
        <v>0</v>
      </c>
      <c r="AR187">
        <v>0</v>
      </c>
      <c r="AS187">
        <v>3</v>
      </c>
      <c r="AT187">
        <v>151.9987840097279</v>
      </c>
      <c r="AU187">
        <v>0</v>
      </c>
      <c r="AV187">
        <v>14.08450704</v>
      </c>
      <c r="AW187">
        <v>4.6948356799999997</v>
      </c>
      <c r="AX187">
        <v>14.08450704</v>
      </c>
      <c r="AY187">
        <v>4.6948356799999997</v>
      </c>
      <c r="AZ187" s="10">
        <v>70761</v>
      </c>
      <c r="BA187" s="10" t="s">
        <v>1724</v>
      </c>
    </row>
    <row r="188" spans="1:53" x14ac:dyDescent="0.3">
      <c r="A188">
        <v>187</v>
      </c>
      <c r="B188">
        <v>37</v>
      </c>
      <c r="C188">
        <v>51</v>
      </c>
      <c r="D188" t="s">
        <v>942</v>
      </c>
      <c r="E188" t="s">
        <v>1070</v>
      </c>
      <c r="F188" t="s">
        <v>1082</v>
      </c>
      <c r="G188" t="s">
        <v>1083</v>
      </c>
      <c r="H188" t="s">
        <v>40</v>
      </c>
      <c r="I188" t="s">
        <v>41</v>
      </c>
      <c r="J188">
        <v>6705</v>
      </c>
      <c r="K188" t="s">
        <v>1084</v>
      </c>
      <c r="L188" t="s">
        <v>1085</v>
      </c>
      <c r="M188" t="s">
        <v>56</v>
      </c>
      <c r="N188">
        <v>0</v>
      </c>
      <c r="O188" t="s">
        <v>1086</v>
      </c>
      <c r="P188">
        <v>2020</v>
      </c>
      <c r="Q188" t="s">
        <v>46</v>
      </c>
      <c r="R188">
        <v>0</v>
      </c>
      <c r="S188">
        <v>0</v>
      </c>
      <c r="T188">
        <v>0</v>
      </c>
      <c r="U188" t="s">
        <v>136</v>
      </c>
      <c r="V188">
        <v>8</v>
      </c>
      <c r="W188">
        <v>45</v>
      </c>
      <c r="X188">
        <v>12</v>
      </c>
      <c r="Y188">
        <v>9</v>
      </c>
      <c r="Z188">
        <v>1</v>
      </c>
      <c r="AA188">
        <v>2</v>
      </c>
      <c r="AB188">
        <v>36</v>
      </c>
      <c r="AC188">
        <v>7.692307692</v>
      </c>
      <c r="AD188">
        <v>0.46153846199999998</v>
      </c>
      <c r="AE188" t="s">
        <v>48</v>
      </c>
      <c r="AF188" t="s">
        <v>49</v>
      </c>
      <c r="AG188" t="s">
        <v>50</v>
      </c>
      <c r="AH188">
        <v>0.74917309799999998</v>
      </c>
      <c r="AI188">
        <v>0</v>
      </c>
      <c r="AJ188">
        <v>0.23562570499999999</v>
      </c>
      <c r="AK188">
        <v>4.6794698404111441E-2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7.692307692</v>
      </c>
      <c r="AW188">
        <v>2.5641025640000001</v>
      </c>
      <c r="AX188">
        <v>7.692307692</v>
      </c>
      <c r="AY188">
        <v>2.5641025640000001</v>
      </c>
      <c r="AZ188" s="10">
        <v>51875</v>
      </c>
      <c r="BA188" s="10" t="s">
        <v>1724</v>
      </c>
    </row>
    <row r="189" spans="1:53" x14ac:dyDescent="0.3">
      <c r="A189">
        <v>188</v>
      </c>
      <c r="B189">
        <v>37</v>
      </c>
      <c r="C189">
        <v>175</v>
      </c>
      <c r="D189" t="s">
        <v>1087</v>
      </c>
      <c r="E189" t="s">
        <v>1070</v>
      </c>
      <c r="F189" t="s">
        <v>1088</v>
      </c>
      <c r="G189" t="s">
        <v>1089</v>
      </c>
      <c r="H189" t="s">
        <v>40</v>
      </c>
      <c r="I189" t="s">
        <v>41</v>
      </c>
      <c r="J189">
        <v>10686</v>
      </c>
      <c r="K189" t="s">
        <v>1090</v>
      </c>
      <c r="L189" t="s">
        <v>1091</v>
      </c>
      <c r="M189" t="s">
        <v>44</v>
      </c>
      <c r="N189">
        <v>0</v>
      </c>
      <c r="O189" t="s">
        <v>1092</v>
      </c>
      <c r="P189">
        <v>2020</v>
      </c>
      <c r="Q189" t="s">
        <v>46</v>
      </c>
      <c r="R189">
        <v>0</v>
      </c>
      <c r="S189">
        <v>-118.34</v>
      </c>
      <c r="T189">
        <v>0</v>
      </c>
      <c r="U189" t="s">
        <v>47</v>
      </c>
      <c r="V189">
        <v>5</v>
      </c>
      <c r="W189">
        <v>45</v>
      </c>
      <c r="X189">
        <v>50</v>
      </c>
      <c r="Y189">
        <v>38</v>
      </c>
      <c r="Z189">
        <v>8</v>
      </c>
      <c r="AA189">
        <v>6</v>
      </c>
      <c r="AB189">
        <v>25</v>
      </c>
      <c r="AC189">
        <v>13.79310345</v>
      </c>
      <c r="AD189">
        <v>0.82758620699999996</v>
      </c>
      <c r="AE189" t="s">
        <v>72</v>
      </c>
      <c r="AF189" t="s">
        <v>49</v>
      </c>
      <c r="AG189" t="s">
        <v>50</v>
      </c>
      <c r="AH189">
        <v>0.83309239099999999</v>
      </c>
      <c r="AI189">
        <v>0.96922679099999998</v>
      </c>
      <c r="AJ189">
        <v>0.43044890699999999</v>
      </c>
      <c r="AK189">
        <v>3.147077713551702E-2</v>
      </c>
      <c r="AL189">
        <v>4</v>
      </c>
      <c r="AM189">
        <v>0</v>
      </c>
      <c r="AN189">
        <v>0</v>
      </c>
      <c r="AO189">
        <v>1</v>
      </c>
      <c r="AP189">
        <v>50.666261336575978</v>
      </c>
      <c r="AQ189">
        <v>0</v>
      </c>
      <c r="AR189">
        <v>0</v>
      </c>
      <c r="AS189">
        <v>1</v>
      </c>
      <c r="AT189">
        <v>50.666261336575978</v>
      </c>
      <c r="AU189">
        <v>0</v>
      </c>
      <c r="AV189">
        <v>13.79310345</v>
      </c>
      <c r="AW189">
        <v>4.5977011499999998</v>
      </c>
      <c r="AX189">
        <v>13.79310345</v>
      </c>
      <c r="AY189">
        <v>4.5977011499999998</v>
      </c>
      <c r="AZ189" s="10">
        <v>40511</v>
      </c>
      <c r="BA189" s="10" t="s">
        <v>1724</v>
      </c>
    </row>
    <row r="190" spans="1:53" x14ac:dyDescent="0.3">
      <c r="A190">
        <v>189</v>
      </c>
      <c r="B190">
        <v>37</v>
      </c>
      <c r="C190">
        <v>179</v>
      </c>
      <c r="D190" t="s">
        <v>662</v>
      </c>
      <c r="E190" t="s">
        <v>1070</v>
      </c>
      <c r="F190" t="s">
        <v>1093</v>
      </c>
      <c r="G190" t="s">
        <v>1094</v>
      </c>
      <c r="H190" t="s">
        <v>40</v>
      </c>
      <c r="I190" t="s">
        <v>41</v>
      </c>
      <c r="J190">
        <v>134066</v>
      </c>
      <c r="K190" t="s">
        <v>1095</v>
      </c>
      <c r="L190" t="s">
        <v>1096</v>
      </c>
      <c r="M190" t="s">
        <v>171</v>
      </c>
      <c r="N190">
        <v>0</v>
      </c>
      <c r="O190" t="s">
        <v>1097</v>
      </c>
      <c r="P190">
        <v>2020</v>
      </c>
      <c r="Q190" t="s">
        <v>87</v>
      </c>
      <c r="R190">
        <v>100</v>
      </c>
      <c r="S190">
        <v>0</v>
      </c>
      <c r="T190">
        <v>0</v>
      </c>
      <c r="U190" t="s">
        <v>136</v>
      </c>
      <c r="V190">
        <v>16</v>
      </c>
      <c r="W190">
        <v>45</v>
      </c>
      <c r="X190">
        <v>21</v>
      </c>
      <c r="Y190">
        <v>17</v>
      </c>
      <c r="Z190">
        <v>1</v>
      </c>
      <c r="AA190">
        <v>2</v>
      </c>
      <c r="AB190">
        <v>35</v>
      </c>
      <c r="AC190">
        <v>4.5454545450000001</v>
      </c>
      <c r="AD190">
        <v>1.2727272730000001</v>
      </c>
      <c r="AE190" t="s">
        <v>48</v>
      </c>
      <c r="AF190" t="s">
        <v>49</v>
      </c>
      <c r="AG190" t="s">
        <v>50</v>
      </c>
      <c r="AH190">
        <v>0.520260999</v>
      </c>
      <c r="AI190">
        <v>0.96137373699999995</v>
      </c>
      <c r="AJ190">
        <v>0.44888642099999998</v>
      </c>
      <c r="AK190">
        <v>0.17108336457221951</v>
      </c>
      <c r="AL190">
        <v>13</v>
      </c>
      <c r="AM190">
        <v>1</v>
      </c>
      <c r="AN190">
        <v>50.666261336575978</v>
      </c>
      <c r="AO190">
        <v>3</v>
      </c>
      <c r="AP190">
        <v>151.9987840097279</v>
      </c>
      <c r="AQ190">
        <v>1</v>
      </c>
      <c r="AR190">
        <v>50.666261336575978</v>
      </c>
      <c r="AS190">
        <v>2</v>
      </c>
      <c r="AT190">
        <v>101.33252267315196</v>
      </c>
      <c r="AU190">
        <v>50</v>
      </c>
      <c r="AV190">
        <v>104.545454545</v>
      </c>
      <c r="AW190">
        <v>34.848484848333335</v>
      </c>
      <c r="AX190">
        <v>54.545454544999998</v>
      </c>
      <c r="AY190">
        <v>18.181818181666667</v>
      </c>
      <c r="AZ190" s="10">
        <v>47303</v>
      </c>
      <c r="BA190" s="10" t="s">
        <v>1724</v>
      </c>
    </row>
    <row r="191" spans="1:53" x14ac:dyDescent="0.3">
      <c r="A191">
        <v>190</v>
      </c>
      <c r="B191">
        <v>38</v>
      </c>
      <c r="C191">
        <v>17</v>
      </c>
      <c r="D191" t="s">
        <v>864</v>
      </c>
      <c r="E191" t="s">
        <v>1098</v>
      </c>
      <c r="F191" t="s">
        <v>1099</v>
      </c>
      <c r="G191" t="s">
        <v>1100</v>
      </c>
      <c r="H191" t="s">
        <v>275</v>
      </c>
      <c r="I191" t="s">
        <v>41</v>
      </c>
      <c r="J191">
        <v>4242</v>
      </c>
      <c r="K191" t="s">
        <v>118</v>
      </c>
      <c r="L191" t="s">
        <v>1101</v>
      </c>
      <c r="M191" t="s">
        <v>56</v>
      </c>
      <c r="N191">
        <v>0</v>
      </c>
      <c r="O191" t="s">
        <v>1102</v>
      </c>
      <c r="P191">
        <v>2020</v>
      </c>
      <c r="Q191" t="s">
        <v>46</v>
      </c>
      <c r="R191">
        <v>0</v>
      </c>
      <c r="S191">
        <v>0</v>
      </c>
      <c r="T191">
        <v>0</v>
      </c>
      <c r="U191" t="s">
        <v>136</v>
      </c>
      <c r="V191">
        <v>8</v>
      </c>
      <c r="W191">
        <v>45</v>
      </c>
      <c r="X191">
        <v>12</v>
      </c>
      <c r="Y191">
        <v>9</v>
      </c>
      <c r="Z191">
        <v>1</v>
      </c>
      <c r="AA191">
        <v>2</v>
      </c>
      <c r="AB191">
        <v>36</v>
      </c>
      <c r="AC191">
        <v>7.692307692</v>
      </c>
      <c r="AD191">
        <v>0.46153846199999998</v>
      </c>
      <c r="AE191" t="s">
        <v>48</v>
      </c>
      <c r="AF191" t="s">
        <v>49</v>
      </c>
      <c r="AG191" t="s">
        <v>50</v>
      </c>
      <c r="AH191">
        <v>0.90199812400000001</v>
      </c>
      <c r="AI191">
        <v>0.99841860800000004</v>
      </c>
      <c r="AJ191">
        <v>0.46576894400000002</v>
      </c>
      <c r="AK191">
        <v>8.7572477934264495E-2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7.692307692</v>
      </c>
      <c r="AW191">
        <v>2.5641025640000001</v>
      </c>
      <c r="AX191">
        <v>7.692307692</v>
      </c>
      <c r="AY191">
        <v>2.5641025640000001</v>
      </c>
      <c r="AZ191" s="10">
        <v>53309</v>
      </c>
      <c r="BA191" s="10" t="s">
        <v>1725</v>
      </c>
    </row>
    <row r="192" spans="1:53" x14ac:dyDescent="0.3">
      <c r="A192">
        <v>191</v>
      </c>
      <c r="B192">
        <v>38</v>
      </c>
      <c r="C192">
        <v>35</v>
      </c>
      <c r="D192" t="s">
        <v>1103</v>
      </c>
      <c r="E192" t="s">
        <v>1098</v>
      </c>
      <c r="F192" t="s">
        <v>1104</v>
      </c>
      <c r="G192" t="s">
        <v>1105</v>
      </c>
      <c r="H192" t="s">
        <v>275</v>
      </c>
      <c r="I192" t="s">
        <v>41</v>
      </c>
      <c r="J192">
        <v>3438</v>
      </c>
      <c r="K192" t="s">
        <v>118</v>
      </c>
      <c r="L192" t="s">
        <v>1106</v>
      </c>
      <c r="M192" t="s">
        <v>56</v>
      </c>
      <c r="N192">
        <v>0</v>
      </c>
      <c r="O192" t="s">
        <v>1107</v>
      </c>
      <c r="P192">
        <v>2019</v>
      </c>
      <c r="Q192" t="s">
        <v>46</v>
      </c>
      <c r="R192">
        <v>0</v>
      </c>
      <c r="S192">
        <v>-321.68</v>
      </c>
      <c r="T192">
        <v>0</v>
      </c>
      <c r="U192" t="s">
        <v>47</v>
      </c>
      <c r="V192">
        <v>2</v>
      </c>
      <c r="W192">
        <v>45</v>
      </c>
      <c r="X192">
        <v>29</v>
      </c>
      <c r="Y192">
        <v>3</v>
      </c>
      <c r="Z192">
        <v>3</v>
      </c>
      <c r="AA192">
        <v>3</v>
      </c>
      <c r="AB192">
        <v>32</v>
      </c>
      <c r="AC192">
        <v>9.375</v>
      </c>
      <c r="AD192">
        <v>0.5625</v>
      </c>
      <c r="AE192" t="s">
        <v>72</v>
      </c>
      <c r="AF192" t="s">
        <v>49</v>
      </c>
      <c r="AG192" t="s">
        <v>50</v>
      </c>
      <c r="AH192">
        <v>0.94514767899999996</v>
      </c>
      <c r="AI192">
        <v>0</v>
      </c>
      <c r="AJ192">
        <v>0.198312236</v>
      </c>
      <c r="AK192">
        <v>4.4843049327354259E-3</v>
      </c>
      <c r="AL192">
        <v>3</v>
      </c>
      <c r="AM192">
        <v>0</v>
      </c>
      <c r="AN192">
        <v>0</v>
      </c>
      <c r="AO192">
        <v>2</v>
      </c>
      <c r="AP192">
        <v>101.33252267315196</v>
      </c>
      <c r="AQ192">
        <v>0</v>
      </c>
      <c r="AR192">
        <v>0</v>
      </c>
      <c r="AS192">
        <v>1</v>
      </c>
      <c r="AT192">
        <v>50.666261336575978</v>
      </c>
      <c r="AU192">
        <v>0</v>
      </c>
      <c r="AV192">
        <v>9.375</v>
      </c>
      <c r="AW192">
        <v>3.125</v>
      </c>
      <c r="AX192">
        <v>9.375</v>
      </c>
      <c r="AY192">
        <v>3.125</v>
      </c>
      <c r="AZ192" s="10">
        <v>59500</v>
      </c>
      <c r="BA192" s="10" t="s">
        <v>1725</v>
      </c>
    </row>
    <row r="193" spans="1:53" x14ac:dyDescent="0.3">
      <c r="A193">
        <v>192</v>
      </c>
      <c r="B193">
        <v>39</v>
      </c>
      <c r="C193">
        <v>27</v>
      </c>
      <c r="D193" t="s">
        <v>985</v>
      </c>
      <c r="E193" t="s">
        <v>1108</v>
      </c>
      <c r="F193" t="s">
        <v>1109</v>
      </c>
      <c r="G193" t="s">
        <v>1110</v>
      </c>
      <c r="H193" t="s">
        <v>470</v>
      </c>
      <c r="I193" t="s">
        <v>41</v>
      </c>
      <c r="J193">
        <v>4243</v>
      </c>
      <c r="K193" t="s">
        <v>118</v>
      </c>
      <c r="L193" t="s">
        <v>1111</v>
      </c>
      <c r="M193" t="s">
        <v>56</v>
      </c>
      <c r="N193">
        <v>0</v>
      </c>
      <c r="O193" t="s">
        <v>57</v>
      </c>
      <c r="P193" t="s">
        <v>57</v>
      </c>
      <c r="Q193" t="s">
        <v>57</v>
      </c>
      <c r="R193" t="s">
        <v>57</v>
      </c>
      <c r="S193" t="s">
        <v>57</v>
      </c>
      <c r="T193" t="s">
        <v>57</v>
      </c>
      <c r="U193" t="s">
        <v>57</v>
      </c>
      <c r="V193" t="s">
        <v>57</v>
      </c>
      <c r="W193" t="s">
        <v>57</v>
      </c>
      <c r="X193" t="s">
        <v>57</v>
      </c>
      <c r="Y193" t="s">
        <v>57</v>
      </c>
      <c r="Z193" t="s">
        <v>57</v>
      </c>
      <c r="AA193" t="s">
        <v>57</v>
      </c>
      <c r="AB193" t="s">
        <v>57</v>
      </c>
      <c r="AC193" t="s">
        <v>57</v>
      </c>
      <c r="AD193">
        <v>0</v>
      </c>
      <c r="AE193" t="s">
        <v>57</v>
      </c>
      <c r="AF193" t="s">
        <v>49</v>
      </c>
      <c r="AG193" t="s">
        <v>50</v>
      </c>
      <c r="AH193">
        <v>0.97831722799999998</v>
      </c>
      <c r="AI193">
        <v>0.98274002199999999</v>
      </c>
      <c r="AJ193">
        <v>0.33107944900000003</v>
      </c>
      <c r="AK193">
        <v>9.544787077826725E-3</v>
      </c>
      <c r="AL193">
        <v>26</v>
      </c>
      <c r="AM193">
        <v>1</v>
      </c>
      <c r="AN193">
        <v>50.666261336575978</v>
      </c>
      <c r="AO193">
        <v>2</v>
      </c>
      <c r="AP193">
        <v>101.33252267315196</v>
      </c>
      <c r="AQ193">
        <v>1</v>
      </c>
      <c r="AR193">
        <v>50.666261336575978</v>
      </c>
      <c r="AS193">
        <v>2</v>
      </c>
      <c r="AT193">
        <v>101.33252267315196</v>
      </c>
      <c r="AU193" t="s">
        <v>57</v>
      </c>
      <c r="AV193" t="s">
        <v>57</v>
      </c>
      <c r="AW193" t="s">
        <v>57</v>
      </c>
      <c r="AX193" t="s">
        <v>57</v>
      </c>
      <c r="AY193" t="s">
        <v>57</v>
      </c>
      <c r="AZ193" s="10" t="s">
        <v>57</v>
      </c>
      <c r="BA193" s="10" t="s">
        <v>1725</v>
      </c>
    </row>
    <row r="194" spans="1:53" x14ac:dyDescent="0.3">
      <c r="A194">
        <v>193</v>
      </c>
      <c r="B194">
        <v>39</v>
      </c>
      <c r="C194">
        <v>35</v>
      </c>
      <c r="D194" t="s">
        <v>1112</v>
      </c>
      <c r="E194" t="s">
        <v>1108</v>
      </c>
      <c r="F194" t="s">
        <v>1113</v>
      </c>
      <c r="G194" t="s">
        <v>1114</v>
      </c>
      <c r="H194" t="s">
        <v>470</v>
      </c>
      <c r="I194" t="s">
        <v>41</v>
      </c>
      <c r="J194">
        <v>52100</v>
      </c>
      <c r="K194" t="s">
        <v>118</v>
      </c>
      <c r="L194" t="s">
        <v>1115</v>
      </c>
      <c r="M194" t="s">
        <v>44</v>
      </c>
      <c r="N194">
        <v>0</v>
      </c>
      <c r="O194" t="s">
        <v>1116</v>
      </c>
      <c r="P194">
        <v>2019</v>
      </c>
      <c r="Q194" t="s">
        <v>46</v>
      </c>
      <c r="R194">
        <v>0</v>
      </c>
      <c r="S194">
        <v>-37.72</v>
      </c>
      <c r="T194">
        <v>0</v>
      </c>
      <c r="U194" t="s">
        <v>47</v>
      </c>
      <c r="V194">
        <v>3</v>
      </c>
      <c r="W194">
        <v>45</v>
      </c>
      <c r="X194">
        <v>101</v>
      </c>
      <c r="Y194">
        <v>11</v>
      </c>
      <c r="Z194">
        <v>14</v>
      </c>
      <c r="AA194">
        <v>4</v>
      </c>
      <c r="AB194">
        <v>19</v>
      </c>
      <c r="AC194">
        <v>12.17391304</v>
      </c>
      <c r="AD194">
        <v>0.730434782</v>
      </c>
      <c r="AE194" t="s">
        <v>72</v>
      </c>
      <c r="AF194" t="s">
        <v>49</v>
      </c>
      <c r="AG194" t="s">
        <v>50</v>
      </c>
      <c r="AH194">
        <v>0.87468109199999999</v>
      </c>
      <c r="AI194">
        <v>1</v>
      </c>
      <c r="AJ194">
        <v>0.49591391200000001</v>
      </c>
      <c r="AK194">
        <v>7.9263347377999324E-2</v>
      </c>
      <c r="AL194">
        <v>6</v>
      </c>
      <c r="AM194">
        <v>0</v>
      </c>
      <c r="AN194">
        <v>0</v>
      </c>
      <c r="AO194">
        <v>4</v>
      </c>
      <c r="AP194">
        <v>202.66504534630391</v>
      </c>
      <c r="AQ194">
        <v>0</v>
      </c>
      <c r="AR194">
        <v>0</v>
      </c>
      <c r="AS194">
        <v>1</v>
      </c>
      <c r="AT194">
        <v>50.666261336575978</v>
      </c>
      <c r="AU194">
        <v>0</v>
      </c>
      <c r="AV194">
        <v>12.17391304</v>
      </c>
      <c r="AW194">
        <v>4.0579710133333338</v>
      </c>
      <c r="AX194">
        <v>12.17391304</v>
      </c>
      <c r="AY194">
        <v>4.0579710133333338</v>
      </c>
      <c r="AZ194" s="10">
        <v>51323</v>
      </c>
      <c r="BA194" s="10" t="s">
        <v>1725</v>
      </c>
    </row>
    <row r="195" spans="1:53" x14ac:dyDescent="0.3">
      <c r="A195">
        <v>194</v>
      </c>
      <c r="B195">
        <v>39</v>
      </c>
      <c r="C195">
        <v>39</v>
      </c>
      <c r="D195" t="s">
        <v>1117</v>
      </c>
      <c r="E195" t="s">
        <v>1108</v>
      </c>
      <c r="F195" t="s">
        <v>1118</v>
      </c>
      <c r="G195" t="s">
        <v>1119</v>
      </c>
      <c r="H195" t="s">
        <v>470</v>
      </c>
      <c r="I195" t="s">
        <v>41</v>
      </c>
      <c r="J195">
        <v>3581</v>
      </c>
      <c r="K195" t="s">
        <v>118</v>
      </c>
      <c r="L195" t="s">
        <v>1120</v>
      </c>
      <c r="M195" t="s">
        <v>56</v>
      </c>
      <c r="N195">
        <v>0</v>
      </c>
      <c r="O195" t="s">
        <v>1121</v>
      </c>
      <c r="P195">
        <v>2020</v>
      </c>
      <c r="Q195" t="s">
        <v>46</v>
      </c>
      <c r="R195">
        <v>0</v>
      </c>
      <c r="S195">
        <v>-27.23</v>
      </c>
      <c r="T195">
        <v>0</v>
      </c>
      <c r="U195" t="s">
        <v>47</v>
      </c>
      <c r="V195">
        <v>3</v>
      </c>
      <c r="W195">
        <v>45</v>
      </c>
      <c r="X195">
        <v>173</v>
      </c>
      <c r="Y195">
        <v>7</v>
      </c>
      <c r="Z195">
        <v>15</v>
      </c>
      <c r="AA195">
        <v>3</v>
      </c>
      <c r="AB195">
        <v>19</v>
      </c>
      <c r="AC195">
        <v>7.9787234040000001</v>
      </c>
      <c r="AD195">
        <v>0.47872340400000002</v>
      </c>
      <c r="AE195" t="s">
        <v>48</v>
      </c>
      <c r="AF195" t="s">
        <v>49</v>
      </c>
      <c r="AG195" t="s">
        <v>50</v>
      </c>
      <c r="AH195">
        <v>0.94945545899999995</v>
      </c>
      <c r="AI195">
        <v>0.99108847899999997</v>
      </c>
      <c r="AJ195">
        <v>0.30234529500000001</v>
      </c>
      <c r="AK195">
        <v>9.2222563787273289E-3</v>
      </c>
      <c r="AL195">
        <v>16</v>
      </c>
      <c r="AM195">
        <v>1</v>
      </c>
      <c r="AN195">
        <v>50.666261336575978</v>
      </c>
      <c r="AO195">
        <v>3</v>
      </c>
      <c r="AP195">
        <v>151.9987840097279</v>
      </c>
      <c r="AQ195">
        <v>0</v>
      </c>
      <c r="AR195">
        <v>0</v>
      </c>
      <c r="AS195">
        <v>2</v>
      </c>
      <c r="AT195">
        <v>101.33252267315196</v>
      </c>
      <c r="AU195">
        <v>0</v>
      </c>
      <c r="AV195">
        <v>7.9787234040000001</v>
      </c>
      <c r="AW195">
        <v>2.6595744680000002</v>
      </c>
      <c r="AX195">
        <v>7.9787234040000001</v>
      </c>
      <c r="AY195">
        <v>2.6595744680000002</v>
      </c>
      <c r="AZ195" s="10">
        <v>47750</v>
      </c>
      <c r="BA195" s="10" t="s">
        <v>1725</v>
      </c>
    </row>
    <row r="196" spans="1:53" x14ac:dyDescent="0.3">
      <c r="A196">
        <v>195</v>
      </c>
      <c r="B196">
        <v>39</v>
      </c>
      <c r="C196">
        <v>43</v>
      </c>
      <c r="D196" t="s">
        <v>1122</v>
      </c>
      <c r="E196" t="s">
        <v>1108</v>
      </c>
      <c r="F196" t="s">
        <v>1123</v>
      </c>
      <c r="G196" t="s">
        <v>1124</v>
      </c>
      <c r="H196" t="s">
        <v>470</v>
      </c>
      <c r="I196" t="s">
        <v>41</v>
      </c>
      <c r="J196">
        <v>25793</v>
      </c>
      <c r="K196" t="s">
        <v>118</v>
      </c>
      <c r="L196" t="s">
        <v>1125</v>
      </c>
      <c r="M196" t="s">
        <v>44</v>
      </c>
      <c r="N196">
        <v>0</v>
      </c>
      <c r="O196" t="s">
        <v>1126</v>
      </c>
      <c r="P196">
        <v>2020</v>
      </c>
      <c r="Q196" t="s">
        <v>46</v>
      </c>
      <c r="R196">
        <v>0</v>
      </c>
      <c r="S196">
        <v>6.38</v>
      </c>
      <c r="T196">
        <v>6.38</v>
      </c>
      <c r="U196" t="s">
        <v>47</v>
      </c>
      <c r="V196">
        <v>6</v>
      </c>
      <c r="W196">
        <v>45</v>
      </c>
      <c r="X196">
        <v>259</v>
      </c>
      <c r="Y196">
        <v>7</v>
      </c>
      <c r="Z196">
        <v>14</v>
      </c>
      <c r="AA196">
        <v>6</v>
      </c>
      <c r="AB196">
        <v>19</v>
      </c>
      <c r="AC196">
        <v>5.1282051280000003</v>
      </c>
      <c r="AD196">
        <v>0.49909230799999998</v>
      </c>
      <c r="AE196" t="s">
        <v>48</v>
      </c>
      <c r="AF196" t="s">
        <v>49</v>
      </c>
      <c r="AG196" t="s">
        <v>50</v>
      </c>
      <c r="AH196">
        <v>0.70398945499999999</v>
      </c>
      <c r="AI196">
        <v>1</v>
      </c>
      <c r="AJ196">
        <v>0.45625446200000003</v>
      </c>
      <c r="AK196">
        <v>2.3548696625619703E-2</v>
      </c>
      <c r="AL196">
        <v>23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11.508205128</v>
      </c>
      <c r="AW196">
        <v>3.8360683760000001</v>
      </c>
      <c r="AX196">
        <v>11.508205128</v>
      </c>
      <c r="AY196">
        <v>3.8360683760000001</v>
      </c>
      <c r="AZ196" s="10">
        <v>36448</v>
      </c>
      <c r="BA196" s="10" t="s">
        <v>1725</v>
      </c>
    </row>
    <row r="197" spans="1:53" x14ac:dyDescent="0.3">
      <c r="A197">
        <v>196</v>
      </c>
      <c r="B197">
        <v>39</v>
      </c>
      <c r="C197">
        <v>61</v>
      </c>
      <c r="D197" t="s">
        <v>1127</v>
      </c>
      <c r="E197" t="s">
        <v>1108</v>
      </c>
      <c r="F197" t="s">
        <v>1128</v>
      </c>
      <c r="G197" t="s">
        <v>1129</v>
      </c>
      <c r="H197" t="s">
        <v>470</v>
      </c>
      <c r="I197" t="s">
        <v>41</v>
      </c>
      <c r="J197">
        <v>9700</v>
      </c>
      <c r="K197" t="s">
        <v>118</v>
      </c>
      <c r="L197" t="s">
        <v>1130</v>
      </c>
      <c r="M197" t="s">
        <v>56</v>
      </c>
      <c r="N197">
        <v>0</v>
      </c>
      <c r="O197" t="s">
        <v>1131</v>
      </c>
      <c r="P197">
        <v>2020</v>
      </c>
      <c r="Q197" t="s">
        <v>46</v>
      </c>
      <c r="R197">
        <v>0</v>
      </c>
      <c r="S197">
        <v>26.07</v>
      </c>
      <c r="T197">
        <v>26.07</v>
      </c>
      <c r="U197" t="s">
        <v>47</v>
      </c>
      <c r="V197">
        <v>4</v>
      </c>
      <c r="W197">
        <v>45</v>
      </c>
      <c r="X197">
        <v>264</v>
      </c>
      <c r="Y197">
        <v>8</v>
      </c>
      <c r="Z197">
        <v>10</v>
      </c>
      <c r="AA197">
        <v>6</v>
      </c>
      <c r="AB197">
        <v>23</v>
      </c>
      <c r="AC197">
        <v>3.6496350359999998</v>
      </c>
      <c r="AD197">
        <v>1.0010781019999999</v>
      </c>
      <c r="AE197" t="s">
        <v>48</v>
      </c>
      <c r="AF197" t="s">
        <v>49</v>
      </c>
      <c r="AG197" t="s">
        <v>50</v>
      </c>
      <c r="AH197">
        <v>0.83626008500000004</v>
      </c>
      <c r="AI197">
        <v>1</v>
      </c>
      <c r="AJ197">
        <v>0.121878002</v>
      </c>
      <c r="AK197">
        <v>6.4440538957234922E-2</v>
      </c>
      <c r="AL197">
        <v>4</v>
      </c>
      <c r="AM197">
        <v>1</v>
      </c>
      <c r="AN197">
        <v>50.666261336575978</v>
      </c>
      <c r="AO197">
        <v>4</v>
      </c>
      <c r="AP197">
        <v>202.66504534630391</v>
      </c>
      <c r="AQ197">
        <v>0</v>
      </c>
      <c r="AR197">
        <v>0</v>
      </c>
      <c r="AS197">
        <v>1</v>
      </c>
      <c r="AT197">
        <v>50.666261336575978</v>
      </c>
      <c r="AU197">
        <v>0</v>
      </c>
      <c r="AV197">
        <v>29.719635036</v>
      </c>
      <c r="AW197">
        <v>9.9065450120000005</v>
      </c>
      <c r="AX197">
        <v>29.719635036</v>
      </c>
      <c r="AY197">
        <v>9.9065450120000005</v>
      </c>
      <c r="AZ197" s="10">
        <v>121071</v>
      </c>
      <c r="BA197" s="10" t="s">
        <v>1725</v>
      </c>
    </row>
    <row r="198" spans="1:53" x14ac:dyDescent="0.3">
      <c r="A198">
        <v>197</v>
      </c>
      <c r="B198">
        <v>39</v>
      </c>
      <c r="C198">
        <v>71</v>
      </c>
      <c r="D198" t="s">
        <v>1132</v>
      </c>
      <c r="E198" t="s">
        <v>1108</v>
      </c>
      <c r="F198" t="s">
        <v>1133</v>
      </c>
      <c r="G198" t="s">
        <v>1134</v>
      </c>
      <c r="H198" t="s">
        <v>470</v>
      </c>
      <c r="I198" t="s">
        <v>41</v>
      </c>
      <c r="J198">
        <v>6650</v>
      </c>
      <c r="K198" t="s">
        <v>118</v>
      </c>
      <c r="L198" t="s">
        <v>1135</v>
      </c>
      <c r="M198" t="s">
        <v>56</v>
      </c>
      <c r="N198">
        <v>0</v>
      </c>
      <c r="O198" t="s">
        <v>1136</v>
      </c>
      <c r="P198">
        <v>2020</v>
      </c>
      <c r="Q198" t="s">
        <v>46</v>
      </c>
      <c r="R198">
        <v>0</v>
      </c>
      <c r="S198">
        <v>-14.75</v>
      </c>
      <c r="T198">
        <v>0</v>
      </c>
      <c r="U198" t="s">
        <v>47</v>
      </c>
      <c r="V198">
        <v>4</v>
      </c>
      <c r="W198">
        <v>45</v>
      </c>
      <c r="X198">
        <v>3</v>
      </c>
      <c r="Y198">
        <v>5</v>
      </c>
      <c r="Z198">
        <v>5</v>
      </c>
      <c r="AA198">
        <v>4</v>
      </c>
      <c r="AB198">
        <v>31</v>
      </c>
      <c r="AC198">
        <v>62.5</v>
      </c>
      <c r="AD198">
        <v>3.75</v>
      </c>
      <c r="AE198" t="s">
        <v>72</v>
      </c>
      <c r="AF198" t="s">
        <v>49</v>
      </c>
      <c r="AG198" t="s">
        <v>50</v>
      </c>
      <c r="AH198">
        <v>0.90022710100000003</v>
      </c>
      <c r="AI198">
        <v>0.98145237299999999</v>
      </c>
      <c r="AJ198">
        <v>0.48079069000000002</v>
      </c>
      <c r="AK198">
        <v>5.8282208588957057E-3</v>
      </c>
      <c r="AL198">
        <v>15</v>
      </c>
      <c r="AM198">
        <v>0</v>
      </c>
      <c r="AN198">
        <v>0</v>
      </c>
      <c r="AO198">
        <v>3</v>
      </c>
      <c r="AP198">
        <v>151.9987840097279</v>
      </c>
      <c r="AQ198">
        <v>0</v>
      </c>
      <c r="AR198">
        <v>0</v>
      </c>
      <c r="AS198">
        <v>3</v>
      </c>
      <c r="AT198">
        <v>151.9987840097279</v>
      </c>
      <c r="AU198">
        <v>0</v>
      </c>
      <c r="AV198">
        <v>62.5</v>
      </c>
      <c r="AW198">
        <v>20.833333333333332</v>
      </c>
      <c r="AX198">
        <v>62.5</v>
      </c>
      <c r="AY198">
        <v>20.833333333333332</v>
      </c>
      <c r="AZ198" s="10">
        <v>35510</v>
      </c>
      <c r="BA198" s="10" t="s">
        <v>1725</v>
      </c>
    </row>
    <row r="199" spans="1:53" x14ac:dyDescent="0.3">
      <c r="A199">
        <v>198</v>
      </c>
      <c r="B199">
        <v>39</v>
      </c>
      <c r="C199">
        <v>113</v>
      </c>
      <c r="D199" t="s">
        <v>567</v>
      </c>
      <c r="E199" t="s">
        <v>1108</v>
      </c>
      <c r="F199" t="s">
        <v>1137</v>
      </c>
      <c r="G199" t="s">
        <v>1138</v>
      </c>
      <c r="H199" t="s">
        <v>470</v>
      </c>
      <c r="I199" t="s">
        <v>41</v>
      </c>
      <c r="J199">
        <v>20034</v>
      </c>
      <c r="K199" t="s">
        <v>118</v>
      </c>
      <c r="L199" t="s">
        <v>1139</v>
      </c>
      <c r="M199" t="s">
        <v>44</v>
      </c>
      <c r="N199">
        <v>0</v>
      </c>
      <c r="O199" t="s">
        <v>1140</v>
      </c>
      <c r="P199">
        <v>2020</v>
      </c>
      <c r="Q199" t="s">
        <v>46</v>
      </c>
      <c r="R199">
        <v>0</v>
      </c>
      <c r="S199">
        <v>11.72</v>
      </c>
      <c r="T199">
        <v>11.72</v>
      </c>
      <c r="U199" t="s">
        <v>47</v>
      </c>
      <c r="V199">
        <v>4</v>
      </c>
      <c r="W199">
        <v>45</v>
      </c>
      <c r="X199">
        <v>11</v>
      </c>
      <c r="Y199">
        <v>272</v>
      </c>
      <c r="Z199">
        <v>4</v>
      </c>
      <c r="AA199">
        <v>3</v>
      </c>
      <c r="AB199">
        <v>30</v>
      </c>
      <c r="AC199">
        <v>26.666666670000001</v>
      </c>
      <c r="AD199">
        <v>1.9516</v>
      </c>
      <c r="AE199" t="s">
        <v>72</v>
      </c>
      <c r="AF199" t="s">
        <v>49</v>
      </c>
      <c r="AG199" t="s">
        <v>50</v>
      </c>
      <c r="AH199">
        <v>0.938456964</v>
      </c>
      <c r="AI199">
        <v>0.99442119900000003</v>
      </c>
      <c r="AJ199">
        <v>0.26205334699999999</v>
      </c>
      <c r="AK199">
        <v>2.2479222989886853E-2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38.386666670000004</v>
      </c>
      <c r="AW199">
        <v>12.795555556666669</v>
      </c>
      <c r="AX199">
        <v>38.386666670000004</v>
      </c>
      <c r="AY199">
        <v>12.795555556666669</v>
      </c>
      <c r="AZ199" s="10">
        <v>60630</v>
      </c>
      <c r="BA199" s="10" t="s">
        <v>1725</v>
      </c>
    </row>
    <row r="200" spans="1:53" x14ac:dyDescent="0.3">
      <c r="A200">
        <v>199</v>
      </c>
      <c r="B200">
        <v>39</v>
      </c>
      <c r="C200">
        <v>155</v>
      </c>
      <c r="D200" t="s">
        <v>1141</v>
      </c>
      <c r="E200" t="s">
        <v>1108</v>
      </c>
      <c r="F200" t="s">
        <v>1142</v>
      </c>
      <c r="G200" t="s">
        <v>1143</v>
      </c>
      <c r="H200" t="s">
        <v>470</v>
      </c>
      <c r="I200" t="s">
        <v>41</v>
      </c>
      <c r="J200">
        <v>8850</v>
      </c>
      <c r="K200" t="s">
        <v>118</v>
      </c>
      <c r="L200" t="s">
        <v>1144</v>
      </c>
      <c r="M200" t="s">
        <v>56</v>
      </c>
      <c r="N200">
        <v>0</v>
      </c>
      <c r="O200" t="s">
        <v>1145</v>
      </c>
      <c r="P200">
        <v>2020</v>
      </c>
      <c r="Q200" t="s">
        <v>46</v>
      </c>
      <c r="R200">
        <v>0</v>
      </c>
      <c r="S200">
        <v>-48.98</v>
      </c>
      <c r="T200">
        <v>0</v>
      </c>
      <c r="U200" t="s">
        <v>47</v>
      </c>
      <c r="V200">
        <v>6</v>
      </c>
      <c r="W200">
        <v>45</v>
      </c>
      <c r="X200">
        <v>12</v>
      </c>
      <c r="Y200">
        <v>874</v>
      </c>
      <c r="Z200">
        <v>13</v>
      </c>
      <c r="AA200">
        <v>7</v>
      </c>
      <c r="AB200">
        <v>20</v>
      </c>
      <c r="AC200">
        <v>52</v>
      </c>
      <c r="AD200">
        <v>3.12</v>
      </c>
      <c r="AE200" t="s">
        <v>72</v>
      </c>
      <c r="AF200" t="s">
        <v>49</v>
      </c>
      <c r="AG200" t="s">
        <v>50</v>
      </c>
      <c r="AH200">
        <v>0.67651659200000003</v>
      </c>
      <c r="AI200">
        <v>0.99857731599999999</v>
      </c>
      <c r="AJ200">
        <v>0.43860143400000001</v>
      </c>
      <c r="AK200">
        <v>1.298275688212161E-2</v>
      </c>
      <c r="AL200">
        <v>5</v>
      </c>
      <c r="AM200">
        <v>0</v>
      </c>
      <c r="AN200">
        <v>0</v>
      </c>
      <c r="AO200">
        <v>1</v>
      </c>
      <c r="AP200">
        <v>50.666261336575978</v>
      </c>
      <c r="AQ200">
        <v>0</v>
      </c>
      <c r="AR200">
        <v>0</v>
      </c>
      <c r="AS200">
        <v>1</v>
      </c>
      <c r="AT200">
        <v>50.666261336575978</v>
      </c>
      <c r="AU200">
        <v>0</v>
      </c>
      <c r="AV200">
        <v>52</v>
      </c>
      <c r="AW200">
        <v>17.333333333333332</v>
      </c>
      <c r="AX200">
        <v>52</v>
      </c>
      <c r="AY200">
        <v>17.333333333333332</v>
      </c>
      <c r="AZ200" s="10">
        <v>28173</v>
      </c>
      <c r="BA200" s="10" t="s">
        <v>1725</v>
      </c>
    </row>
    <row r="201" spans="1:53" x14ac:dyDescent="0.3">
      <c r="A201">
        <v>200</v>
      </c>
      <c r="B201">
        <v>40</v>
      </c>
      <c r="C201">
        <v>21</v>
      </c>
      <c r="D201" t="s">
        <v>1146</v>
      </c>
      <c r="E201" t="s">
        <v>1147</v>
      </c>
      <c r="F201" t="s">
        <v>1148</v>
      </c>
      <c r="G201" t="s">
        <v>1149</v>
      </c>
      <c r="H201" t="s">
        <v>117</v>
      </c>
      <c r="I201" t="s">
        <v>41</v>
      </c>
      <c r="J201">
        <v>3395</v>
      </c>
      <c r="K201" t="s">
        <v>118</v>
      </c>
      <c r="L201" t="s">
        <v>1150</v>
      </c>
      <c r="M201" t="s">
        <v>56</v>
      </c>
      <c r="N201">
        <v>0</v>
      </c>
      <c r="O201" t="s">
        <v>1151</v>
      </c>
      <c r="P201">
        <v>2019</v>
      </c>
      <c r="Q201" t="s">
        <v>46</v>
      </c>
      <c r="R201">
        <v>0</v>
      </c>
      <c r="S201">
        <v>-19.25</v>
      </c>
      <c r="T201">
        <v>0</v>
      </c>
      <c r="U201" t="s">
        <v>47</v>
      </c>
      <c r="V201">
        <v>4</v>
      </c>
      <c r="W201">
        <v>45</v>
      </c>
      <c r="X201">
        <v>224</v>
      </c>
      <c r="Y201">
        <v>1157</v>
      </c>
      <c r="Z201">
        <v>8</v>
      </c>
      <c r="AA201">
        <v>3</v>
      </c>
      <c r="AB201">
        <v>25</v>
      </c>
      <c r="AC201">
        <v>3.448275862</v>
      </c>
      <c r="AD201">
        <v>0.20689655200000001</v>
      </c>
      <c r="AE201" t="s">
        <v>72</v>
      </c>
      <c r="AF201" t="s">
        <v>49</v>
      </c>
      <c r="AG201" t="s">
        <v>50</v>
      </c>
      <c r="AH201">
        <v>0.4</v>
      </c>
      <c r="AI201">
        <v>0</v>
      </c>
      <c r="AJ201">
        <v>0.53728813600000003</v>
      </c>
      <c r="AK201">
        <v>1.8181818181818181E-2</v>
      </c>
      <c r="AL201">
        <v>12</v>
      </c>
      <c r="AM201">
        <v>0</v>
      </c>
      <c r="AN201">
        <v>0</v>
      </c>
      <c r="AO201">
        <v>4</v>
      </c>
      <c r="AP201">
        <v>202.66504534630391</v>
      </c>
      <c r="AQ201">
        <v>0</v>
      </c>
      <c r="AR201">
        <v>0</v>
      </c>
      <c r="AS201">
        <v>2</v>
      </c>
      <c r="AT201">
        <v>101.33252267315196</v>
      </c>
      <c r="AU201">
        <v>0</v>
      </c>
      <c r="AV201">
        <v>3.448275862</v>
      </c>
      <c r="AW201">
        <v>1.1494252873333333</v>
      </c>
      <c r="AX201">
        <v>3.448275862</v>
      </c>
      <c r="AY201">
        <v>1.1494252873333333</v>
      </c>
      <c r="AZ201" s="10">
        <v>24196</v>
      </c>
      <c r="BA201" s="10" t="s">
        <v>1724</v>
      </c>
    </row>
    <row r="202" spans="1:53" x14ac:dyDescent="0.3">
      <c r="A202">
        <v>201</v>
      </c>
      <c r="B202">
        <v>40</v>
      </c>
      <c r="C202">
        <v>79</v>
      </c>
      <c r="D202" t="s">
        <v>1152</v>
      </c>
      <c r="E202" t="s">
        <v>1147</v>
      </c>
      <c r="F202" t="s">
        <v>1153</v>
      </c>
      <c r="G202" t="s">
        <v>1154</v>
      </c>
      <c r="H202" t="s">
        <v>117</v>
      </c>
      <c r="I202" t="s">
        <v>41</v>
      </c>
      <c r="J202">
        <v>9077</v>
      </c>
      <c r="K202" t="s">
        <v>118</v>
      </c>
      <c r="L202" t="s">
        <v>1155</v>
      </c>
      <c r="M202" t="s">
        <v>56</v>
      </c>
      <c r="N202">
        <v>0</v>
      </c>
      <c r="O202" t="s">
        <v>1156</v>
      </c>
      <c r="P202">
        <v>2020</v>
      </c>
      <c r="Q202" t="s">
        <v>46</v>
      </c>
      <c r="R202">
        <v>0</v>
      </c>
      <c r="S202">
        <v>10.34</v>
      </c>
      <c r="T202">
        <v>10.34</v>
      </c>
      <c r="U202" t="s">
        <v>47</v>
      </c>
      <c r="V202">
        <v>4</v>
      </c>
      <c r="W202">
        <v>45</v>
      </c>
      <c r="X202">
        <v>330</v>
      </c>
      <c r="Y202">
        <v>14</v>
      </c>
      <c r="Z202">
        <v>10</v>
      </c>
      <c r="AA202">
        <v>4</v>
      </c>
      <c r="AB202">
        <v>24</v>
      </c>
      <c r="AC202">
        <v>2.9411764709999999</v>
      </c>
      <c r="AD202">
        <v>0.48667058800000002</v>
      </c>
      <c r="AE202" t="s">
        <v>48</v>
      </c>
      <c r="AF202" t="s">
        <v>49</v>
      </c>
      <c r="AG202" t="s">
        <v>50</v>
      </c>
      <c r="AH202">
        <v>0.79020332699999996</v>
      </c>
      <c r="AI202">
        <v>0</v>
      </c>
      <c r="AJ202">
        <v>0.32668565999999999</v>
      </c>
      <c r="AK202">
        <v>1.6897081413210446E-2</v>
      </c>
      <c r="AL202">
        <v>29</v>
      </c>
      <c r="AM202">
        <v>16</v>
      </c>
      <c r="AN202">
        <v>810.66018138521565</v>
      </c>
      <c r="AO202">
        <v>18</v>
      </c>
      <c r="AP202">
        <v>911.99270405836751</v>
      </c>
      <c r="AQ202">
        <v>13</v>
      </c>
      <c r="AR202">
        <v>658.6613973754877</v>
      </c>
      <c r="AS202">
        <v>14</v>
      </c>
      <c r="AT202">
        <v>709.32765871206368</v>
      </c>
      <c r="AU202">
        <v>0</v>
      </c>
      <c r="AV202">
        <v>13.281176471</v>
      </c>
      <c r="AW202">
        <v>4.427058823666667</v>
      </c>
      <c r="AX202">
        <v>13.281176471</v>
      </c>
      <c r="AY202">
        <v>4.427058823666667</v>
      </c>
      <c r="AZ202" s="10">
        <v>37250</v>
      </c>
      <c r="BA202" s="10" t="s">
        <v>1724</v>
      </c>
    </row>
    <row r="203" spans="1:53" x14ac:dyDescent="0.3">
      <c r="A203">
        <v>202</v>
      </c>
      <c r="B203">
        <v>40</v>
      </c>
      <c r="C203">
        <v>121</v>
      </c>
      <c r="D203" t="s">
        <v>1157</v>
      </c>
      <c r="E203" t="s">
        <v>1147</v>
      </c>
      <c r="F203" t="s">
        <v>1158</v>
      </c>
      <c r="G203" t="s">
        <v>1159</v>
      </c>
      <c r="H203" t="s">
        <v>117</v>
      </c>
      <c r="I203" t="s">
        <v>41</v>
      </c>
      <c r="J203">
        <v>4306</v>
      </c>
      <c r="K203" t="s">
        <v>118</v>
      </c>
      <c r="L203" t="s">
        <v>1160</v>
      </c>
      <c r="M203" t="s">
        <v>56</v>
      </c>
      <c r="N203">
        <v>0</v>
      </c>
      <c r="O203" t="s">
        <v>1161</v>
      </c>
      <c r="P203">
        <v>2019</v>
      </c>
      <c r="Q203" t="s">
        <v>46</v>
      </c>
      <c r="R203">
        <v>0</v>
      </c>
      <c r="S203">
        <v>-6.96</v>
      </c>
      <c r="T203">
        <v>0</v>
      </c>
      <c r="U203" t="s">
        <v>47</v>
      </c>
      <c r="V203">
        <v>3</v>
      </c>
      <c r="W203">
        <v>45</v>
      </c>
      <c r="X203">
        <v>131</v>
      </c>
      <c r="Y203">
        <v>834</v>
      </c>
      <c r="Z203">
        <v>8</v>
      </c>
      <c r="AA203">
        <v>3</v>
      </c>
      <c r="AB203">
        <v>25</v>
      </c>
      <c r="AC203">
        <v>5.7553956829999997</v>
      </c>
      <c r="AD203">
        <v>0.34532374100000002</v>
      </c>
      <c r="AE203" t="s">
        <v>72</v>
      </c>
      <c r="AF203" t="s">
        <v>49</v>
      </c>
      <c r="AG203" t="s">
        <v>50</v>
      </c>
      <c r="AH203">
        <v>0.65929411800000004</v>
      </c>
      <c r="AI203">
        <v>0.84056508600000002</v>
      </c>
      <c r="AJ203">
        <v>0.31478839800000002</v>
      </c>
      <c r="AK203">
        <v>1.0062290368950648E-2</v>
      </c>
      <c r="AL203">
        <v>22</v>
      </c>
      <c r="AM203">
        <v>18</v>
      </c>
      <c r="AN203">
        <v>911.99270405836751</v>
      </c>
      <c r="AO203">
        <v>18</v>
      </c>
      <c r="AP203">
        <v>911.99270405836751</v>
      </c>
      <c r="AQ203">
        <v>16</v>
      </c>
      <c r="AR203">
        <v>810.66018138521565</v>
      </c>
      <c r="AS203">
        <v>16</v>
      </c>
      <c r="AT203">
        <v>810.66018138521565</v>
      </c>
      <c r="AU203">
        <v>0</v>
      </c>
      <c r="AV203">
        <v>5.7553956829999997</v>
      </c>
      <c r="AW203">
        <v>1.9184652276666665</v>
      </c>
      <c r="AX203">
        <v>5.7553956829999997</v>
      </c>
      <c r="AY203">
        <v>1.9184652276666665</v>
      </c>
      <c r="AZ203" s="10">
        <v>40833</v>
      </c>
      <c r="BA203" s="10" t="s">
        <v>1724</v>
      </c>
    </row>
    <row r="204" spans="1:53" x14ac:dyDescent="0.3">
      <c r="A204">
        <v>203</v>
      </c>
      <c r="B204">
        <v>40</v>
      </c>
      <c r="C204">
        <v>121</v>
      </c>
      <c r="D204" t="s">
        <v>1157</v>
      </c>
      <c r="E204" t="s">
        <v>1147</v>
      </c>
      <c r="F204" t="s">
        <v>1158</v>
      </c>
      <c r="G204" t="s">
        <v>1159</v>
      </c>
      <c r="H204" t="s">
        <v>117</v>
      </c>
      <c r="I204" t="s">
        <v>41</v>
      </c>
      <c r="J204">
        <v>4306</v>
      </c>
      <c r="K204" t="s">
        <v>118</v>
      </c>
      <c r="L204" t="s">
        <v>1160</v>
      </c>
      <c r="M204" t="s">
        <v>56</v>
      </c>
      <c r="N204">
        <v>0</v>
      </c>
      <c r="O204" t="s">
        <v>1161</v>
      </c>
      <c r="P204">
        <v>2019</v>
      </c>
      <c r="Q204" t="s">
        <v>46</v>
      </c>
      <c r="R204">
        <v>0</v>
      </c>
      <c r="S204">
        <v>-6.96</v>
      </c>
      <c r="T204">
        <v>0</v>
      </c>
      <c r="U204" t="s">
        <v>47</v>
      </c>
      <c r="V204">
        <v>3</v>
      </c>
      <c r="W204">
        <v>45</v>
      </c>
      <c r="X204">
        <v>131</v>
      </c>
      <c r="Y204">
        <v>834</v>
      </c>
      <c r="Z204">
        <v>8</v>
      </c>
      <c r="AA204">
        <v>3</v>
      </c>
      <c r="AB204">
        <v>25</v>
      </c>
      <c r="AC204">
        <v>5.7553956829999997</v>
      </c>
      <c r="AD204">
        <v>0.34532374100000002</v>
      </c>
      <c r="AE204" t="s">
        <v>72</v>
      </c>
      <c r="AF204" t="s">
        <v>49</v>
      </c>
      <c r="AG204" t="s">
        <v>50</v>
      </c>
      <c r="AH204">
        <v>0.65929411800000004</v>
      </c>
      <c r="AI204">
        <v>0.84056508600000002</v>
      </c>
      <c r="AJ204">
        <v>0.31478839800000002</v>
      </c>
      <c r="AK204">
        <v>1.0062290368950648E-2</v>
      </c>
      <c r="AL204">
        <v>22</v>
      </c>
      <c r="AM204">
        <v>18</v>
      </c>
      <c r="AN204">
        <v>911.99270405836751</v>
      </c>
      <c r="AO204">
        <v>18</v>
      </c>
      <c r="AP204">
        <v>911.99270405836751</v>
      </c>
      <c r="AQ204">
        <v>16</v>
      </c>
      <c r="AR204">
        <v>810.66018138521565</v>
      </c>
      <c r="AS204">
        <v>16</v>
      </c>
      <c r="AT204">
        <v>810.66018138521565</v>
      </c>
      <c r="AU204">
        <v>0</v>
      </c>
      <c r="AV204">
        <v>5.7553956829999997</v>
      </c>
      <c r="AW204">
        <v>1.9184652276666665</v>
      </c>
      <c r="AX204">
        <v>5.7553956829999997</v>
      </c>
      <c r="AY204">
        <v>1.9184652276666665</v>
      </c>
      <c r="AZ204" s="10">
        <v>40833</v>
      </c>
      <c r="BA204" s="10" t="s">
        <v>1724</v>
      </c>
    </row>
    <row r="205" spans="1:53" x14ac:dyDescent="0.3">
      <c r="A205">
        <v>204</v>
      </c>
      <c r="B205">
        <v>40</v>
      </c>
      <c r="C205">
        <v>143</v>
      </c>
      <c r="D205" t="s">
        <v>1162</v>
      </c>
      <c r="E205" t="s">
        <v>1147</v>
      </c>
      <c r="F205" t="s">
        <v>1163</v>
      </c>
      <c r="G205" t="s">
        <v>1164</v>
      </c>
      <c r="H205" t="s">
        <v>117</v>
      </c>
      <c r="I205" t="s">
        <v>41</v>
      </c>
      <c r="J205">
        <v>12500</v>
      </c>
      <c r="K205" t="s">
        <v>118</v>
      </c>
      <c r="L205" t="s">
        <v>1165</v>
      </c>
      <c r="M205" t="s">
        <v>44</v>
      </c>
      <c r="N205">
        <v>0</v>
      </c>
      <c r="O205" t="s">
        <v>1166</v>
      </c>
      <c r="P205">
        <v>2018</v>
      </c>
      <c r="Q205" t="s">
        <v>46</v>
      </c>
      <c r="R205">
        <v>0</v>
      </c>
      <c r="S205">
        <v>0</v>
      </c>
      <c r="T205">
        <v>0</v>
      </c>
      <c r="U205" t="s">
        <v>136</v>
      </c>
      <c r="V205">
        <v>6</v>
      </c>
      <c r="W205">
        <v>45</v>
      </c>
      <c r="X205">
        <v>10</v>
      </c>
      <c r="Y205">
        <v>7</v>
      </c>
      <c r="Z205">
        <v>1</v>
      </c>
      <c r="AA205">
        <v>2</v>
      </c>
      <c r="AB205">
        <v>36</v>
      </c>
      <c r="AC205">
        <v>9.0909090910000003</v>
      </c>
      <c r="AD205">
        <v>0.54545454500000001</v>
      </c>
      <c r="AE205" t="s">
        <v>48</v>
      </c>
      <c r="AF205" t="s">
        <v>49</v>
      </c>
      <c r="AG205" t="s">
        <v>50</v>
      </c>
      <c r="AH205">
        <v>0.72594374500000003</v>
      </c>
      <c r="AI205">
        <v>0.89485685299999995</v>
      </c>
      <c r="AJ205">
        <v>0.216492926</v>
      </c>
      <c r="AK205">
        <v>3.673101479756629E-2</v>
      </c>
      <c r="AL205">
        <v>19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9.0909090910000003</v>
      </c>
      <c r="AW205">
        <v>3.0303030303333336</v>
      </c>
      <c r="AX205">
        <v>9.0909090910000003</v>
      </c>
      <c r="AY205">
        <v>3.0303030303333336</v>
      </c>
      <c r="AZ205" s="10">
        <v>70723</v>
      </c>
      <c r="BA205" s="10" t="s">
        <v>1724</v>
      </c>
    </row>
    <row r="206" spans="1:53" x14ac:dyDescent="0.3">
      <c r="A206">
        <v>205</v>
      </c>
      <c r="B206">
        <v>41</v>
      </c>
      <c r="C206">
        <v>17</v>
      </c>
      <c r="D206" t="s">
        <v>1167</v>
      </c>
      <c r="E206" t="s">
        <v>1168</v>
      </c>
      <c r="F206" t="s">
        <v>1169</v>
      </c>
      <c r="G206" t="s">
        <v>1170</v>
      </c>
      <c r="H206" t="s">
        <v>82</v>
      </c>
      <c r="I206" t="s">
        <v>41</v>
      </c>
      <c r="J206">
        <v>27427</v>
      </c>
      <c r="K206" t="s">
        <v>118</v>
      </c>
      <c r="L206" t="s">
        <v>1171</v>
      </c>
      <c r="M206" t="s">
        <v>44</v>
      </c>
      <c r="N206">
        <v>0</v>
      </c>
      <c r="O206" t="s">
        <v>1172</v>
      </c>
      <c r="P206">
        <v>2020</v>
      </c>
      <c r="Q206" t="s">
        <v>46</v>
      </c>
      <c r="R206">
        <v>0</v>
      </c>
      <c r="S206">
        <v>17.850000000000001</v>
      </c>
      <c r="T206">
        <v>17.850000000000001</v>
      </c>
      <c r="U206" t="s">
        <v>47</v>
      </c>
      <c r="V206">
        <v>2</v>
      </c>
      <c r="W206">
        <v>45</v>
      </c>
      <c r="X206">
        <v>45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0.53549999999999998</v>
      </c>
      <c r="AE206" t="s">
        <v>246</v>
      </c>
      <c r="AF206" t="s">
        <v>49</v>
      </c>
      <c r="AG206" t="s">
        <v>50</v>
      </c>
      <c r="AH206">
        <v>0.89036811000000005</v>
      </c>
      <c r="AI206">
        <v>0.99589603299999996</v>
      </c>
      <c r="AJ206">
        <v>0.44977812099999998</v>
      </c>
      <c r="AK206">
        <v>5.5517548060477526E-2</v>
      </c>
      <c r="AL206">
        <v>19</v>
      </c>
      <c r="AM206">
        <v>0</v>
      </c>
      <c r="AN206">
        <v>0</v>
      </c>
      <c r="AO206">
        <v>6</v>
      </c>
      <c r="AP206">
        <v>303.9975680194558</v>
      </c>
      <c r="AQ206">
        <v>0</v>
      </c>
      <c r="AR206">
        <v>0</v>
      </c>
      <c r="AS206">
        <v>1</v>
      </c>
      <c r="AT206">
        <v>50.666261336575978</v>
      </c>
      <c r="AU206">
        <v>0</v>
      </c>
      <c r="AV206">
        <v>17.850000000000001</v>
      </c>
      <c r="AW206">
        <v>5.95</v>
      </c>
      <c r="AX206">
        <v>17.850000000000001</v>
      </c>
      <c r="AY206">
        <v>5.95</v>
      </c>
      <c r="AZ206" s="10">
        <v>55679</v>
      </c>
      <c r="BA206" s="10" t="s">
        <v>1723</v>
      </c>
    </row>
    <row r="207" spans="1:53" x14ac:dyDescent="0.3">
      <c r="A207">
        <v>206</v>
      </c>
      <c r="B207">
        <v>41</v>
      </c>
      <c r="C207">
        <v>19</v>
      </c>
      <c r="D207" t="s">
        <v>630</v>
      </c>
      <c r="E207" t="s">
        <v>1168</v>
      </c>
      <c r="F207" t="s">
        <v>1173</v>
      </c>
      <c r="G207" t="s">
        <v>1174</v>
      </c>
      <c r="H207" t="s">
        <v>82</v>
      </c>
      <c r="I207" t="s">
        <v>41</v>
      </c>
      <c r="J207">
        <v>8060</v>
      </c>
      <c r="K207" t="s">
        <v>118</v>
      </c>
      <c r="L207" t="s">
        <v>1175</v>
      </c>
      <c r="M207" t="s">
        <v>56</v>
      </c>
      <c r="N207">
        <v>0</v>
      </c>
      <c r="O207" t="s">
        <v>1176</v>
      </c>
      <c r="P207">
        <v>2013</v>
      </c>
      <c r="Q207" t="s">
        <v>46</v>
      </c>
      <c r="R207">
        <v>0</v>
      </c>
      <c r="S207">
        <v>0.76</v>
      </c>
      <c r="T207">
        <v>0.76</v>
      </c>
      <c r="U207" t="s">
        <v>47</v>
      </c>
      <c r="V207">
        <v>2</v>
      </c>
      <c r="W207">
        <v>45</v>
      </c>
      <c r="X207">
        <v>24</v>
      </c>
      <c r="Y207">
        <v>7</v>
      </c>
      <c r="Z207">
        <v>7</v>
      </c>
      <c r="AA207">
        <v>5</v>
      </c>
      <c r="AB207">
        <v>27</v>
      </c>
      <c r="AC207">
        <v>22.58064516</v>
      </c>
      <c r="AD207">
        <v>1.37763871</v>
      </c>
      <c r="AE207" t="s">
        <v>72</v>
      </c>
      <c r="AF207" t="s">
        <v>49</v>
      </c>
      <c r="AG207" t="s">
        <v>50</v>
      </c>
      <c r="AH207">
        <v>0.92470719499999998</v>
      </c>
      <c r="AI207">
        <v>0.97236614899999996</v>
      </c>
      <c r="AJ207">
        <v>0.38589599699999999</v>
      </c>
      <c r="AK207">
        <v>2.1272660007399188E-2</v>
      </c>
      <c r="AL207">
        <v>38</v>
      </c>
      <c r="AM207">
        <v>1</v>
      </c>
      <c r="AN207">
        <v>50.666261336575978</v>
      </c>
      <c r="AO207">
        <v>3</v>
      </c>
      <c r="AP207">
        <v>151.9987840097279</v>
      </c>
      <c r="AQ207">
        <v>0</v>
      </c>
      <c r="AR207">
        <v>0</v>
      </c>
      <c r="AS207">
        <v>1</v>
      </c>
      <c r="AT207">
        <v>50.666261336575978</v>
      </c>
      <c r="AU207">
        <v>0</v>
      </c>
      <c r="AV207">
        <v>23.340645160000001</v>
      </c>
      <c r="AW207">
        <v>7.7802150533333334</v>
      </c>
      <c r="AX207">
        <v>23.340645160000001</v>
      </c>
      <c r="AY207">
        <v>7.7802150533333334</v>
      </c>
      <c r="AZ207" s="10">
        <v>36211</v>
      </c>
      <c r="BA207" s="10" t="s">
        <v>1723</v>
      </c>
    </row>
    <row r="208" spans="1:53" x14ac:dyDescent="0.3">
      <c r="A208">
        <v>207</v>
      </c>
      <c r="B208">
        <v>41</v>
      </c>
      <c r="C208">
        <v>39</v>
      </c>
      <c r="D208" t="s">
        <v>1177</v>
      </c>
      <c r="E208" t="s">
        <v>1168</v>
      </c>
      <c r="F208" t="s">
        <v>1178</v>
      </c>
      <c r="G208" t="s">
        <v>1179</v>
      </c>
      <c r="H208" t="s">
        <v>82</v>
      </c>
      <c r="I208" t="s">
        <v>41</v>
      </c>
      <c r="J208">
        <v>5075</v>
      </c>
      <c r="K208" t="s">
        <v>118</v>
      </c>
      <c r="L208" t="s">
        <v>1180</v>
      </c>
      <c r="M208" t="s">
        <v>56</v>
      </c>
      <c r="N208">
        <v>0</v>
      </c>
      <c r="O208" t="s">
        <v>1181</v>
      </c>
      <c r="P208">
        <v>2020</v>
      </c>
      <c r="Q208" t="s">
        <v>46</v>
      </c>
      <c r="R208">
        <v>0</v>
      </c>
      <c r="S208">
        <v>-33.869999999999997</v>
      </c>
      <c r="T208">
        <v>0</v>
      </c>
      <c r="U208" t="s">
        <v>47</v>
      </c>
      <c r="V208">
        <v>2</v>
      </c>
      <c r="W208">
        <v>45</v>
      </c>
      <c r="X208">
        <v>52</v>
      </c>
      <c r="Y208">
        <v>5</v>
      </c>
      <c r="Z208">
        <v>12</v>
      </c>
      <c r="AA208">
        <v>3</v>
      </c>
      <c r="AB208">
        <v>23</v>
      </c>
      <c r="AC208">
        <v>18.75</v>
      </c>
      <c r="AD208">
        <v>1.125</v>
      </c>
      <c r="AE208" t="s">
        <v>72</v>
      </c>
      <c r="AF208" t="s">
        <v>49</v>
      </c>
      <c r="AG208" t="s">
        <v>50</v>
      </c>
      <c r="AH208">
        <v>0.89644205899999996</v>
      </c>
      <c r="AI208">
        <v>0.99950568500000003</v>
      </c>
      <c r="AJ208">
        <v>0.26831723000000002</v>
      </c>
      <c r="AK208">
        <v>4.8951048951048952E-2</v>
      </c>
      <c r="AL208">
        <v>94</v>
      </c>
      <c r="AM208">
        <v>0</v>
      </c>
      <c r="AN208">
        <v>0</v>
      </c>
      <c r="AO208">
        <v>3</v>
      </c>
      <c r="AP208">
        <v>151.9987840097279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18.75</v>
      </c>
      <c r="AW208">
        <v>6.25</v>
      </c>
      <c r="AX208">
        <v>18.75</v>
      </c>
      <c r="AY208">
        <v>6.25</v>
      </c>
      <c r="AZ208" s="10">
        <v>58279</v>
      </c>
      <c r="BA208" s="10" t="s">
        <v>1723</v>
      </c>
    </row>
    <row r="209" spans="1:53" x14ac:dyDescent="0.3">
      <c r="A209">
        <v>208</v>
      </c>
      <c r="B209">
        <v>41</v>
      </c>
      <c r="C209">
        <v>41</v>
      </c>
      <c r="D209" t="s">
        <v>1182</v>
      </c>
      <c r="E209" t="s">
        <v>1168</v>
      </c>
      <c r="F209" t="s">
        <v>1183</v>
      </c>
      <c r="G209" t="s">
        <v>1184</v>
      </c>
      <c r="H209" t="s">
        <v>82</v>
      </c>
      <c r="I209" t="s">
        <v>41</v>
      </c>
      <c r="J209">
        <v>10160</v>
      </c>
      <c r="K209" t="s">
        <v>118</v>
      </c>
      <c r="L209" t="s">
        <v>1185</v>
      </c>
      <c r="M209" t="s">
        <v>44</v>
      </c>
      <c r="N209">
        <v>0</v>
      </c>
      <c r="O209" t="s">
        <v>1186</v>
      </c>
      <c r="P209">
        <v>2020</v>
      </c>
      <c r="Q209" t="s">
        <v>46</v>
      </c>
      <c r="R209">
        <v>0</v>
      </c>
      <c r="S209">
        <v>-22.67</v>
      </c>
      <c r="T209">
        <v>0</v>
      </c>
      <c r="U209" t="s">
        <v>47</v>
      </c>
      <c r="V209">
        <v>4</v>
      </c>
      <c r="W209">
        <v>45</v>
      </c>
      <c r="X209">
        <v>44</v>
      </c>
      <c r="Y209">
        <v>16</v>
      </c>
      <c r="Z209">
        <v>13</v>
      </c>
      <c r="AA209">
        <v>4</v>
      </c>
      <c r="AB209">
        <v>20</v>
      </c>
      <c r="AC209">
        <v>22.80701754</v>
      </c>
      <c r="AD209">
        <v>1.368421052</v>
      </c>
      <c r="AE209" t="s">
        <v>72</v>
      </c>
      <c r="AF209" t="s">
        <v>49</v>
      </c>
      <c r="AG209" t="s">
        <v>50</v>
      </c>
      <c r="AH209">
        <v>0.84072479700000002</v>
      </c>
      <c r="AI209">
        <v>0.99476534299999997</v>
      </c>
      <c r="AJ209">
        <v>0.52600020700000005</v>
      </c>
      <c r="AK209">
        <v>8.8430787014738471E-2</v>
      </c>
      <c r="AL209">
        <v>39</v>
      </c>
      <c r="AM209">
        <v>0</v>
      </c>
      <c r="AN209">
        <v>0</v>
      </c>
      <c r="AO209">
        <v>6</v>
      </c>
      <c r="AP209">
        <v>303.9975680194558</v>
      </c>
      <c r="AQ209">
        <v>0</v>
      </c>
      <c r="AR209">
        <v>0</v>
      </c>
      <c r="AS209">
        <v>3</v>
      </c>
      <c r="AT209">
        <v>151.9987840097279</v>
      </c>
      <c r="AU209">
        <v>0</v>
      </c>
      <c r="AV209">
        <v>22.80701754</v>
      </c>
      <c r="AW209">
        <v>7.6023391800000004</v>
      </c>
      <c r="AX209">
        <v>22.80701754</v>
      </c>
      <c r="AY209">
        <v>7.6023391800000004</v>
      </c>
      <c r="AZ209" s="10">
        <v>45250</v>
      </c>
      <c r="BA209" s="10" t="s">
        <v>1723</v>
      </c>
    </row>
    <row r="210" spans="1:53" x14ac:dyDescent="0.3">
      <c r="A210">
        <v>209</v>
      </c>
      <c r="B210">
        <v>41</v>
      </c>
      <c r="C210">
        <v>41</v>
      </c>
      <c r="D210" t="s">
        <v>1182</v>
      </c>
      <c r="E210" t="s">
        <v>1168</v>
      </c>
      <c r="F210" t="s">
        <v>1187</v>
      </c>
      <c r="G210" t="s">
        <v>1188</v>
      </c>
      <c r="H210" t="s">
        <v>82</v>
      </c>
      <c r="I210" t="s">
        <v>41</v>
      </c>
      <c r="J210">
        <v>5500</v>
      </c>
      <c r="K210" t="s">
        <v>118</v>
      </c>
      <c r="L210" t="s">
        <v>1185</v>
      </c>
      <c r="M210" t="s">
        <v>56</v>
      </c>
      <c r="N210">
        <v>0</v>
      </c>
      <c r="O210" t="s">
        <v>1189</v>
      </c>
      <c r="P210">
        <v>2020</v>
      </c>
      <c r="Q210" t="s">
        <v>46</v>
      </c>
      <c r="R210">
        <v>0</v>
      </c>
      <c r="S210">
        <v>35.44</v>
      </c>
      <c r="T210">
        <v>35.44</v>
      </c>
      <c r="U210" t="s">
        <v>47</v>
      </c>
      <c r="V210">
        <v>7</v>
      </c>
      <c r="W210">
        <v>45</v>
      </c>
      <c r="X210">
        <v>69</v>
      </c>
      <c r="Y210">
        <v>47</v>
      </c>
      <c r="Z210">
        <v>13</v>
      </c>
      <c r="AA210">
        <v>3</v>
      </c>
      <c r="AB210">
        <v>19</v>
      </c>
      <c r="AC210">
        <v>15.85365854</v>
      </c>
      <c r="AD210">
        <v>2.0144195119999999</v>
      </c>
      <c r="AE210" t="s">
        <v>72</v>
      </c>
      <c r="AF210" t="s">
        <v>49</v>
      </c>
      <c r="AG210" t="s">
        <v>50</v>
      </c>
      <c r="AH210">
        <v>0.84072479700000002</v>
      </c>
      <c r="AI210">
        <v>0.99476534299999997</v>
      </c>
      <c r="AJ210">
        <v>0.52600020700000005</v>
      </c>
      <c r="AK210">
        <v>8.8430787014738471E-2</v>
      </c>
      <c r="AL210">
        <v>7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51.293658539999996</v>
      </c>
      <c r="AW210">
        <v>17.09788618</v>
      </c>
      <c r="AX210">
        <v>51.293658539999996</v>
      </c>
      <c r="AY210">
        <v>17.09788618</v>
      </c>
      <c r="AZ210" s="10">
        <v>45250</v>
      </c>
      <c r="BA210" s="10" t="s">
        <v>1723</v>
      </c>
    </row>
    <row r="211" spans="1:53" x14ac:dyDescent="0.3">
      <c r="A211">
        <v>210</v>
      </c>
      <c r="B211">
        <v>41</v>
      </c>
      <c r="C211">
        <v>59</v>
      </c>
      <c r="D211" t="s">
        <v>1190</v>
      </c>
      <c r="E211" t="s">
        <v>1168</v>
      </c>
      <c r="F211" t="s">
        <v>1191</v>
      </c>
      <c r="G211" t="s">
        <v>1192</v>
      </c>
      <c r="H211" t="s">
        <v>82</v>
      </c>
      <c r="I211" t="s">
        <v>41</v>
      </c>
      <c r="J211">
        <v>6980</v>
      </c>
      <c r="K211" t="s">
        <v>118</v>
      </c>
      <c r="L211" t="s">
        <v>1193</v>
      </c>
      <c r="M211" t="s">
        <v>56</v>
      </c>
      <c r="N211">
        <v>0</v>
      </c>
      <c r="O211" t="s">
        <v>1194</v>
      </c>
      <c r="P211">
        <v>2020</v>
      </c>
      <c r="Q211" t="s">
        <v>46</v>
      </c>
      <c r="R211">
        <v>0</v>
      </c>
      <c r="S211">
        <v>28.64</v>
      </c>
      <c r="T211">
        <v>28.64</v>
      </c>
      <c r="U211" t="s">
        <v>47</v>
      </c>
      <c r="V211">
        <v>3</v>
      </c>
      <c r="W211">
        <v>45</v>
      </c>
      <c r="X211">
        <v>112</v>
      </c>
      <c r="Y211">
        <v>3</v>
      </c>
      <c r="Z211">
        <v>15</v>
      </c>
      <c r="AA211">
        <v>4</v>
      </c>
      <c r="AB211">
        <v>19</v>
      </c>
      <c r="AC211">
        <v>11.81102362</v>
      </c>
      <c r="AD211">
        <v>1.567861417</v>
      </c>
      <c r="AE211" t="s">
        <v>72</v>
      </c>
      <c r="AF211" t="s">
        <v>49</v>
      </c>
      <c r="AG211" t="s">
        <v>50</v>
      </c>
      <c r="AH211">
        <v>0.70127425399999999</v>
      </c>
      <c r="AI211">
        <v>0.98640996599999997</v>
      </c>
      <c r="AJ211">
        <v>0.42341293000000002</v>
      </c>
      <c r="AK211">
        <v>0.21549058195108237</v>
      </c>
      <c r="AL211">
        <v>100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40.451023620000001</v>
      </c>
      <c r="AW211">
        <v>13.483674540000001</v>
      </c>
      <c r="AX211">
        <v>40.451023620000001</v>
      </c>
      <c r="AY211">
        <v>13.483674540000001</v>
      </c>
      <c r="AZ211" s="10">
        <v>41707</v>
      </c>
      <c r="BA211" s="10" t="s">
        <v>1723</v>
      </c>
    </row>
    <row r="212" spans="1:53" x14ac:dyDescent="0.3">
      <c r="A212">
        <v>211</v>
      </c>
      <c r="B212">
        <v>42</v>
      </c>
      <c r="C212">
        <v>11</v>
      </c>
      <c r="D212" t="s">
        <v>1195</v>
      </c>
      <c r="E212" t="s">
        <v>1196</v>
      </c>
      <c r="F212" t="s">
        <v>1197</v>
      </c>
      <c r="G212" t="s">
        <v>1198</v>
      </c>
      <c r="H212" t="s">
        <v>307</v>
      </c>
      <c r="I212" t="s">
        <v>41</v>
      </c>
      <c r="J212">
        <v>4245</v>
      </c>
      <c r="K212" t="s">
        <v>118</v>
      </c>
      <c r="L212" t="s">
        <v>1199</v>
      </c>
      <c r="M212" t="s">
        <v>56</v>
      </c>
      <c r="N212">
        <v>0</v>
      </c>
      <c r="O212" t="s">
        <v>1200</v>
      </c>
      <c r="P212">
        <v>2020</v>
      </c>
      <c r="Q212" t="s">
        <v>46</v>
      </c>
      <c r="R212">
        <v>0</v>
      </c>
      <c r="S212">
        <v>-22.29</v>
      </c>
      <c r="T212">
        <v>0</v>
      </c>
      <c r="U212" t="s">
        <v>47</v>
      </c>
      <c r="V212">
        <v>2</v>
      </c>
      <c r="W212">
        <v>45</v>
      </c>
      <c r="X212">
        <v>7</v>
      </c>
      <c r="Y212">
        <v>3</v>
      </c>
      <c r="Z212">
        <v>4</v>
      </c>
      <c r="AA212">
        <v>4</v>
      </c>
      <c r="AB212">
        <v>30</v>
      </c>
      <c r="AC212">
        <v>36.363636360000001</v>
      </c>
      <c r="AD212">
        <v>2.1818181820000002</v>
      </c>
      <c r="AE212" t="s">
        <v>72</v>
      </c>
      <c r="AF212" t="s">
        <v>49</v>
      </c>
      <c r="AG212" t="s">
        <v>50</v>
      </c>
      <c r="AH212">
        <v>0.94430992700000005</v>
      </c>
      <c r="AI212">
        <v>0.83008356500000002</v>
      </c>
      <c r="AJ212">
        <v>0.33171912799999997</v>
      </c>
      <c r="AK212">
        <v>1.7021276595744681E-2</v>
      </c>
      <c r="AL212">
        <v>121</v>
      </c>
      <c r="AM212">
        <v>2</v>
      </c>
      <c r="AN212">
        <v>101.33252267315196</v>
      </c>
      <c r="AO212">
        <v>63</v>
      </c>
      <c r="AP212">
        <v>3191.9744642042865</v>
      </c>
      <c r="AQ212">
        <v>2</v>
      </c>
      <c r="AR212">
        <v>101.33252267315196</v>
      </c>
      <c r="AS212">
        <v>59</v>
      </c>
      <c r="AT212">
        <v>2989.3094188579826</v>
      </c>
      <c r="AU212">
        <v>0</v>
      </c>
      <c r="AV212">
        <v>36.363636360000001</v>
      </c>
      <c r="AW212">
        <v>12.121212120000001</v>
      </c>
      <c r="AX212">
        <v>36.363636360000001</v>
      </c>
      <c r="AY212">
        <v>12.121212120000001</v>
      </c>
      <c r="AZ212" s="10">
        <v>49904</v>
      </c>
      <c r="BA212" s="10" t="s">
        <v>1726</v>
      </c>
    </row>
    <row r="213" spans="1:53" x14ac:dyDescent="0.3">
      <c r="A213">
        <v>212</v>
      </c>
      <c r="B213">
        <v>42</v>
      </c>
      <c r="C213">
        <v>17</v>
      </c>
      <c r="D213" t="s">
        <v>1201</v>
      </c>
      <c r="E213" t="s">
        <v>1196</v>
      </c>
      <c r="F213" t="s">
        <v>1202</v>
      </c>
      <c r="G213" t="s">
        <v>1203</v>
      </c>
      <c r="H213" t="s">
        <v>307</v>
      </c>
      <c r="I213" t="s">
        <v>41</v>
      </c>
      <c r="J213">
        <v>8655</v>
      </c>
      <c r="K213" t="s">
        <v>118</v>
      </c>
      <c r="L213" t="s">
        <v>1204</v>
      </c>
      <c r="M213" t="s">
        <v>56</v>
      </c>
      <c r="N213">
        <v>0</v>
      </c>
      <c r="O213" t="s">
        <v>1205</v>
      </c>
      <c r="P213">
        <v>2020</v>
      </c>
      <c r="Q213" t="s">
        <v>46</v>
      </c>
      <c r="R213">
        <v>0</v>
      </c>
      <c r="S213">
        <v>18.8</v>
      </c>
      <c r="T213">
        <v>18.8</v>
      </c>
      <c r="U213" t="s">
        <v>47</v>
      </c>
      <c r="V213">
        <v>4</v>
      </c>
      <c r="W213">
        <v>45</v>
      </c>
      <c r="X213">
        <v>417</v>
      </c>
      <c r="Y213">
        <v>1037</v>
      </c>
      <c r="Z213">
        <v>8</v>
      </c>
      <c r="AA213">
        <v>3</v>
      </c>
      <c r="AB213">
        <v>26</v>
      </c>
      <c r="AC213">
        <v>1.8823529409999999</v>
      </c>
      <c r="AD213">
        <v>0.67694117600000003</v>
      </c>
      <c r="AE213" t="s">
        <v>72</v>
      </c>
      <c r="AF213" t="s">
        <v>49</v>
      </c>
      <c r="AG213" t="s">
        <v>50</v>
      </c>
      <c r="AH213">
        <v>0.83530897100000001</v>
      </c>
      <c r="AI213">
        <v>0.98520013500000003</v>
      </c>
      <c r="AJ213">
        <v>0.41644149699999999</v>
      </c>
      <c r="AK213">
        <v>7.8187319488378496E-2</v>
      </c>
      <c r="AL213">
        <v>97</v>
      </c>
      <c r="AM213">
        <v>0</v>
      </c>
      <c r="AN213">
        <v>0</v>
      </c>
      <c r="AO213">
        <v>15</v>
      </c>
      <c r="AP213">
        <v>759.99392004863967</v>
      </c>
      <c r="AQ213">
        <v>0</v>
      </c>
      <c r="AR213">
        <v>0</v>
      </c>
      <c r="AS213">
        <v>13</v>
      </c>
      <c r="AT213">
        <v>658.6613973754877</v>
      </c>
      <c r="AU213">
        <v>0</v>
      </c>
      <c r="AV213">
        <v>20.682352941000001</v>
      </c>
      <c r="AW213">
        <v>6.8941176470000007</v>
      </c>
      <c r="AX213">
        <v>20.682352941000001</v>
      </c>
      <c r="AY213">
        <v>6.8941176470000007</v>
      </c>
      <c r="AZ213" s="10">
        <v>62834</v>
      </c>
      <c r="BA213" s="10" t="s">
        <v>1726</v>
      </c>
    </row>
    <row r="214" spans="1:53" x14ac:dyDescent="0.3">
      <c r="A214">
        <v>213</v>
      </c>
      <c r="B214">
        <v>42</v>
      </c>
      <c r="C214">
        <v>59</v>
      </c>
      <c r="D214" t="s">
        <v>113</v>
      </c>
      <c r="E214" t="s">
        <v>1196</v>
      </c>
      <c r="F214" t="s">
        <v>1206</v>
      </c>
      <c r="G214" t="s">
        <v>1207</v>
      </c>
      <c r="H214" t="s">
        <v>307</v>
      </c>
      <c r="I214" t="s">
        <v>41</v>
      </c>
      <c r="J214">
        <v>4700</v>
      </c>
      <c r="K214" t="s">
        <v>118</v>
      </c>
      <c r="L214" t="s">
        <v>1208</v>
      </c>
      <c r="M214" t="s">
        <v>56</v>
      </c>
      <c r="N214">
        <v>0</v>
      </c>
      <c r="O214" t="s">
        <v>1209</v>
      </c>
      <c r="P214">
        <v>2020</v>
      </c>
      <c r="Q214" t="s">
        <v>46</v>
      </c>
      <c r="R214">
        <v>0</v>
      </c>
      <c r="S214">
        <v>0</v>
      </c>
      <c r="T214">
        <v>0</v>
      </c>
      <c r="U214" t="s">
        <v>136</v>
      </c>
      <c r="V214">
        <v>6</v>
      </c>
      <c r="W214">
        <v>45</v>
      </c>
      <c r="X214">
        <v>10</v>
      </c>
      <c r="Y214">
        <v>7</v>
      </c>
      <c r="Z214">
        <v>1</v>
      </c>
      <c r="AA214">
        <v>2</v>
      </c>
      <c r="AB214">
        <v>36</v>
      </c>
      <c r="AC214">
        <v>9.0909090910000003</v>
      </c>
      <c r="AD214">
        <v>0.54545454500000001</v>
      </c>
      <c r="AE214" t="s">
        <v>48</v>
      </c>
      <c r="AF214" t="s">
        <v>49</v>
      </c>
      <c r="AG214" t="s">
        <v>50</v>
      </c>
      <c r="AH214">
        <v>0.966873706</v>
      </c>
      <c r="AI214">
        <v>1</v>
      </c>
      <c r="AJ214">
        <v>0.28571428599999998</v>
      </c>
      <c r="AK214">
        <v>4.9019607843137254E-3</v>
      </c>
      <c r="AL214">
        <v>147</v>
      </c>
      <c r="AM214">
        <v>5</v>
      </c>
      <c r="AN214">
        <v>253.33130668287987</v>
      </c>
      <c r="AO214">
        <v>36</v>
      </c>
      <c r="AP214">
        <v>1823.985408116735</v>
      </c>
      <c r="AQ214">
        <v>0</v>
      </c>
      <c r="AR214">
        <v>0</v>
      </c>
      <c r="AS214">
        <v>18</v>
      </c>
      <c r="AT214">
        <v>911.99270405836751</v>
      </c>
      <c r="AU214">
        <v>0</v>
      </c>
      <c r="AV214">
        <v>9.0909090910000003</v>
      </c>
      <c r="AW214">
        <v>3.0303030303333336</v>
      </c>
      <c r="AX214">
        <v>9.0909090910000003</v>
      </c>
      <c r="AY214">
        <v>3.0303030303333336</v>
      </c>
      <c r="AZ214" s="10">
        <v>37031</v>
      </c>
      <c r="BA214" s="10" t="s">
        <v>1726</v>
      </c>
    </row>
    <row r="215" spans="1:53" x14ac:dyDescent="0.3">
      <c r="A215">
        <v>214</v>
      </c>
      <c r="B215">
        <v>42</v>
      </c>
      <c r="C215">
        <v>71</v>
      </c>
      <c r="D215" t="s">
        <v>1210</v>
      </c>
      <c r="E215" t="s">
        <v>1196</v>
      </c>
      <c r="F215" t="s">
        <v>1211</v>
      </c>
      <c r="G215" t="s">
        <v>1212</v>
      </c>
      <c r="H215" t="s">
        <v>307</v>
      </c>
      <c r="I215" t="s">
        <v>41</v>
      </c>
      <c r="J215">
        <v>6735</v>
      </c>
      <c r="K215" t="s">
        <v>118</v>
      </c>
      <c r="L215" t="s">
        <v>1213</v>
      </c>
      <c r="M215" t="s">
        <v>56</v>
      </c>
      <c r="N215">
        <v>0</v>
      </c>
      <c r="O215" t="s">
        <v>1214</v>
      </c>
      <c r="P215">
        <v>2018</v>
      </c>
      <c r="Q215" t="s">
        <v>46</v>
      </c>
      <c r="R215">
        <v>0</v>
      </c>
      <c r="S215">
        <v>-904.63</v>
      </c>
      <c r="T215">
        <v>0</v>
      </c>
      <c r="U215" t="s">
        <v>47</v>
      </c>
      <c r="V215">
        <v>4</v>
      </c>
      <c r="W215">
        <v>45</v>
      </c>
      <c r="X215">
        <v>567</v>
      </c>
      <c r="Y215">
        <v>8</v>
      </c>
      <c r="Z215">
        <v>14</v>
      </c>
      <c r="AA215">
        <v>4</v>
      </c>
      <c r="AB215">
        <v>19</v>
      </c>
      <c r="AC215">
        <v>2.4096385539999998</v>
      </c>
      <c r="AD215">
        <v>0.14457831300000001</v>
      </c>
      <c r="AE215" t="s">
        <v>48</v>
      </c>
      <c r="AF215" t="s">
        <v>49</v>
      </c>
      <c r="AG215" t="s">
        <v>50</v>
      </c>
      <c r="AH215">
        <v>0.48383324599999999</v>
      </c>
      <c r="AI215">
        <v>1</v>
      </c>
      <c r="AJ215">
        <v>0.56289091300000005</v>
      </c>
      <c r="AK215">
        <v>0.19536112276246725</v>
      </c>
      <c r="AL215">
        <v>323</v>
      </c>
      <c r="AM215">
        <v>0</v>
      </c>
      <c r="AN215">
        <v>0</v>
      </c>
      <c r="AO215">
        <v>38</v>
      </c>
      <c r="AP215">
        <v>1925.317930789887</v>
      </c>
      <c r="AQ215">
        <v>0</v>
      </c>
      <c r="AR215">
        <v>0</v>
      </c>
      <c r="AS215">
        <v>37</v>
      </c>
      <c r="AT215">
        <v>1874.6516694533111</v>
      </c>
      <c r="AU215">
        <v>0</v>
      </c>
      <c r="AV215">
        <v>2.4096385539999998</v>
      </c>
      <c r="AW215">
        <v>0.80321285133333331</v>
      </c>
      <c r="AX215">
        <v>2.4096385539999998</v>
      </c>
      <c r="AY215">
        <v>0.80321285133333331</v>
      </c>
      <c r="AZ215" s="10">
        <v>30087</v>
      </c>
      <c r="BA215" s="10" t="s">
        <v>1726</v>
      </c>
    </row>
    <row r="216" spans="1:53" x14ac:dyDescent="0.3">
      <c r="A216">
        <v>215</v>
      </c>
      <c r="B216">
        <v>42</v>
      </c>
      <c r="C216">
        <v>71</v>
      </c>
      <c r="D216" t="s">
        <v>1210</v>
      </c>
      <c r="E216" t="s">
        <v>1196</v>
      </c>
      <c r="F216" t="s">
        <v>1215</v>
      </c>
      <c r="G216" t="s">
        <v>1216</v>
      </c>
      <c r="H216" t="s">
        <v>307</v>
      </c>
      <c r="I216" t="s">
        <v>41</v>
      </c>
      <c r="J216">
        <v>4327</v>
      </c>
      <c r="K216" t="s">
        <v>118</v>
      </c>
      <c r="L216" t="s">
        <v>1217</v>
      </c>
      <c r="M216" t="s">
        <v>56</v>
      </c>
      <c r="N216">
        <v>0</v>
      </c>
      <c r="O216" t="s">
        <v>1218</v>
      </c>
      <c r="P216">
        <v>2020</v>
      </c>
      <c r="Q216" t="s">
        <v>46</v>
      </c>
      <c r="R216">
        <v>0</v>
      </c>
      <c r="S216">
        <v>-109.82</v>
      </c>
      <c r="T216">
        <v>0</v>
      </c>
      <c r="U216" t="s">
        <v>47</v>
      </c>
      <c r="V216">
        <v>12</v>
      </c>
      <c r="W216">
        <v>45</v>
      </c>
      <c r="X216">
        <v>16</v>
      </c>
      <c r="Y216">
        <v>12</v>
      </c>
      <c r="Z216">
        <v>1</v>
      </c>
      <c r="AA216">
        <v>3</v>
      </c>
      <c r="AB216">
        <v>35</v>
      </c>
      <c r="AC216">
        <v>5.8823529409999997</v>
      </c>
      <c r="AD216">
        <v>0.35294117600000002</v>
      </c>
      <c r="AE216" t="s">
        <v>72</v>
      </c>
      <c r="AF216" t="s">
        <v>49</v>
      </c>
      <c r="AG216" t="s">
        <v>50</v>
      </c>
      <c r="AH216">
        <v>0.94602272700000001</v>
      </c>
      <c r="AI216">
        <v>0.99295065500000002</v>
      </c>
      <c r="AJ216">
        <v>0.11459074700000001</v>
      </c>
      <c r="AK216">
        <v>2.576419213973799E-2</v>
      </c>
      <c r="AL216">
        <v>38</v>
      </c>
      <c r="AM216">
        <v>0</v>
      </c>
      <c r="AN216">
        <v>0</v>
      </c>
      <c r="AO216">
        <v>8</v>
      </c>
      <c r="AP216">
        <v>405.33009069260783</v>
      </c>
      <c r="AQ216">
        <v>0</v>
      </c>
      <c r="AR216">
        <v>0</v>
      </c>
      <c r="AS216">
        <v>6</v>
      </c>
      <c r="AT216">
        <v>303.9975680194558</v>
      </c>
      <c r="AU216">
        <v>0</v>
      </c>
      <c r="AV216">
        <v>5.8823529409999997</v>
      </c>
      <c r="AW216">
        <v>1.9607843136666665</v>
      </c>
      <c r="AX216">
        <v>5.8823529409999997</v>
      </c>
      <c r="AY216">
        <v>1.9607843136666665</v>
      </c>
      <c r="AZ216" s="10">
        <v>82435</v>
      </c>
      <c r="BA216" s="10" t="s">
        <v>1726</v>
      </c>
    </row>
    <row r="217" spans="1:53" x14ac:dyDescent="0.3">
      <c r="A217">
        <v>216</v>
      </c>
      <c r="B217">
        <v>42</v>
      </c>
      <c r="C217">
        <v>83</v>
      </c>
      <c r="D217" t="s">
        <v>1219</v>
      </c>
      <c r="E217" t="s">
        <v>1196</v>
      </c>
      <c r="F217" t="s">
        <v>1220</v>
      </c>
      <c r="G217" t="s">
        <v>1221</v>
      </c>
      <c r="H217" t="s">
        <v>307</v>
      </c>
      <c r="I217" t="s">
        <v>41</v>
      </c>
      <c r="J217">
        <v>5725</v>
      </c>
      <c r="K217" t="s">
        <v>118</v>
      </c>
      <c r="L217" t="s">
        <v>1222</v>
      </c>
      <c r="M217" t="s">
        <v>56</v>
      </c>
      <c r="N217">
        <v>0</v>
      </c>
      <c r="O217" t="s">
        <v>1223</v>
      </c>
      <c r="P217">
        <v>2020</v>
      </c>
      <c r="Q217" t="s">
        <v>46</v>
      </c>
      <c r="R217">
        <v>0</v>
      </c>
      <c r="S217">
        <v>17.510000000000002</v>
      </c>
      <c r="T217">
        <v>17.510000000000002</v>
      </c>
      <c r="U217" t="s">
        <v>47</v>
      </c>
      <c r="V217">
        <v>7</v>
      </c>
      <c r="W217">
        <v>45</v>
      </c>
      <c r="X217">
        <v>67</v>
      </c>
      <c r="Y217">
        <v>12</v>
      </c>
      <c r="Z217">
        <v>13</v>
      </c>
      <c r="AA217">
        <v>6</v>
      </c>
      <c r="AB217">
        <v>20</v>
      </c>
      <c r="AC217">
        <v>16.25</v>
      </c>
      <c r="AD217">
        <v>1.5003</v>
      </c>
      <c r="AE217" t="s">
        <v>72</v>
      </c>
      <c r="AF217" t="s">
        <v>49</v>
      </c>
      <c r="AG217" t="s">
        <v>50</v>
      </c>
      <c r="AH217">
        <v>0.98042895399999996</v>
      </c>
      <c r="AI217">
        <v>0.97743966400000004</v>
      </c>
      <c r="AJ217">
        <v>0.31246537400000002</v>
      </c>
      <c r="AK217">
        <v>6.7472589260612875E-3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33.760000000000005</v>
      </c>
      <c r="AW217">
        <v>11.253333333333336</v>
      </c>
      <c r="AX217">
        <v>33.760000000000005</v>
      </c>
      <c r="AY217">
        <v>11.253333333333336</v>
      </c>
      <c r="AZ217" s="10">
        <v>40592</v>
      </c>
      <c r="BA217" s="10" t="s">
        <v>1726</v>
      </c>
    </row>
    <row r="218" spans="1:53" x14ac:dyDescent="0.3">
      <c r="A218">
        <v>217</v>
      </c>
      <c r="B218">
        <v>42</v>
      </c>
      <c r="C218">
        <v>97</v>
      </c>
      <c r="D218" t="s">
        <v>1224</v>
      </c>
      <c r="E218" t="s">
        <v>1196</v>
      </c>
      <c r="F218" t="s">
        <v>1225</v>
      </c>
      <c r="G218" t="s">
        <v>1226</v>
      </c>
      <c r="H218" t="s">
        <v>307</v>
      </c>
      <c r="I218" t="s">
        <v>41</v>
      </c>
      <c r="J218">
        <v>30209</v>
      </c>
      <c r="K218" t="s">
        <v>118</v>
      </c>
      <c r="L218" t="s">
        <v>1227</v>
      </c>
      <c r="M218" t="s">
        <v>44</v>
      </c>
      <c r="N218">
        <v>0</v>
      </c>
      <c r="O218" t="s">
        <v>1228</v>
      </c>
      <c r="P218">
        <v>2020</v>
      </c>
      <c r="Q218" t="s">
        <v>46</v>
      </c>
      <c r="R218">
        <v>0</v>
      </c>
      <c r="S218">
        <v>12.94</v>
      </c>
      <c r="T218">
        <v>12.94</v>
      </c>
      <c r="U218" t="s">
        <v>47</v>
      </c>
      <c r="V218">
        <v>8</v>
      </c>
      <c r="W218">
        <v>45</v>
      </c>
      <c r="X218">
        <v>85</v>
      </c>
      <c r="Y218">
        <v>15</v>
      </c>
      <c r="Z218">
        <v>13</v>
      </c>
      <c r="AA218">
        <v>6</v>
      </c>
      <c r="AB218">
        <v>20</v>
      </c>
      <c r="AC218">
        <v>13.26530612</v>
      </c>
      <c r="AD218">
        <v>1.1841183669999999</v>
      </c>
      <c r="AE218" t="s">
        <v>72</v>
      </c>
      <c r="AF218" t="s">
        <v>49</v>
      </c>
      <c r="AG218" t="s">
        <v>50</v>
      </c>
      <c r="AH218">
        <v>0.96214511000000003</v>
      </c>
      <c r="AI218">
        <v>1</v>
      </c>
      <c r="AJ218">
        <v>0.31001589800000001</v>
      </c>
      <c r="AK218">
        <v>1.2459371614301192E-2</v>
      </c>
      <c r="AL218">
        <v>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26.205306119999999</v>
      </c>
      <c r="AW218">
        <v>8.7351020399999992</v>
      </c>
      <c r="AX218">
        <v>26.205306119999999</v>
      </c>
      <c r="AY218">
        <v>8.7351020399999992</v>
      </c>
      <c r="AZ218" s="10">
        <v>58951</v>
      </c>
      <c r="BA218" s="10" t="s">
        <v>1726</v>
      </c>
    </row>
    <row r="219" spans="1:53" x14ac:dyDescent="0.3">
      <c r="A219">
        <v>218</v>
      </c>
      <c r="B219">
        <v>45</v>
      </c>
      <c r="C219">
        <v>47</v>
      </c>
      <c r="D219" t="s">
        <v>1229</v>
      </c>
      <c r="E219" t="s">
        <v>1230</v>
      </c>
      <c r="F219" t="s">
        <v>1231</v>
      </c>
      <c r="G219" t="s">
        <v>1232</v>
      </c>
      <c r="H219" t="s">
        <v>40</v>
      </c>
      <c r="I219" t="s">
        <v>41</v>
      </c>
      <c r="J219">
        <v>47947</v>
      </c>
      <c r="K219" t="s">
        <v>1233</v>
      </c>
      <c r="L219" t="s">
        <v>1234</v>
      </c>
      <c r="M219" t="s">
        <v>44</v>
      </c>
      <c r="N219">
        <v>0</v>
      </c>
      <c r="O219" t="s">
        <v>1235</v>
      </c>
      <c r="P219">
        <v>2020</v>
      </c>
      <c r="Q219" t="s">
        <v>46</v>
      </c>
      <c r="R219">
        <v>0</v>
      </c>
      <c r="S219">
        <v>15.17</v>
      </c>
      <c r="T219">
        <v>15.17</v>
      </c>
      <c r="U219" t="s">
        <v>47</v>
      </c>
      <c r="V219">
        <v>5</v>
      </c>
      <c r="W219">
        <v>45</v>
      </c>
      <c r="X219">
        <v>223</v>
      </c>
      <c r="Y219">
        <v>22700</v>
      </c>
      <c r="Z219">
        <v>9</v>
      </c>
      <c r="AA219">
        <v>5</v>
      </c>
      <c r="AB219">
        <v>23</v>
      </c>
      <c r="AC219">
        <v>3.8793103449999999</v>
      </c>
      <c r="AD219">
        <v>0.68785862099999995</v>
      </c>
      <c r="AE219" t="s">
        <v>48</v>
      </c>
      <c r="AF219" t="s">
        <v>49</v>
      </c>
      <c r="AG219" t="s">
        <v>50</v>
      </c>
      <c r="AH219">
        <v>0.44643010900000002</v>
      </c>
      <c r="AI219">
        <v>0.99462365600000002</v>
      </c>
      <c r="AJ219">
        <v>0.55411478300000006</v>
      </c>
      <c r="AK219">
        <v>7.9294016358157554E-2</v>
      </c>
      <c r="AL219">
        <v>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19.049310344999999</v>
      </c>
      <c r="AW219">
        <v>6.3497701149999992</v>
      </c>
      <c r="AX219">
        <v>19.049310344999999</v>
      </c>
      <c r="AY219">
        <v>6.3497701149999992</v>
      </c>
      <c r="AZ219" s="10">
        <v>32029</v>
      </c>
      <c r="BA219" s="10" t="s">
        <v>1724</v>
      </c>
    </row>
    <row r="220" spans="1:53" x14ac:dyDescent="0.3">
      <c r="A220">
        <v>219</v>
      </c>
      <c r="B220">
        <v>45</v>
      </c>
      <c r="C220">
        <v>63</v>
      </c>
      <c r="D220" t="s">
        <v>1236</v>
      </c>
      <c r="E220" t="s">
        <v>1230</v>
      </c>
      <c r="F220" t="s">
        <v>1237</v>
      </c>
      <c r="G220" t="s">
        <v>1238</v>
      </c>
      <c r="H220" t="s">
        <v>40</v>
      </c>
      <c r="I220" t="s">
        <v>41</v>
      </c>
      <c r="J220">
        <v>34317</v>
      </c>
      <c r="K220" t="s">
        <v>1239</v>
      </c>
      <c r="L220" t="s">
        <v>1240</v>
      </c>
      <c r="M220" t="s">
        <v>44</v>
      </c>
      <c r="N220">
        <v>0</v>
      </c>
      <c r="O220" t="s">
        <v>1241</v>
      </c>
      <c r="P220">
        <v>2020</v>
      </c>
      <c r="Q220" t="s">
        <v>46</v>
      </c>
      <c r="R220">
        <v>0</v>
      </c>
      <c r="S220">
        <v>10.130000000000001</v>
      </c>
      <c r="T220">
        <v>10.130000000000001</v>
      </c>
      <c r="U220" t="s">
        <v>47</v>
      </c>
      <c r="V220">
        <v>2</v>
      </c>
      <c r="W220">
        <v>45</v>
      </c>
      <c r="X220">
        <v>11</v>
      </c>
      <c r="Y220">
        <v>369</v>
      </c>
      <c r="Z220">
        <v>8</v>
      </c>
      <c r="AA220">
        <v>3</v>
      </c>
      <c r="AB220">
        <v>26</v>
      </c>
      <c r="AC220">
        <v>42.10526316</v>
      </c>
      <c r="AD220">
        <v>2.83021579</v>
      </c>
      <c r="AE220" t="s">
        <v>72</v>
      </c>
      <c r="AF220" t="s">
        <v>49</v>
      </c>
      <c r="AG220" t="s">
        <v>50</v>
      </c>
      <c r="AH220">
        <v>0.80772244000000004</v>
      </c>
      <c r="AI220">
        <v>0.99987655799999997</v>
      </c>
      <c r="AJ220">
        <v>0.34658018899999998</v>
      </c>
      <c r="AK220">
        <v>7.789923954372624E-2</v>
      </c>
      <c r="AL220">
        <v>16</v>
      </c>
      <c r="AM220">
        <v>1</v>
      </c>
      <c r="AN220">
        <v>50.666261336575978</v>
      </c>
      <c r="AO220">
        <v>1</v>
      </c>
      <c r="AP220">
        <v>50.666261336575978</v>
      </c>
      <c r="AQ220">
        <v>1</v>
      </c>
      <c r="AR220">
        <v>50.666261336575978</v>
      </c>
      <c r="AS220">
        <v>1</v>
      </c>
      <c r="AT220">
        <v>50.666261336575978</v>
      </c>
      <c r="AU220">
        <v>0</v>
      </c>
      <c r="AV220">
        <v>52.235263160000002</v>
      </c>
      <c r="AW220">
        <v>17.411754386666669</v>
      </c>
      <c r="AX220">
        <v>52.235263160000002</v>
      </c>
      <c r="AY220">
        <v>17.411754386666669</v>
      </c>
      <c r="AZ220" s="10">
        <v>68219</v>
      </c>
      <c r="BA220" s="10" t="s">
        <v>1724</v>
      </c>
    </row>
    <row r="221" spans="1:53" x14ac:dyDescent="0.3">
      <c r="A221">
        <v>220</v>
      </c>
      <c r="B221">
        <v>45</v>
      </c>
      <c r="C221">
        <v>67</v>
      </c>
      <c r="D221" t="s">
        <v>342</v>
      </c>
      <c r="E221" t="s">
        <v>1230</v>
      </c>
      <c r="F221" t="s">
        <v>1242</v>
      </c>
      <c r="G221" t="s">
        <v>1243</v>
      </c>
      <c r="H221" t="s">
        <v>40</v>
      </c>
      <c r="I221" t="s">
        <v>41</v>
      </c>
      <c r="J221">
        <v>15082</v>
      </c>
      <c r="K221" t="s">
        <v>1244</v>
      </c>
      <c r="L221" t="s">
        <v>1245</v>
      </c>
      <c r="M221" t="s">
        <v>44</v>
      </c>
      <c r="N221">
        <v>0</v>
      </c>
      <c r="O221" t="s">
        <v>1246</v>
      </c>
      <c r="P221">
        <v>2020</v>
      </c>
      <c r="Q221" t="s">
        <v>46</v>
      </c>
      <c r="R221">
        <v>0</v>
      </c>
      <c r="S221">
        <v>-0.87</v>
      </c>
      <c r="T221">
        <v>0</v>
      </c>
      <c r="U221" t="s">
        <v>47</v>
      </c>
      <c r="V221">
        <v>4</v>
      </c>
      <c r="W221">
        <v>45</v>
      </c>
      <c r="X221">
        <v>253</v>
      </c>
      <c r="Y221">
        <v>9</v>
      </c>
      <c r="Z221">
        <v>10</v>
      </c>
      <c r="AA221">
        <v>4</v>
      </c>
      <c r="AB221">
        <v>24</v>
      </c>
      <c r="AC221">
        <v>3.8022813690000001</v>
      </c>
      <c r="AD221">
        <v>0.22813688200000001</v>
      </c>
      <c r="AE221" t="s">
        <v>72</v>
      </c>
      <c r="AF221" t="s">
        <v>49</v>
      </c>
      <c r="AG221" t="s">
        <v>50</v>
      </c>
      <c r="AH221">
        <v>0.27813806000000002</v>
      </c>
      <c r="AI221">
        <v>0.98515650200000004</v>
      </c>
      <c r="AJ221">
        <v>0.50542456199999997</v>
      </c>
      <c r="AK221">
        <v>1.9089798411728771E-2</v>
      </c>
      <c r="AL221">
        <v>10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3.8022813690000001</v>
      </c>
      <c r="AW221">
        <v>1.267427123</v>
      </c>
      <c r="AX221">
        <v>3.8022813690000001</v>
      </c>
      <c r="AY221">
        <v>1.267427123</v>
      </c>
      <c r="AZ221" s="10">
        <v>34561</v>
      </c>
      <c r="BA221" s="10" t="s">
        <v>1724</v>
      </c>
    </row>
    <row r="222" spans="1:53" x14ac:dyDescent="0.3">
      <c r="A222">
        <v>221</v>
      </c>
      <c r="B222">
        <v>45</v>
      </c>
      <c r="C222">
        <v>77</v>
      </c>
      <c r="D222" t="s">
        <v>1247</v>
      </c>
      <c r="E222" t="s">
        <v>1230</v>
      </c>
      <c r="F222" t="s">
        <v>1248</v>
      </c>
      <c r="G222" t="s">
        <v>1249</v>
      </c>
      <c r="H222" t="s">
        <v>40</v>
      </c>
      <c r="I222" t="s">
        <v>41</v>
      </c>
      <c r="J222">
        <v>3338</v>
      </c>
      <c r="K222" t="s">
        <v>1250</v>
      </c>
      <c r="L222" t="s">
        <v>1251</v>
      </c>
      <c r="M222" t="s">
        <v>56</v>
      </c>
      <c r="N222">
        <v>0</v>
      </c>
      <c r="O222" t="s">
        <v>1252</v>
      </c>
      <c r="P222">
        <v>2020</v>
      </c>
      <c r="Q222" t="s">
        <v>46</v>
      </c>
      <c r="R222">
        <v>0</v>
      </c>
      <c r="S222">
        <v>-72.53</v>
      </c>
      <c r="T222">
        <v>0</v>
      </c>
      <c r="U222" t="s">
        <v>47</v>
      </c>
      <c r="V222">
        <v>3</v>
      </c>
      <c r="W222">
        <v>45</v>
      </c>
      <c r="X222">
        <v>5</v>
      </c>
      <c r="Y222">
        <v>4</v>
      </c>
      <c r="Z222">
        <v>10</v>
      </c>
      <c r="AA222">
        <v>4</v>
      </c>
      <c r="AB222">
        <v>25</v>
      </c>
      <c r="AC222">
        <v>66.666666669999998</v>
      </c>
      <c r="AD222">
        <v>4</v>
      </c>
      <c r="AE222" t="s">
        <v>72</v>
      </c>
      <c r="AF222" t="s">
        <v>49</v>
      </c>
      <c r="AG222" t="s">
        <v>50</v>
      </c>
      <c r="AH222">
        <v>0.86662587899999999</v>
      </c>
      <c r="AI222">
        <v>0.94893899199999998</v>
      </c>
      <c r="AJ222">
        <v>0.28365531999999999</v>
      </c>
      <c r="AK222">
        <v>2.4489795918367346E-2</v>
      </c>
      <c r="AL222">
        <v>16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66.666666669999998</v>
      </c>
      <c r="AW222">
        <v>22.222222223333333</v>
      </c>
      <c r="AX222">
        <v>66.666666669999998</v>
      </c>
      <c r="AY222">
        <v>22.222222223333333</v>
      </c>
      <c r="AZ222" s="10">
        <v>40039</v>
      </c>
      <c r="BA222" s="10" t="s">
        <v>1724</v>
      </c>
    </row>
    <row r="223" spans="1:53" x14ac:dyDescent="0.3">
      <c r="A223">
        <v>222</v>
      </c>
      <c r="B223">
        <v>45</v>
      </c>
      <c r="C223">
        <v>85</v>
      </c>
      <c r="D223" t="s">
        <v>390</v>
      </c>
      <c r="E223" t="s">
        <v>1230</v>
      </c>
      <c r="F223" t="s">
        <v>1253</v>
      </c>
      <c r="G223" t="s">
        <v>1254</v>
      </c>
      <c r="H223" t="s">
        <v>40</v>
      </c>
      <c r="I223" t="s">
        <v>41</v>
      </c>
      <c r="J223">
        <v>3912</v>
      </c>
      <c r="K223" t="s">
        <v>1255</v>
      </c>
      <c r="L223" t="s">
        <v>1256</v>
      </c>
      <c r="M223" t="s">
        <v>56</v>
      </c>
      <c r="N223">
        <v>0</v>
      </c>
      <c r="O223" t="s">
        <v>1257</v>
      </c>
      <c r="P223">
        <v>2020</v>
      </c>
      <c r="Q223" t="s">
        <v>46</v>
      </c>
      <c r="R223">
        <v>0</v>
      </c>
      <c r="S223">
        <v>34.22</v>
      </c>
      <c r="T223">
        <v>34.22</v>
      </c>
      <c r="U223" t="s">
        <v>47</v>
      </c>
      <c r="V223">
        <v>10</v>
      </c>
      <c r="W223">
        <v>45</v>
      </c>
      <c r="X223">
        <v>316</v>
      </c>
      <c r="Y223">
        <v>14</v>
      </c>
      <c r="Z223">
        <v>10</v>
      </c>
      <c r="AA223">
        <v>2</v>
      </c>
      <c r="AB223">
        <v>23</v>
      </c>
      <c r="AC223">
        <v>3.0674846630000001</v>
      </c>
      <c r="AD223">
        <v>1.21064908</v>
      </c>
      <c r="AE223" t="s">
        <v>48</v>
      </c>
      <c r="AF223" t="s">
        <v>49</v>
      </c>
      <c r="AG223" t="s">
        <v>50</v>
      </c>
      <c r="AH223">
        <v>0.55017979699999997</v>
      </c>
      <c r="AI223">
        <v>0.80335731399999999</v>
      </c>
      <c r="AJ223">
        <v>0.28179143499999998</v>
      </c>
      <c r="AK223">
        <v>4.0316205533596841E-2</v>
      </c>
      <c r="AL223">
        <v>10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37.287484663000001</v>
      </c>
      <c r="AW223">
        <v>12.429161554333334</v>
      </c>
      <c r="AX223">
        <v>37.287484663000001</v>
      </c>
      <c r="AY223">
        <v>12.429161554333334</v>
      </c>
      <c r="AZ223" s="10">
        <v>54107</v>
      </c>
      <c r="BA223" s="10" t="s">
        <v>1724</v>
      </c>
    </row>
    <row r="224" spans="1:53" x14ac:dyDescent="0.3">
      <c r="A224">
        <v>223</v>
      </c>
      <c r="B224">
        <v>45</v>
      </c>
      <c r="C224">
        <v>91</v>
      </c>
      <c r="D224" t="s">
        <v>1258</v>
      </c>
      <c r="E224" t="s">
        <v>1230</v>
      </c>
      <c r="F224" t="s">
        <v>1259</v>
      </c>
      <c r="G224" t="s">
        <v>1260</v>
      </c>
      <c r="H224" t="s">
        <v>40</v>
      </c>
      <c r="I224" t="s">
        <v>41</v>
      </c>
      <c r="J224">
        <v>74377</v>
      </c>
      <c r="K224" t="s">
        <v>1261</v>
      </c>
      <c r="L224" t="s">
        <v>1262</v>
      </c>
      <c r="M224" t="s">
        <v>44</v>
      </c>
      <c r="N224">
        <v>0</v>
      </c>
      <c r="O224" t="s">
        <v>1263</v>
      </c>
      <c r="P224">
        <v>2020</v>
      </c>
      <c r="Q224" t="s">
        <v>46</v>
      </c>
      <c r="R224">
        <v>0</v>
      </c>
      <c r="S224">
        <v>-40.520000000000003</v>
      </c>
      <c r="T224">
        <v>0</v>
      </c>
      <c r="U224" t="s">
        <v>47</v>
      </c>
      <c r="V224">
        <v>16</v>
      </c>
      <c r="W224">
        <v>45</v>
      </c>
      <c r="X224">
        <v>664</v>
      </c>
      <c r="Y224">
        <v>20</v>
      </c>
      <c r="Z224">
        <v>14</v>
      </c>
      <c r="AA224">
        <v>11</v>
      </c>
      <c r="AB224">
        <v>17</v>
      </c>
      <c r="AC224">
        <v>2.0648967549999999</v>
      </c>
      <c r="AD224">
        <v>0.123893805</v>
      </c>
      <c r="AE224" t="s">
        <v>48</v>
      </c>
      <c r="AF224" t="s">
        <v>49</v>
      </c>
      <c r="AG224" t="s">
        <v>50</v>
      </c>
      <c r="AH224">
        <v>0.54640686900000002</v>
      </c>
      <c r="AI224">
        <v>0.993586886</v>
      </c>
      <c r="AJ224">
        <v>0.44659456199999997</v>
      </c>
      <c r="AK224">
        <v>4.7995215776810422E-2</v>
      </c>
      <c r="AL224">
        <v>16</v>
      </c>
      <c r="AM224">
        <v>1</v>
      </c>
      <c r="AN224">
        <v>50.666261336575978</v>
      </c>
      <c r="AO224">
        <v>3</v>
      </c>
      <c r="AP224">
        <v>151.9987840097279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2.0648967549999999</v>
      </c>
      <c r="AW224">
        <v>0.68829891833333334</v>
      </c>
      <c r="AX224">
        <v>2.0648967549999999</v>
      </c>
      <c r="AY224">
        <v>0.68829891833333334</v>
      </c>
      <c r="AZ224" s="10">
        <v>46792</v>
      </c>
      <c r="BA224" s="10" t="s">
        <v>1724</v>
      </c>
    </row>
    <row r="225" spans="1:53" x14ac:dyDescent="0.3">
      <c r="A225">
        <v>224</v>
      </c>
      <c r="B225">
        <v>46</v>
      </c>
      <c r="C225">
        <v>83</v>
      </c>
      <c r="D225" t="s">
        <v>1182</v>
      </c>
      <c r="E225" t="s">
        <v>1264</v>
      </c>
      <c r="F225" t="s">
        <v>1265</v>
      </c>
      <c r="G225" t="s">
        <v>1266</v>
      </c>
      <c r="H225" t="s">
        <v>275</v>
      </c>
      <c r="I225" t="s">
        <v>41</v>
      </c>
      <c r="J225">
        <v>5788</v>
      </c>
      <c r="K225" t="s">
        <v>1267</v>
      </c>
      <c r="L225" t="s">
        <v>1268</v>
      </c>
      <c r="M225" t="s">
        <v>56</v>
      </c>
      <c r="N225">
        <v>0</v>
      </c>
      <c r="O225" t="s">
        <v>1269</v>
      </c>
      <c r="P225">
        <v>2020</v>
      </c>
      <c r="Q225" t="s">
        <v>46</v>
      </c>
      <c r="R225">
        <v>0</v>
      </c>
      <c r="S225">
        <v>-387.99</v>
      </c>
      <c r="T225">
        <v>0</v>
      </c>
      <c r="U225" t="s">
        <v>47</v>
      </c>
      <c r="V225">
        <v>4</v>
      </c>
      <c r="W225">
        <v>45</v>
      </c>
      <c r="X225">
        <v>6</v>
      </c>
      <c r="Y225">
        <v>7</v>
      </c>
      <c r="Z225">
        <v>10</v>
      </c>
      <c r="AA225">
        <v>3</v>
      </c>
      <c r="AB225">
        <v>27</v>
      </c>
      <c r="AC225">
        <v>62.5</v>
      </c>
      <c r="AD225">
        <v>3.75</v>
      </c>
      <c r="AE225" t="s">
        <v>72</v>
      </c>
      <c r="AF225" t="s">
        <v>49</v>
      </c>
      <c r="AG225" t="s">
        <v>50</v>
      </c>
      <c r="AH225">
        <v>0.86798190900000005</v>
      </c>
      <c r="AI225">
        <v>0.99565499400000002</v>
      </c>
      <c r="AJ225">
        <v>0.325649682</v>
      </c>
      <c r="AK225">
        <v>8.1337460020327185E-2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62.5</v>
      </c>
      <c r="AW225">
        <v>20.833333333333332</v>
      </c>
      <c r="AX225">
        <v>62.5</v>
      </c>
      <c r="AY225">
        <v>20.833333333333332</v>
      </c>
      <c r="AZ225" s="10">
        <v>59017</v>
      </c>
      <c r="BA225" s="10" t="s">
        <v>1725</v>
      </c>
    </row>
    <row r="226" spans="1:53" x14ac:dyDescent="0.3">
      <c r="A226">
        <v>225</v>
      </c>
      <c r="B226">
        <v>47</v>
      </c>
      <c r="C226">
        <v>45</v>
      </c>
      <c r="D226" t="s">
        <v>1270</v>
      </c>
      <c r="E226" t="s">
        <v>1271</v>
      </c>
      <c r="F226" t="s">
        <v>1272</v>
      </c>
      <c r="G226" t="s">
        <v>1273</v>
      </c>
      <c r="H226" t="s">
        <v>40</v>
      </c>
      <c r="I226" t="s">
        <v>41</v>
      </c>
      <c r="J226">
        <v>4158</v>
      </c>
      <c r="K226" t="s">
        <v>1274</v>
      </c>
      <c r="L226" t="s">
        <v>1275</v>
      </c>
      <c r="M226" t="s">
        <v>56</v>
      </c>
      <c r="N226">
        <v>0</v>
      </c>
      <c r="O226" t="s">
        <v>57</v>
      </c>
      <c r="P226" t="s">
        <v>57</v>
      </c>
      <c r="Q226" t="s">
        <v>57</v>
      </c>
      <c r="R226" t="s">
        <v>57</v>
      </c>
      <c r="S226" t="s">
        <v>57</v>
      </c>
      <c r="T226" t="s">
        <v>57</v>
      </c>
      <c r="U226" t="s">
        <v>57</v>
      </c>
      <c r="V226" t="s">
        <v>57</v>
      </c>
      <c r="W226" t="s">
        <v>57</v>
      </c>
      <c r="X226" t="s">
        <v>57</v>
      </c>
      <c r="Y226" t="s">
        <v>57</v>
      </c>
      <c r="Z226" t="s">
        <v>57</v>
      </c>
      <c r="AA226" t="s">
        <v>57</v>
      </c>
      <c r="AB226" t="s">
        <v>57</v>
      </c>
      <c r="AC226" t="s">
        <v>57</v>
      </c>
      <c r="AD226">
        <v>0</v>
      </c>
      <c r="AE226" t="s">
        <v>57</v>
      </c>
      <c r="AF226" t="s">
        <v>49</v>
      </c>
      <c r="AG226" t="s">
        <v>50</v>
      </c>
      <c r="AH226">
        <v>0.69542140600000002</v>
      </c>
      <c r="AI226">
        <v>0.98887451500000001</v>
      </c>
      <c r="AJ226">
        <v>0.50826570500000001</v>
      </c>
      <c r="AK226">
        <v>2.9409988525877166E-2</v>
      </c>
      <c r="AL226">
        <v>6</v>
      </c>
      <c r="AM226">
        <v>0</v>
      </c>
      <c r="AN226">
        <v>0</v>
      </c>
      <c r="AO226">
        <v>1</v>
      </c>
      <c r="AP226">
        <v>50.666261336575978</v>
      </c>
      <c r="AQ226">
        <v>0</v>
      </c>
      <c r="AR226">
        <v>0</v>
      </c>
      <c r="AS226">
        <v>1</v>
      </c>
      <c r="AT226">
        <v>50.666261336575978</v>
      </c>
      <c r="AU226" t="s">
        <v>57</v>
      </c>
      <c r="AV226" t="s">
        <v>57</v>
      </c>
      <c r="AW226" t="s">
        <v>57</v>
      </c>
      <c r="AX226" t="s">
        <v>57</v>
      </c>
      <c r="AY226" t="s">
        <v>57</v>
      </c>
      <c r="AZ226" s="10" t="s">
        <v>57</v>
      </c>
      <c r="BA226" s="10" t="s">
        <v>1724</v>
      </c>
    </row>
    <row r="227" spans="1:53" x14ac:dyDescent="0.3">
      <c r="A227">
        <v>226</v>
      </c>
      <c r="B227">
        <v>47</v>
      </c>
      <c r="C227">
        <v>49</v>
      </c>
      <c r="D227" t="s">
        <v>1276</v>
      </c>
      <c r="E227" t="s">
        <v>1271</v>
      </c>
      <c r="F227" t="s">
        <v>1277</v>
      </c>
      <c r="G227" t="s">
        <v>1278</v>
      </c>
      <c r="H227" t="s">
        <v>40</v>
      </c>
      <c r="I227" t="s">
        <v>41</v>
      </c>
      <c r="J227">
        <v>4042</v>
      </c>
      <c r="K227" t="s">
        <v>1279</v>
      </c>
      <c r="L227" t="s">
        <v>1280</v>
      </c>
      <c r="M227" t="s">
        <v>56</v>
      </c>
      <c r="N227">
        <v>0</v>
      </c>
      <c r="O227" t="s">
        <v>57</v>
      </c>
      <c r="P227" t="s">
        <v>57</v>
      </c>
      <c r="Q227" t="s">
        <v>57</v>
      </c>
      <c r="R227" t="s">
        <v>57</v>
      </c>
      <c r="S227" t="s">
        <v>57</v>
      </c>
      <c r="T227" t="s">
        <v>57</v>
      </c>
      <c r="U227" t="s">
        <v>57</v>
      </c>
      <c r="V227" t="s">
        <v>57</v>
      </c>
      <c r="W227" t="s">
        <v>57</v>
      </c>
      <c r="X227" t="s">
        <v>57</v>
      </c>
      <c r="Y227" t="s">
        <v>57</v>
      </c>
      <c r="Z227" t="s">
        <v>57</v>
      </c>
      <c r="AA227" t="s">
        <v>57</v>
      </c>
      <c r="AB227" t="s">
        <v>57</v>
      </c>
      <c r="AC227" t="s">
        <v>57</v>
      </c>
      <c r="AD227">
        <v>0</v>
      </c>
      <c r="AE227" t="s">
        <v>57</v>
      </c>
      <c r="AF227" t="s">
        <v>49</v>
      </c>
      <c r="AG227" t="s">
        <v>50</v>
      </c>
      <c r="AH227">
        <v>0.96630934199999996</v>
      </c>
      <c r="AI227">
        <v>0</v>
      </c>
      <c r="AJ227">
        <v>0.63894967199999997</v>
      </c>
      <c r="AK227">
        <v>1.8905472636815919E-2</v>
      </c>
      <c r="AL227">
        <v>42</v>
      </c>
      <c r="AM227">
        <v>0</v>
      </c>
      <c r="AN227">
        <v>0</v>
      </c>
      <c r="AO227">
        <v>2</v>
      </c>
      <c r="AP227">
        <v>101.33252267315196</v>
      </c>
      <c r="AQ227">
        <v>0</v>
      </c>
      <c r="AR227">
        <v>0</v>
      </c>
      <c r="AS227">
        <v>0</v>
      </c>
      <c r="AT227">
        <v>0</v>
      </c>
      <c r="AU227" t="s">
        <v>57</v>
      </c>
      <c r="AV227" t="s">
        <v>57</v>
      </c>
      <c r="AW227" t="s">
        <v>57</v>
      </c>
      <c r="AX227" t="s">
        <v>57</v>
      </c>
      <c r="AY227" t="s">
        <v>57</v>
      </c>
      <c r="AZ227" s="10" t="s">
        <v>57</v>
      </c>
      <c r="BA227" s="10" t="s">
        <v>1724</v>
      </c>
    </row>
    <row r="228" spans="1:53" x14ac:dyDescent="0.3">
      <c r="A228">
        <v>227</v>
      </c>
      <c r="B228">
        <v>47</v>
      </c>
      <c r="C228">
        <v>53</v>
      </c>
      <c r="D228" t="s">
        <v>1281</v>
      </c>
      <c r="E228" t="s">
        <v>1271</v>
      </c>
      <c r="F228" t="s">
        <v>1282</v>
      </c>
      <c r="G228" t="s">
        <v>1283</v>
      </c>
      <c r="H228" t="s">
        <v>40</v>
      </c>
      <c r="I228" t="s">
        <v>41</v>
      </c>
      <c r="J228">
        <v>3422</v>
      </c>
      <c r="K228" t="s">
        <v>1284</v>
      </c>
      <c r="L228" t="s">
        <v>1285</v>
      </c>
      <c r="M228" t="s">
        <v>56</v>
      </c>
      <c r="N228">
        <v>0</v>
      </c>
      <c r="O228" t="s">
        <v>1286</v>
      </c>
      <c r="P228">
        <v>2020</v>
      </c>
      <c r="Q228" t="s">
        <v>46</v>
      </c>
      <c r="R228">
        <v>0</v>
      </c>
      <c r="S228">
        <v>25.26</v>
      </c>
      <c r="T228">
        <v>25.26</v>
      </c>
      <c r="U228" t="s">
        <v>47</v>
      </c>
      <c r="V228">
        <v>2</v>
      </c>
      <c r="W228">
        <v>45</v>
      </c>
      <c r="X228">
        <v>233</v>
      </c>
      <c r="Y228">
        <v>5</v>
      </c>
      <c r="Z228">
        <v>14</v>
      </c>
      <c r="AA228">
        <v>3</v>
      </c>
      <c r="AB228">
        <v>20</v>
      </c>
      <c r="AC228">
        <v>5.6680161939999998</v>
      </c>
      <c r="AD228">
        <v>1.097880972</v>
      </c>
      <c r="AE228" t="s">
        <v>48</v>
      </c>
      <c r="AF228" t="s">
        <v>49</v>
      </c>
      <c r="AG228" t="s">
        <v>50</v>
      </c>
      <c r="AH228">
        <v>0.64540337699999994</v>
      </c>
      <c r="AI228">
        <v>0.88807429100000002</v>
      </c>
      <c r="AJ228">
        <v>0.51397632800000004</v>
      </c>
      <c r="AK228">
        <v>9.777560498655585E-3</v>
      </c>
      <c r="AL228">
        <v>11</v>
      </c>
      <c r="AM228">
        <v>0</v>
      </c>
      <c r="AN228">
        <v>0</v>
      </c>
      <c r="AO228">
        <v>2</v>
      </c>
      <c r="AP228">
        <v>101.33252267315196</v>
      </c>
      <c r="AQ228">
        <v>0</v>
      </c>
      <c r="AR228">
        <v>0</v>
      </c>
      <c r="AS228">
        <v>2</v>
      </c>
      <c r="AT228">
        <v>101.33252267315196</v>
      </c>
      <c r="AU228">
        <v>0</v>
      </c>
      <c r="AV228">
        <v>30.928016194000001</v>
      </c>
      <c r="AW228">
        <v>10.309338731333334</v>
      </c>
      <c r="AX228">
        <v>30.928016194000001</v>
      </c>
      <c r="AY228">
        <v>10.309338731333334</v>
      </c>
      <c r="AZ228" s="10">
        <v>31645</v>
      </c>
      <c r="BA228" s="10" t="s">
        <v>1724</v>
      </c>
    </row>
    <row r="229" spans="1:53" x14ac:dyDescent="0.3">
      <c r="A229">
        <v>228</v>
      </c>
      <c r="B229">
        <v>47</v>
      </c>
      <c r="C229">
        <v>65</v>
      </c>
      <c r="D229" t="s">
        <v>1127</v>
      </c>
      <c r="E229" t="s">
        <v>1271</v>
      </c>
      <c r="F229" t="s">
        <v>1287</v>
      </c>
      <c r="G229" t="s">
        <v>1288</v>
      </c>
      <c r="H229" t="s">
        <v>40</v>
      </c>
      <c r="I229" t="s">
        <v>41</v>
      </c>
      <c r="J229">
        <v>5223</v>
      </c>
      <c r="K229" t="s">
        <v>1289</v>
      </c>
      <c r="L229" t="s">
        <v>1290</v>
      </c>
      <c r="M229" t="s">
        <v>56</v>
      </c>
      <c r="N229">
        <v>0</v>
      </c>
      <c r="O229" t="s">
        <v>1291</v>
      </c>
      <c r="P229">
        <v>2020</v>
      </c>
      <c r="Q229" t="s">
        <v>46</v>
      </c>
      <c r="R229">
        <v>0</v>
      </c>
      <c r="S229">
        <v>-43.27</v>
      </c>
      <c r="T229">
        <v>0</v>
      </c>
      <c r="U229" t="s">
        <v>47</v>
      </c>
      <c r="V229">
        <v>2</v>
      </c>
      <c r="W229">
        <v>45</v>
      </c>
      <c r="X229">
        <v>187</v>
      </c>
      <c r="Y229">
        <v>4</v>
      </c>
      <c r="Z229">
        <v>15</v>
      </c>
      <c r="AA229">
        <v>6</v>
      </c>
      <c r="AB229">
        <v>19</v>
      </c>
      <c r="AC229">
        <v>7.425742574</v>
      </c>
      <c r="AD229">
        <v>0.44554455399999998</v>
      </c>
      <c r="AE229" t="s">
        <v>72</v>
      </c>
      <c r="AF229" t="s">
        <v>49</v>
      </c>
      <c r="AG229" t="s">
        <v>50</v>
      </c>
      <c r="AH229">
        <v>0.97082601099999999</v>
      </c>
      <c r="AI229">
        <v>0</v>
      </c>
      <c r="AJ229">
        <v>0.13637961300000001</v>
      </c>
      <c r="AK229">
        <v>5.5710306406685237E-3</v>
      </c>
      <c r="AL229">
        <v>9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7.425742574</v>
      </c>
      <c r="AW229">
        <v>2.4752475246666665</v>
      </c>
      <c r="AX229">
        <v>7.425742574</v>
      </c>
      <c r="AY229">
        <v>2.4752475246666665</v>
      </c>
      <c r="AZ229" s="10">
        <v>48359</v>
      </c>
      <c r="BA229" s="10" t="s">
        <v>1724</v>
      </c>
    </row>
    <row r="230" spans="1:53" x14ac:dyDescent="0.3">
      <c r="A230">
        <v>229</v>
      </c>
      <c r="B230">
        <v>47</v>
      </c>
      <c r="C230">
        <v>163</v>
      </c>
      <c r="D230" t="s">
        <v>1292</v>
      </c>
      <c r="E230" t="s">
        <v>1271</v>
      </c>
      <c r="F230" t="s">
        <v>1293</v>
      </c>
      <c r="G230" t="s">
        <v>1294</v>
      </c>
      <c r="H230" t="s">
        <v>40</v>
      </c>
      <c r="I230" t="s">
        <v>41</v>
      </c>
      <c r="J230">
        <v>33199</v>
      </c>
      <c r="K230" t="s">
        <v>1295</v>
      </c>
      <c r="L230" t="s">
        <v>1296</v>
      </c>
      <c r="M230" t="s">
        <v>44</v>
      </c>
      <c r="N230">
        <v>0</v>
      </c>
      <c r="O230" t="s">
        <v>1297</v>
      </c>
      <c r="P230">
        <v>2020</v>
      </c>
      <c r="Q230" t="s">
        <v>46</v>
      </c>
      <c r="R230">
        <v>0</v>
      </c>
      <c r="S230">
        <v>14.74</v>
      </c>
      <c r="T230">
        <v>14.74</v>
      </c>
      <c r="U230" t="s">
        <v>47</v>
      </c>
      <c r="V230">
        <v>6</v>
      </c>
      <c r="W230">
        <v>45</v>
      </c>
      <c r="X230">
        <v>6</v>
      </c>
      <c r="Y230">
        <v>5945</v>
      </c>
      <c r="Z230">
        <v>0</v>
      </c>
      <c r="AA230">
        <v>3</v>
      </c>
      <c r="AB230">
        <v>36</v>
      </c>
      <c r="AC230">
        <v>0</v>
      </c>
      <c r="AD230">
        <v>0.44219999999999998</v>
      </c>
      <c r="AE230" t="s">
        <v>72</v>
      </c>
      <c r="AF230" t="s">
        <v>49</v>
      </c>
      <c r="AG230" t="s">
        <v>50</v>
      </c>
      <c r="AH230">
        <v>0.93300127300000002</v>
      </c>
      <c r="AI230">
        <v>0.94519690000000001</v>
      </c>
      <c r="AJ230">
        <v>0.30414782200000001</v>
      </c>
      <c r="AK230">
        <v>2.1818725248449525E-2</v>
      </c>
      <c r="AL230">
        <v>28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14.74</v>
      </c>
      <c r="AW230">
        <v>4.9133333333333331</v>
      </c>
      <c r="AX230">
        <v>14.74</v>
      </c>
      <c r="AY230">
        <v>4.9133333333333331</v>
      </c>
      <c r="AZ230" s="10">
        <v>40477</v>
      </c>
      <c r="BA230" s="10" t="s">
        <v>1724</v>
      </c>
    </row>
    <row r="231" spans="1:53" x14ac:dyDescent="0.3">
      <c r="A231">
        <v>230</v>
      </c>
      <c r="B231">
        <v>47</v>
      </c>
      <c r="C231">
        <v>163</v>
      </c>
      <c r="D231" t="s">
        <v>1292</v>
      </c>
      <c r="E231" t="s">
        <v>1271</v>
      </c>
      <c r="F231" t="s">
        <v>1298</v>
      </c>
      <c r="G231" t="s">
        <v>1299</v>
      </c>
      <c r="H231" t="s">
        <v>40</v>
      </c>
      <c r="I231" t="s">
        <v>41</v>
      </c>
      <c r="J231">
        <v>103427</v>
      </c>
      <c r="K231" t="s">
        <v>1300</v>
      </c>
      <c r="L231" t="s">
        <v>1301</v>
      </c>
      <c r="M231" t="s">
        <v>171</v>
      </c>
      <c r="N231">
        <v>0</v>
      </c>
      <c r="O231" t="s">
        <v>1302</v>
      </c>
      <c r="P231">
        <v>2020</v>
      </c>
      <c r="Q231" t="s">
        <v>46</v>
      </c>
      <c r="R231">
        <v>0</v>
      </c>
      <c r="S231">
        <v>-2.67</v>
      </c>
      <c r="T231">
        <v>0</v>
      </c>
      <c r="U231" t="s">
        <v>47</v>
      </c>
      <c r="V231">
        <v>10</v>
      </c>
      <c r="W231">
        <v>45</v>
      </c>
      <c r="X231">
        <v>439</v>
      </c>
      <c r="Y231">
        <v>14</v>
      </c>
      <c r="Z231">
        <v>7</v>
      </c>
      <c r="AA231">
        <v>68</v>
      </c>
      <c r="AB231">
        <v>25</v>
      </c>
      <c r="AC231">
        <v>1.569506726</v>
      </c>
      <c r="AD231">
        <v>9.4170403999999999E-2</v>
      </c>
      <c r="AE231" t="s">
        <v>72</v>
      </c>
      <c r="AF231" t="s">
        <v>49</v>
      </c>
      <c r="AG231" t="s">
        <v>50</v>
      </c>
      <c r="AH231">
        <v>0.91915776400000004</v>
      </c>
      <c r="AI231">
        <v>0.97641271399999996</v>
      </c>
      <c r="AJ231">
        <v>0.35559406599999999</v>
      </c>
      <c r="AK231">
        <v>2.1914713357808528E-2</v>
      </c>
      <c r="AL231">
        <v>3</v>
      </c>
      <c r="AM231">
        <v>0</v>
      </c>
      <c r="AN231">
        <v>0</v>
      </c>
      <c r="AO231">
        <v>1</v>
      </c>
      <c r="AP231">
        <v>50.666261336575978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1.569506726</v>
      </c>
      <c r="AW231">
        <v>0.52316890866666665</v>
      </c>
      <c r="AX231">
        <v>1.569506726</v>
      </c>
      <c r="AY231">
        <v>0.52316890866666665</v>
      </c>
      <c r="AZ231" s="10">
        <v>40100</v>
      </c>
      <c r="BA231" s="10" t="s">
        <v>1724</v>
      </c>
    </row>
    <row r="232" spans="1:53" x14ac:dyDescent="0.3">
      <c r="A232">
        <v>231</v>
      </c>
      <c r="B232">
        <v>47</v>
      </c>
      <c r="C232">
        <v>185</v>
      </c>
      <c r="D232" t="s">
        <v>155</v>
      </c>
      <c r="E232" t="s">
        <v>1271</v>
      </c>
      <c r="F232" t="s">
        <v>1303</v>
      </c>
      <c r="G232" t="s">
        <v>1304</v>
      </c>
      <c r="H232" t="s">
        <v>40</v>
      </c>
      <c r="I232" t="s">
        <v>41</v>
      </c>
      <c r="J232">
        <v>4838</v>
      </c>
      <c r="K232" t="s">
        <v>118</v>
      </c>
      <c r="L232" t="s">
        <v>1305</v>
      </c>
      <c r="M232" t="s">
        <v>56</v>
      </c>
      <c r="N232">
        <v>0</v>
      </c>
      <c r="O232" t="s">
        <v>1306</v>
      </c>
      <c r="P232">
        <v>2020</v>
      </c>
      <c r="Q232" t="s">
        <v>46</v>
      </c>
      <c r="R232">
        <v>0</v>
      </c>
      <c r="S232">
        <v>0</v>
      </c>
      <c r="T232">
        <v>0</v>
      </c>
      <c r="U232" t="s">
        <v>136</v>
      </c>
      <c r="V232">
        <v>2</v>
      </c>
      <c r="W232">
        <v>45</v>
      </c>
      <c r="X232">
        <v>6</v>
      </c>
      <c r="Y232">
        <v>3</v>
      </c>
      <c r="Z232">
        <v>1</v>
      </c>
      <c r="AA232">
        <v>2</v>
      </c>
      <c r="AB232">
        <v>36</v>
      </c>
      <c r="AC232">
        <v>14.28571429</v>
      </c>
      <c r="AD232">
        <v>0.85714285700000004</v>
      </c>
      <c r="AE232" t="s">
        <v>48</v>
      </c>
      <c r="AF232" t="s">
        <v>49</v>
      </c>
      <c r="AG232" t="s">
        <v>50</v>
      </c>
      <c r="AH232">
        <v>0.91045685300000001</v>
      </c>
      <c r="AI232">
        <v>0.87178368900000003</v>
      </c>
      <c r="AJ232">
        <v>0.39525691699999999</v>
      </c>
      <c r="AK232">
        <v>1.8016194331983804E-2</v>
      </c>
      <c r="AL232">
        <v>7</v>
      </c>
      <c r="AM232">
        <v>0</v>
      </c>
      <c r="AN232">
        <v>0</v>
      </c>
      <c r="AO232">
        <v>2</v>
      </c>
      <c r="AP232">
        <v>101.33252267315196</v>
      </c>
      <c r="AQ232">
        <v>0</v>
      </c>
      <c r="AR232">
        <v>0</v>
      </c>
      <c r="AS232">
        <v>1</v>
      </c>
      <c r="AT232">
        <v>50.666261336575978</v>
      </c>
      <c r="AU232">
        <v>0</v>
      </c>
      <c r="AV232">
        <v>14.28571429</v>
      </c>
      <c r="AW232">
        <v>4.7619047633333329</v>
      </c>
      <c r="AX232">
        <v>14.28571429</v>
      </c>
      <c r="AY232">
        <v>4.7619047633333329</v>
      </c>
      <c r="AZ232" s="10">
        <v>32904</v>
      </c>
      <c r="BA232" s="10" t="s">
        <v>1724</v>
      </c>
    </row>
    <row r="233" spans="1:53" x14ac:dyDescent="0.3">
      <c r="A233">
        <v>232</v>
      </c>
      <c r="B233">
        <v>47</v>
      </c>
      <c r="C233">
        <v>187</v>
      </c>
      <c r="D233" t="s">
        <v>1307</v>
      </c>
      <c r="E233" t="s">
        <v>1271</v>
      </c>
      <c r="F233" t="s">
        <v>1308</v>
      </c>
      <c r="G233" t="s">
        <v>1309</v>
      </c>
      <c r="H233" t="s">
        <v>40</v>
      </c>
      <c r="I233" t="s">
        <v>41</v>
      </c>
      <c r="J233">
        <v>28919</v>
      </c>
      <c r="K233" t="s">
        <v>1310</v>
      </c>
      <c r="L233" t="s">
        <v>1311</v>
      </c>
      <c r="M233" t="s">
        <v>44</v>
      </c>
      <c r="N233">
        <v>0</v>
      </c>
      <c r="O233" t="s">
        <v>1312</v>
      </c>
      <c r="P233">
        <v>2020</v>
      </c>
      <c r="Q233" t="s">
        <v>46</v>
      </c>
      <c r="R233">
        <v>0</v>
      </c>
      <c r="S233">
        <v>-33.46</v>
      </c>
      <c r="T233">
        <v>0</v>
      </c>
      <c r="U233" t="s">
        <v>47</v>
      </c>
      <c r="V233">
        <v>3</v>
      </c>
      <c r="W233">
        <v>45</v>
      </c>
      <c r="X233">
        <v>324</v>
      </c>
      <c r="Y233">
        <v>6</v>
      </c>
      <c r="Z233">
        <v>14</v>
      </c>
      <c r="AA233">
        <v>4</v>
      </c>
      <c r="AB233">
        <v>20</v>
      </c>
      <c r="AC233">
        <v>4.1420118339999998</v>
      </c>
      <c r="AD233">
        <v>0.24852071000000001</v>
      </c>
      <c r="AE233" t="s">
        <v>48</v>
      </c>
      <c r="AF233" t="s">
        <v>49</v>
      </c>
      <c r="AG233" t="s">
        <v>50</v>
      </c>
      <c r="AH233">
        <v>0.85531479300000002</v>
      </c>
      <c r="AI233">
        <v>0.93605870000000002</v>
      </c>
      <c r="AJ233">
        <v>9.2475687000000001E-2</v>
      </c>
      <c r="AK233">
        <v>6.9749216300940442E-2</v>
      </c>
      <c r="AL233">
        <v>17</v>
      </c>
      <c r="AM233">
        <v>3</v>
      </c>
      <c r="AN233">
        <v>151.9987840097279</v>
      </c>
      <c r="AO233">
        <v>5</v>
      </c>
      <c r="AP233">
        <v>253.33130668287987</v>
      </c>
      <c r="AQ233">
        <v>1</v>
      </c>
      <c r="AR233">
        <v>50.666261336575978</v>
      </c>
      <c r="AS233">
        <v>1</v>
      </c>
      <c r="AT233">
        <v>50.666261336575978</v>
      </c>
      <c r="AU233">
        <v>0</v>
      </c>
      <c r="AV233">
        <v>4.1420118339999998</v>
      </c>
      <c r="AW233">
        <v>1.3806706113333334</v>
      </c>
      <c r="AX233">
        <v>4.1420118339999998</v>
      </c>
      <c r="AY233">
        <v>1.3806706113333334</v>
      </c>
      <c r="AZ233" s="10">
        <v>124572</v>
      </c>
      <c r="BA233" s="10" t="s">
        <v>1724</v>
      </c>
    </row>
    <row r="234" spans="1:53" x14ac:dyDescent="0.3">
      <c r="A234">
        <v>233</v>
      </c>
      <c r="B234">
        <v>48</v>
      </c>
      <c r="C234">
        <v>5</v>
      </c>
      <c r="D234" t="s">
        <v>1313</v>
      </c>
      <c r="E234" t="s">
        <v>1314</v>
      </c>
      <c r="F234" t="s">
        <v>1315</v>
      </c>
      <c r="G234" t="s">
        <v>1316</v>
      </c>
      <c r="H234" t="s">
        <v>117</v>
      </c>
      <c r="I234" t="s">
        <v>41</v>
      </c>
      <c r="J234">
        <v>3470</v>
      </c>
      <c r="K234" t="s">
        <v>118</v>
      </c>
      <c r="L234" t="s">
        <v>1317</v>
      </c>
      <c r="M234" t="s">
        <v>56</v>
      </c>
      <c r="N234">
        <v>0</v>
      </c>
      <c r="O234" t="s">
        <v>1318</v>
      </c>
      <c r="P234">
        <v>2020</v>
      </c>
      <c r="Q234" t="s">
        <v>46</v>
      </c>
      <c r="R234">
        <v>0</v>
      </c>
      <c r="S234">
        <v>0</v>
      </c>
      <c r="T234">
        <v>0</v>
      </c>
      <c r="U234" t="s">
        <v>136</v>
      </c>
      <c r="V234">
        <v>4</v>
      </c>
      <c r="W234">
        <v>45</v>
      </c>
      <c r="X234">
        <v>8</v>
      </c>
      <c r="Y234">
        <v>5</v>
      </c>
      <c r="Z234">
        <v>1</v>
      </c>
      <c r="AA234">
        <v>2</v>
      </c>
      <c r="AB234">
        <v>36</v>
      </c>
      <c r="AC234">
        <v>11.11111111</v>
      </c>
      <c r="AD234">
        <v>0.66666666699999999</v>
      </c>
      <c r="AE234" t="s">
        <v>48</v>
      </c>
      <c r="AF234" t="s">
        <v>49</v>
      </c>
      <c r="AG234" t="s">
        <v>50</v>
      </c>
      <c r="AH234">
        <v>0.56714289799999995</v>
      </c>
      <c r="AI234">
        <v>0.97863639599999996</v>
      </c>
      <c r="AJ234">
        <v>0.42435260699999999</v>
      </c>
      <c r="AK234">
        <v>0.11339688911189162</v>
      </c>
      <c r="AL234">
        <v>4</v>
      </c>
      <c r="AM234">
        <v>1</v>
      </c>
      <c r="AN234">
        <v>50.666261336575978</v>
      </c>
      <c r="AO234">
        <v>3</v>
      </c>
      <c r="AP234">
        <v>151.9987840097279</v>
      </c>
      <c r="AQ234">
        <v>0</v>
      </c>
      <c r="AR234">
        <v>0</v>
      </c>
      <c r="AS234">
        <v>1</v>
      </c>
      <c r="AT234">
        <v>50.666261336575978</v>
      </c>
      <c r="AU234">
        <v>0</v>
      </c>
      <c r="AV234">
        <v>11.11111111</v>
      </c>
      <c r="AW234">
        <v>3.7037037033333333</v>
      </c>
      <c r="AX234">
        <v>11.11111111</v>
      </c>
      <c r="AY234">
        <v>3.7037037033333333</v>
      </c>
      <c r="AZ234" s="10">
        <v>43803</v>
      </c>
      <c r="BA234" s="10" t="s">
        <v>1724</v>
      </c>
    </row>
    <row r="235" spans="1:53" x14ac:dyDescent="0.3">
      <c r="A235">
        <v>234</v>
      </c>
      <c r="B235">
        <v>48</v>
      </c>
      <c r="C235">
        <v>39</v>
      </c>
      <c r="D235" t="s">
        <v>1319</v>
      </c>
      <c r="E235" t="s">
        <v>1314</v>
      </c>
      <c r="F235" t="s">
        <v>1320</v>
      </c>
      <c r="G235" t="s">
        <v>1321</v>
      </c>
      <c r="H235" t="s">
        <v>117</v>
      </c>
      <c r="I235" t="s">
        <v>41</v>
      </c>
      <c r="J235">
        <v>4350</v>
      </c>
      <c r="K235" t="s">
        <v>118</v>
      </c>
      <c r="L235" t="s">
        <v>1322</v>
      </c>
      <c r="M235" t="s">
        <v>56</v>
      </c>
      <c r="N235">
        <v>0</v>
      </c>
      <c r="O235" t="s">
        <v>1323</v>
      </c>
      <c r="P235">
        <v>2019</v>
      </c>
      <c r="Q235" t="s">
        <v>46</v>
      </c>
      <c r="R235">
        <v>0</v>
      </c>
      <c r="S235">
        <v>20.28</v>
      </c>
      <c r="T235">
        <v>20.28</v>
      </c>
      <c r="U235" t="s">
        <v>47</v>
      </c>
      <c r="V235">
        <v>2</v>
      </c>
      <c r="W235">
        <v>45</v>
      </c>
      <c r="X235">
        <v>431</v>
      </c>
      <c r="Y235">
        <v>8</v>
      </c>
      <c r="Z235">
        <v>14</v>
      </c>
      <c r="AA235">
        <v>4</v>
      </c>
      <c r="AB235">
        <v>19</v>
      </c>
      <c r="AC235">
        <v>3.1460674160000002</v>
      </c>
      <c r="AD235">
        <v>0.79716404500000004</v>
      </c>
      <c r="AE235" t="s">
        <v>48</v>
      </c>
      <c r="AF235" t="s">
        <v>49</v>
      </c>
      <c r="AG235" t="s">
        <v>50</v>
      </c>
      <c r="AH235">
        <v>0.59548611100000004</v>
      </c>
      <c r="AI235">
        <v>0</v>
      </c>
      <c r="AJ235">
        <v>0.12673611100000001</v>
      </c>
      <c r="AK235">
        <v>0.22405063291139241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23.426067416000002</v>
      </c>
      <c r="AW235">
        <v>7.8086891386666677</v>
      </c>
      <c r="AX235">
        <v>23.426067416000002</v>
      </c>
      <c r="AY235">
        <v>7.8086891386666677</v>
      </c>
      <c r="AZ235" s="10">
        <v>59552</v>
      </c>
      <c r="BA235" s="10" t="s">
        <v>1724</v>
      </c>
    </row>
    <row r="236" spans="1:53" x14ac:dyDescent="0.3">
      <c r="A236">
        <v>235</v>
      </c>
      <c r="B236">
        <v>48</v>
      </c>
      <c r="C236">
        <v>61</v>
      </c>
      <c r="D236" t="s">
        <v>1324</v>
      </c>
      <c r="E236" t="s">
        <v>1314</v>
      </c>
      <c r="F236" t="s">
        <v>1325</v>
      </c>
      <c r="G236" t="s">
        <v>1326</v>
      </c>
      <c r="H236" t="s">
        <v>117</v>
      </c>
      <c r="I236" t="s">
        <v>41</v>
      </c>
      <c r="J236">
        <v>85900</v>
      </c>
      <c r="K236" t="s">
        <v>118</v>
      </c>
      <c r="L236" t="s">
        <v>1327</v>
      </c>
      <c r="M236" t="s">
        <v>44</v>
      </c>
      <c r="N236">
        <v>1</v>
      </c>
      <c r="O236" t="s">
        <v>1328</v>
      </c>
      <c r="P236">
        <v>2020</v>
      </c>
      <c r="Q236" t="s">
        <v>46</v>
      </c>
      <c r="R236">
        <v>0</v>
      </c>
      <c r="S236">
        <v>18.149999999999999</v>
      </c>
      <c r="T236">
        <v>18.149999999999999</v>
      </c>
      <c r="U236" t="s">
        <v>47</v>
      </c>
      <c r="V236">
        <v>5</v>
      </c>
      <c r="W236">
        <v>45</v>
      </c>
      <c r="X236">
        <v>218</v>
      </c>
      <c r="Y236">
        <v>12</v>
      </c>
      <c r="Z236">
        <v>10</v>
      </c>
      <c r="AA236">
        <v>3</v>
      </c>
      <c r="AB236">
        <v>19</v>
      </c>
      <c r="AC236">
        <v>4.3859649120000004</v>
      </c>
      <c r="AD236">
        <v>0.80765789499999996</v>
      </c>
      <c r="AE236" t="s">
        <v>72</v>
      </c>
      <c r="AF236" t="s">
        <v>49</v>
      </c>
      <c r="AG236" t="s">
        <v>50</v>
      </c>
      <c r="AH236">
        <v>0.87253465699999999</v>
      </c>
      <c r="AI236">
        <v>0.99147938199999996</v>
      </c>
      <c r="AJ236">
        <v>0.39555339499999997</v>
      </c>
      <c r="AK236">
        <v>0.14099527876667328</v>
      </c>
      <c r="AL236">
        <v>2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22.535964911999997</v>
      </c>
      <c r="AW236">
        <v>7.5119883039999991</v>
      </c>
      <c r="AX236">
        <v>22.535964911999997</v>
      </c>
      <c r="AY236">
        <v>7.5119883039999991</v>
      </c>
      <c r="AZ236" s="10">
        <v>38800</v>
      </c>
      <c r="BA236" s="10" t="s">
        <v>1724</v>
      </c>
    </row>
    <row r="237" spans="1:53" x14ac:dyDescent="0.3">
      <c r="A237">
        <v>236</v>
      </c>
      <c r="B237">
        <v>48</v>
      </c>
      <c r="C237">
        <v>121</v>
      </c>
      <c r="D237" t="s">
        <v>1329</v>
      </c>
      <c r="E237" t="s">
        <v>1314</v>
      </c>
      <c r="F237" t="s">
        <v>1330</v>
      </c>
      <c r="G237" t="s">
        <v>1331</v>
      </c>
      <c r="H237" t="s">
        <v>117</v>
      </c>
      <c r="I237" t="s">
        <v>41</v>
      </c>
      <c r="J237">
        <v>15650</v>
      </c>
      <c r="K237" t="s">
        <v>118</v>
      </c>
      <c r="L237" t="s">
        <v>1332</v>
      </c>
      <c r="M237" t="s">
        <v>44</v>
      </c>
      <c r="N237">
        <v>0</v>
      </c>
      <c r="O237" t="s">
        <v>1333</v>
      </c>
      <c r="P237">
        <v>2020</v>
      </c>
      <c r="Q237" t="s">
        <v>46</v>
      </c>
      <c r="R237">
        <v>0</v>
      </c>
      <c r="S237">
        <v>9.32</v>
      </c>
      <c r="T237">
        <v>9.32</v>
      </c>
      <c r="U237" t="s">
        <v>47</v>
      </c>
      <c r="V237">
        <v>2</v>
      </c>
      <c r="W237">
        <v>45</v>
      </c>
      <c r="X237">
        <v>12</v>
      </c>
      <c r="Y237">
        <v>18</v>
      </c>
      <c r="Z237">
        <v>5</v>
      </c>
      <c r="AA237">
        <v>3</v>
      </c>
      <c r="AB237">
        <v>31</v>
      </c>
      <c r="AC237">
        <v>29.41176471</v>
      </c>
      <c r="AD237">
        <v>2.0443058829999998</v>
      </c>
      <c r="AE237" t="s">
        <v>72</v>
      </c>
      <c r="AF237" t="s">
        <v>49</v>
      </c>
      <c r="AG237" t="s">
        <v>50</v>
      </c>
      <c r="AH237">
        <v>0.906548884</v>
      </c>
      <c r="AI237">
        <v>0.99586939399999996</v>
      </c>
      <c r="AJ237">
        <v>3.9232665E-2</v>
      </c>
      <c r="AK237">
        <v>7.471545710439359E-2</v>
      </c>
      <c r="AL237">
        <v>8</v>
      </c>
      <c r="AM237">
        <v>1</v>
      </c>
      <c r="AN237">
        <v>50.666261336575978</v>
      </c>
      <c r="AO237">
        <v>5</v>
      </c>
      <c r="AP237">
        <v>253.33130668287987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38.73176471</v>
      </c>
      <c r="AW237">
        <v>12.910588236666667</v>
      </c>
      <c r="AX237">
        <v>38.73176471</v>
      </c>
      <c r="AY237">
        <v>12.910588236666667</v>
      </c>
      <c r="AZ237" s="10">
        <v>143854</v>
      </c>
      <c r="BA237" s="10" t="s">
        <v>1724</v>
      </c>
    </row>
    <row r="238" spans="1:53" x14ac:dyDescent="0.3">
      <c r="A238">
        <v>237</v>
      </c>
      <c r="B238">
        <v>48</v>
      </c>
      <c r="C238">
        <v>139</v>
      </c>
      <c r="D238" t="s">
        <v>1334</v>
      </c>
      <c r="E238" t="s">
        <v>1314</v>
      </c>
      <c r="F238" t="s">
        <v>1335</v>
      </c>
      <c r="G238" t="s">
        <v>1336</v>
      </c>
      <c r="H238" t="s">
        <v>117</v>
      </c>
      <c r="I238" t="s">
        <v>41</v>
      </c>
      <c r="J238">
        <v>10934</v>
      </c>
      <c r="K238" t="s">
        <v>118</v>
      </c>
      <c r="L238" t="s">
        <v>1337</v>
      </c>
      <c r="M238" t="s">
        <v>44</v>
      </c>
      <c r="N238">
        <v>0</v>
      </c>
      <c r="O238" t="s">
        <v>57</v>
      </c>
      <c r="P238" t="s">
        <v>57</v>
      </c>
      <c r="Q238" t="s">
        <v>57</v>
      </c>
      <c r="R238" t="s">
        <v>57</v>
      </c>
      <c r="S238" t="s">
        <v>57</v>
      </c>
      <c r="T238" t="s">
        <v>57</v>
      </c>
      <c r="U238" t="s">
        <v>57</v>
      </c>
      <c r="V238" t="s">
        <v>57</v>
      </c>
      <c r="W238" t="s">
        <v>57</v>
      </c>
      <c r="X238" t="s">
        <v>57</v>
      </c>
      <c r="Y238" t="s">
        <v>57</v>
      </c>
      <c r="Z238" t="s">
        <v>57</v>
      </c>
      <c r="AA238" t="s">
        <v>57</v>
      </c>
      <c r="AB238" t="s">
        <v>57</v>
      </c>
      <c r="AC238" t="s">
        <v>57</v>
      </c>
      <c r="AD238">
        <v>0</v>
      </c>
      <c r="AE238" t="s">
        <v>57</v>
      </c>
      <c r="AF238" t="s">
        <v>49</v>
      </c>
      <c r="AG238" t="s">
        <v>50</v>
      </c>
      <c r="AH238">
        <v>0.717151082</v>
      </c>
      <c r="AI238">
        <v>0.94381740700000005</v>
      </c>
      <c r="AJ238">
        <v>0.25543120499999999</v>
      </c>
      <c r="AK238">
        <v>8.2565097848940644E-2</v>
      </c>
      <c r="AL238">
        <v>24</v>
      </c>
      <c r="AM238">
        <v>0</v>
      </c>
      <c r="AN238">
        <v>0</v>
      </c>
      <c r="AO238">
        <v>4</v>
      </c>
      <c r="AP238">
        <v>202.66504534630391</v>
      </c>
      <c r="AQ238">
        <v>0</v>
      </c>
      <c r="AR238">
        <v>0</v>
      </c>
      <c r="AS238">
        <v>0</v>
      </c>
      <c r="AT238">
        <v>0</v>
      </c>
      <c r="AU238" t="s">
        <v>57</v>
      </c>
      <c r="AV238" t="s">
        <v>57</v>
      </c>
      <c r="AW238" t="s">
        <v>57</v>
      </c>
      <c r="AX238" t="s">
        <v>57</v>
      </c>
      <c r="AY238" t="s">
        <v>57</v>
      </c>
      <c r="AZ238" s="10" t="s">
        <v>57</v>
      </c>
      <c r="BA238" s="10" t="s">
        <v>1724</v>
      </c>
    </row>
    <row r="239" spans="1:53" x14ac:dyDescent="0.3">
      <c r="A239">
        <v>238</v>
      </c>
      <c r="B239">
        <v>48</v>
      </c>
      <c r="C239">
        <v>141</v>
      </c>
      <c r="D239" t="s">
        <v>271</v>
      </c>
      <c r="E239" t="s">
        <v>1314</v>
      </c>
      <c r="F239" t="s">
        <v>1338</v>
      </c>
      <c r="G239" t="s">
        <v>1339</v>
      </c>
      <c r="H239" t="s">
        <v>117</v>
      </c>
      <c r="I239" t="s">
        <v>41</v>
      </c>
      <c r="J239">
        <v>8100</v>
      </c>
      <c r="K239" t="s">
        <v>118</v>
      </c>
      <c r="L239" t="s">
        <v>1340</v>
      </c>
      <c r="M239" t="s">
        <v>56</v>
      </c>
      <c r="N239">
        <v>1</v>
      </c>
      <c r="O239" t="s">
        <v>1341</v>
      </c>
      <c r="P239">
        <v>2018</v>
      </c>
      <c r="Q239" t="s">
        <v>46</v>
      </c>
      <c r="R239">
        <v>0</v>
      </c>
      <c r="S239">
        <v>0</v>
      </c>
      <c r="T239">
        <v>0</v>
      </c>
      <c r="U239" t="s">
        <v>136</v>
      </c>
      <c r="V239">
        <v>4</v>
      </c>
      <c r="W239">
        <v>45</v>
      </c>
      <c r="X239">
        <v>8</v>
      </c>
      <c r="Y239">
        <v>5</v>
      </c>
      <c r="Z239">
        <v>1</v>
      </c>
      <c r="AA239">
        <v>2</v>
      </c>
      <c r="AB239">
        <v>36</v>
      </c>
      <c r="AC239">
        <v>11.11111111</v>
      </c>
      <c r="AD239">
        <v>0.66666666699999999</v>
      </c>
      <c r="AE239" t="s">
        <v>48</v>
      </c>
      <c r="AF239" t="s">
        <v>49</v>
      </c>
      <c r="AG239" t="s">
        <v>50</v>
      </c>
      <c r="AH239">
        <v>0.85805982800000002</v>
      </c>
      <c r="AI239">
        <v>0.96956168799999998</v>
      </c>
      <c r="AJ239">
        <v>0.27749515499999999</v>
      </c>
      <c r="AK239">
        <v>0.33266061217625292</v>
      </c>
      <c r="AL239">
        <v>5</v>
      </c>
      <c r="AM239">
        <v>0</v>
      </c>
      <c r="AN239">
        <v>0</v>
      </c>
      <c r="AO239">
        <v>2</v>
      </c>
      <c r="AP239">
        <v>101.33252267315196</v>
      </c>
      <c r="AQ239">
        <v>0</v>
      </c>
      <c r="AR239">
        <v>0</v>
      </c>
      <c r="AS239">
        <v>1</v>
      </c>
      <c r="AT239">
        <v>50.666261336575978</v>
      </c>
      <c r="AU239">
        <v>0</v>
      </c>
      <c r="AV239">
        <v>11.11111111</v>
      </c>
      <c r="AW239">
        <v>3.7037037033333333</v>
      </c>
      <c r="AX239">
        <v>11.11111111</v>
      </c>
      <c r="AY239">
        <v>3.7037037033333333</v>
      </c>
      <c r="AZ239" s="10">
        <v>26592</v>
      </c>
      <c r="BA239" s="10" t="s">
        <v>1724</v>
      </c>
    </row>
    <row r="240" spans="1:53" x14ac:dyDescent="0.3">
      <c r="A240">
        <v>239</v>
      </c>
      <c r="B240">
        <v>48</v>
      </c>
      <c r="C240">
        <v>157</v>
      </c>
      <c r="D240" t="s">
        <v>1342</v>
      </c>
      <c r="E240" t="s">
        <v>1314</v>
      </c>
      <c r="F240" t="s">
        <v>1343</v>
      </c>
      <c r="G240" t="s">
        <v>1344</v>
      </c>
      <c r="H240" t="s">
        <v>117</v>
      </c>
      <c r="I240" t="s">
        <v>41</v>
      </c>
      <c r="J240">
        <v>4632</v>
      </c>
      <c r="K240" t="s">
        <v>118</v>
      </c>
      <c r="L240" t="s">
        <v>1345</v>
      </c>
      <c r="M240" t="s">
        <v>56</v>
      </c>
      <c r="N240">
        <v>0</v>
      </c>
      <c r="O240" t="s">
        <v>1346</v>
      </c>
      <c r="P240">
        <v>2019</v>
      </c>
      <c r="Q240" t="s">
        <v>46</v>
      </c>
      <c r="R240">
        <v>0</v>
      </c>
      <c r="S240">
        <v>34.94</v>
      </c>
      <c r="T240">
        <v>34.94</v>
      </c>
      <c r="U240" t="s">
        <v>47</v>
      </c>
      <c r="V240">
        <v>2</v>
      </c>
      <c r="W240">
        <v>45</v>
      </c>
      <c r="X240">
        <v>369</v>
      </c>
      <c r="Y240">
        <v>8</v>
      </c>
      <c r="Z240">
        <v>9</v>
      </c>
      <c r="AA240">
        <v>4</v>
      </c>
      <c r="AB240">
        <v>24</v>
      </c>
      <c r="AC240">
        <v>2.3809523810000002</v>
      </c>
      <c r="AD240">
        <v>1.1910571430000001</v>
      </c>
      <c r="AE240" t="s">
        <v>48</v>
      </c>
      <c r="AF240" t="s">
        <v>49</v>
      </c>
      <c r="AG240" t="s">
        <v>50</v>
      </c>
      <c r="AH240">
        <v>0.80087930799999996</v>
      </c>
      <c r="AI240">
        <v>0.98189863200000005</v>
      </c>
      <c r="AJ240">
        <v>0.26464864900000001</v>
      </c>
      <c r="AK240">
        <v>0.18735492428429312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37.320952380999998</v>
      </c>
      <c r="AW240">
        <v>12.440317460333333</v>
      </c>
      <c r="AX240">
        <v>37.320952380999998</v>
      </c>
      <c r="AY240">
        <v>12.440317460333333</v>
      </c>
      <c r="AZ240" s="10">
        <v>77731</v>
      </c>
      <c r="BA240" s="10" t="s">
        <v>1724</v>
      </c>
    </row>
    <row r="241" spans="1:53" x14ac:dyDescent="0.3">
      <c r="A241">
        <v>240</v>
      </c>
      <c r="B241">
        <v>48</v>
      </c>
      <c r="C241">
        <v>157</v>
      </c>
      <c r="D241" t="s">
        <v>1342</v>
      </c>
      <c r="E241" t="s">
        <v>1314</v>
      </c>
      <c r="F241" t="s">
        <v>1347</v>
      </c>
      <c r="G241" t="s">
        <v>1348</v>
      </c>
      <c r="H241" t="s">
        <v>117</v>
      </c>
      <c r="I241" t="s">
        <v>41</v>
      </c>
      <c r="J241">
        <v>3365</v>
      </c>
      <c r="K241" t="s">
        <v>118</v>
      </c>
      <c r="L241" t="s">
        <v>1349</v>
      </c>
      <c r="M241" t="s">
        <v>56</v>
      </c>
      <c r="N241">
        <v>0</v>
      </c>
      <c r="O241" t="s">
        <v>57</v>
      </c>
      <c r="P241" t="s">
        <v>57</v>
      </c>
      <c r="Q241" t="s">
        <v>57</v>
      </c>
      <c r="R241" t="s">
        <v>57</v>
      </c>
      <c r="S241" t="s">
        <v>57</v>
      </c>
      <c r="T241" t="s">
        <v>57</v>
      </c>
      <c r="U241" t="s">
        <v>57</v>
      </c>
      <c r="V241" t="s">
        <v>57</v>
      </c>
      <c r="W241" t="s">
        <v>57</v>
      </c>
      <c r="X241" t="s">
        <v>57</v>
      </c>
      <c r="Y241" t="s">
        <v>57</v>
      </c>
      <c r="Z241" t="s">
        <v>57</v>
      </c>
      <c r="AA241" t="s">
        <v>57</v>
      </c>
      <c r="AB241" t="s">
        <v>57</v>
      </c>
      <c r="AC241" t="s">
        <v>57</v>
      </c>
      <c r="AD241">
        <v>0</v>
      </c>
      <c r="AE241" t="s">
        <v>57</v>
      </c>
      <c r="AF241" t="s">
        <v>49</v>
      </c>
      <c r="AG241" t="s">
        <v>50</v>
      </c>
      <c r="AH241">
        <v>0.60561691900000003</v>
      </c>
      <c r="AI241">
        <v>0.99026572000000002</v>
      </c>
      <c r="AJ241">
        <v>0.42796854000000001</v>
      </c>
      <c r="AK241">
        <v>0.23419397550479973</v>
      </c>
      <c r="AL241">
        <v>4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57</v>
      </c>
      <c r="AV241" t="s">
        <v>57</v>
      </c>
      <c r="AW241" t="s">
        <v>57</v>
      </c>
      <c r="AX241" t="s">
        <v>57</v>
      </c>
      <c r="AY241" t="s">
        <v>57</v>
      </c>
      <c r="AZ241" s="10" t="s">
        <v>57</v>
      </c>
      <c r="BA241" s="10" t="s">
        <v>1724</v>
      </c>
    </row>
    <row r="242" spans="1:53" x14ac:dyDescent="0.3">
      <c r="A242">
        <v>241</v>
      </c>
      <c r="B242">
        <v>48</v>
      </c>
      <c r="C242">
        <v>167</v>
      </c>
      <c r="D242" t="s">
        <v>1350</v>
      </c>
      <c r="E242" t="s">
        <v>1314</v>
      </c>
      <c r="F242" t="s">
        <v>1351</v>
      </c>
      <c r="G242" t="s">
        <v>1352</v>
      </c>
      <c r="H242" t="s">
        <v>117</v>
      </c>
      <c r="I242" t="s">
        <v>41</v>
      </c>
      <c r="J242">
        <v>37921</v>
      </c>
      <c r="K242" t="s">
        <v>118</v>
      </c>
      <c r="L242" t="s">
        <v>1353</v>
      </c>
      <c r="M242" t="s">
        <v>44</v>
      </c>
      <c r="N242">
        <v>0</v>
      </c>
      <c r="O242" t="s">
        <v>1354</v>
      </c>
      <c r="P242">
        <v>2020</v>
      </c>
      <c r="Q242" t="s">
        <v>46</v>
      </c>
      <c r="R242">
        <v>0</v>
      </c>
      <c r="S242">
        <v>-43.85</v>
      </c>
      <c r="T242">
        <v>0</v>
      </c>
      <c r="U242" t="s">
        <v>47</v>
      </c>
      <c r="V242">
        <v>2</v>
      </c>
      <c r="W242">
        <v>45</v>
      </c>
      <c r="X242">
        <v>7</v>
      </c>
      <c r="Y242">
        <v>17</v>
      </c>
      <c r="Z242">
        <v>8</v>
      </c>
      <c r="AA242">
        <v>3</v>
      </c>
      <c r="AB242">
        <v>26</v>
      </c>
      <c r="AC242">
        <v>53.333333330000002</v>
      </c>
      <c r="AD242">
        <v>3.2</v>
      </c>
      <c r="AE242" t="s">
        <v>72</v>
      </c>
      <c r="AF242" t="s">
        <v>49</v>
      </c>
      <c r="AG242" t="s">
        <v>50</v>
      </c>
      <c r="AH242">
        <v>0.86624773099999997</v>
      </c>
      <c r="AI242">
        <v>0.98370303299999995</v>
      </c>
      <c r="AJ242">
        <v>0.15652564799999999</v>
      </c>
      <c r="AK242">
        <v>9.0846664462473609E-2</v>
      </c>
      <c r="AL242">
        <v>3</v>
      </c>
      <c r="AM242">
        <v>0</v>
      </c>
      <c r="AN242">
        <v>0</v>
      </c>
      <c r="AO242">
        <v>1</v>
      </c>
      <c r="AP242">
        <v>50.666261336575978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53.333333330000002</v>
      </c>
      <c r="AW242">
        <v>17.777777776666667</v>
      </c>
      <c r="AX242">
        <v>53.333333330000002</v>
      </c>
      <c r="AY242">
        <v>17.777777776666667</v>
      </c>
      <c r="AZ242" s="10">
        <v>104097</v>
      </c>
      <c r="BA242" s="10" t="s">
        <v>1724</v>
      </c>
    </row>
    <row r="243" spans="1:53" x14ac:dyDescent="0.3">
      <c r="A243">
        <v>242</v>
      </c>
      <c r="B243">
        <v>48</v>
      </c>
      <c r="C243">
        <v>201</v>
      </c>
      <c r="D243" t="s">
        <v>1355</v>
      </c>
      <c r="E243" t="s">
        <v>1314</v>
      </c>
      <c r="F243" t="s">
        <v>1356</v>
      </c>
      <c r="G243" t="s">
        <v>1357</v>
      </c>
      <c r="H243" t="s">
        <v>117</v>
      </c>
      <c r="I243" t="s">
        <v>41</v>
      </c>
      <c r="J243">
        <v>7311</v>
      </c>
      <c r="K243" t="s">
        <v>118</v>
      </c>
      <c r="L243" t="s">
        <v>1358</v>
      </c>
      <c r="M243" t="s">
        <v>56</v>
      </c>
      <c r="N243">
        <v>1</v>
      </c>
      <c r="O243" t="s">
        <v>1359</v>
      </c>
      <c r="P243">
        <v>2020</v>
      </c>
      <c r="Q243" t="s">
        <v>46</v>
      </c>
      <c r="R243">
        <v>0</v>
      </c>
      <c r="S243">
        <v>28.85</v>
      </c>
      <c r="T243">
        <v>28.85</v>
      </c>
      <c r="U243" t="s">
        <v>47</v>
      </c>
      <c r="V243">
        <v>5</v>
      </c>
      <c r="W243">
        <v>45</v>
      </c>
      <c r="X243">
        <v>260</v>
      </c>
      <c r="Y243">
        <v>211</v>
      </c>
      <c r="Z243">
        <v>12</v>
      </c>
      <c r="AA243">
        <v>3</v>
      </c>
      <c r="AB243">
        <v>19</v>
      </c>
      <c r="AC243">
        <v>4.4117647059999996</v>
      </c>
      <c r="AD243">
        <v>1.1302058820000001</v>
      </c>
      <c r="AE243" t="s">
        <v>72</v>
      </c>
      <c r="AF243" t="s">
        <v>1360</v>
      </c>
      <c r="AG243" t="s">
        <v>87</v>
      </c>
      <c r="AH243">
        <v>0.84153150799999998</v>
      </c>
      <c r="AI243">
        <v>0.99795987799999997</v>
      </c>
      <c r="AJ243">
        <v>0.24343420900000001</v>
      </c>
      <c r="AK243">
        <v>0.1953713670613563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33.261764706000001</v>
      </c>
      <c r="AW243">
        <v>11.087254902</v>
      </c>
      <c r="AX243">
        <v>33.261764706000001</v>
      </c>
      <c r="AY243">
        <v>11.087254902</v>
      </c>
      <c r="AZ243" s="10">
        <v>53560</v>
      </c>
      <c r="BA243" s="10" t="s">
        <v>1724</v>
      </c>
    </row>
    <row r="244" spans="1:53" x14ac:dyDescent="0.3">
      <c r="A244">
        <v>243</v>
      </c>
      <c r="B244">
        <v>48</v>
      </c>
      <c r="C244">
        <v>201</v>
      </c>
      <c r="D244" t="s">
        <v>1355</v>
      </c>
      <c r="E244" t="s">
        <v>1314</v>
      </c>
      <c r="F244" t="s">
        <v>1361</v>
      </c>
      <c r="G244" t="s">
        <v>1362</v>
      </c>
      <c r="H244" t="s">
        <v>117</v>
      </c>
      <c r="I244" t="s">
        <v>41</v>
      </c>
      <c r="J244">
        <v>12792</v>
      </c>
      <c r="K244" t="s">
        <v>118</v>
      </c>
      <c r="L244" t="s">
        <v>1363</v>
      </c>
      <c r="M244" t="s">
        <v>44</v>
      </c>
      <c r="N244">
        <v>1</v>
      </c>
      <c r="O244" t="s">
        <v>1364</v>
      </c>
      <c r="P244">
        <v>2020</v>
      </c>
      <c r="Q244" t="s">
        <v>46</v>
      </c>
      <c r="R244">
        <v>0</v>
      </c>
      <c r="S244">
        <v>-83.8</v>
      </c>
      <c r="T244">
        <v>0</v>
      </c>
      <c r="U244" t="s">
        <v>47</v>
      </c>
      <c r="V244">
        <v>3</v>
      </c>
      <c r="W244">
        <v>45</v>
      </c>
      <c r="X244">
        <v>13</v>
      </c>
      <c r="Y244">
        <v>1245</v>
      </c>
      <c r="Z244">
        <v>8</v>
      </c>
      <c r="AA244">
        <v>4</v>
      </c>
      <c r="AB244">
        <v>25</v>
      </c>
      <c r="AC244">
        <v>38.095238100000003</v>
      </c>
      <c r="AD244">
        <v>2.2857142860000002</v>
      </c>
      <c r="AE244" t="s">
        <v>72</v>
      </c>
      <c r="AF244" t="s">
        <v>49</v>
      </c>
      <c r="AG244" t="s">
        <v>50</v>
      </c>
      <c r="AH244">
        <v>0.84981593</v>
      </c>
      <c r="AI244">
        <v>1</v>
      </c>
      <c r="AJ244">
        <v>0.33458835300000001</v>
      </c>
      <c r="AK244">
        <v>9.773226042428676E-2</v>
      </c>
      <c r="AL244">
        <v>1</v>
      </c>
      <c r="AM244">
        <v>0</v>
      </c>
      <c r="AN244">
        <v>0</v>
      </c>
      <c r="AO244">
        <v>1</v>
      </c>
      <c r="AP244">
        <v>50.666261336575978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38.095238100000003</v>
      </c>
      <c r="AW244">
        <v>12.6984127</v>
      </c>
      <c r="AX244">
        <v>38.095238100000003</v>
      </c>
      <c r="AY244">
        <v>12.6984127</v>
      </c>
      <c r="AZ244" s="10">
        <v>86738</v>
      </c>
      <c r="BA244" s="10" t="s">
        <v>1724</v>
      </c>
    </row>
    <row r="245" spans="1:53" x14ac:dyDescent="0.3">
      <c r="A245">
        <v>244</v>
      </c>
      <c r="B245">
        <v>48</v>
      </c>
      <c r="C245">
        <v>201</v>
      </c>
      <c r="D245" t="s">
        <v>1355</v>
      </c>
      <c r="E245" t="s">
        <v>1314</v>
      </c>
      <c r="F245" t="s">
        <v>1365</v>
      </c>
      <c r="G245" t="s">
        <v>1366</v>
      </c>
      <c r="H245" t="s">
        <v>117</v>
      </c>
      <c r="I245" t="s">
        <v>41</v>
      </c>
      <c r="J245">
        <v>3558</v>
      </c>
      <c r="K245" t="s">
        <v>118</v>
      </c>
      <c r="L245" t="s">
        <v>1367</v>
      </c>
      <c r="M245" t="s">
        <v>56</v>
      </c>
      <c r="N245">
        <v>1</v>
      </c>
      <c r="O245" t="s">
        <v>1368</v>
      </c>
      <c r="P245">
        <v>2020</v>
      </c>
      <c r="Q245" t="s">
        <v>46</v>
      </c>
      <c r="R245">
        <v>0</v>
      </c>
      <c r="S245">
        <v>-60.83</v>
      </c>
      <c r="T245">
        <v>0</v>
      </c>
      <c r="U245" t="s">
        <v>47</v>
      </c>
      <c r="V245">
        <v>5</v>
      </c>
      <c r="W245">
        <v>45</v>
      </c>
      <c r="X245">
        <v>171</v>
      </c>
      <c r="Y245">
        <v>11</v>
      </c>
      <c r="Z245">
        <v>10</v>
      </c>
      <c r="AA245">
        <v>3</v>
      </c>
      <c r="AB245">
        <v>24</v>
      </c>
      <c r="AC245">
        <v>5.5248618780000003</v>
      </c>
      <c r="AD245">
        <v>0.33149171300000002</v>
      </c>
      <c r="AE245" t="s">
        <v>72</v>
      </c>
      <c r="AF245" t="s">
        <v>49</v>
      </c>
      <c r="AG245" t="s">
        <v>50</v>
      </c>
      <c r="AH245">
        <v>0.505127769</v>
      </c>
      <c r="AI245">
        <v>0.99918220700000004</v>
      </c>
      <c r="AJ245">
        <v>0.51778770200000002</v>
      </c>
      <c r="AK245">
        <v>0.29456894696909647</v>
      </c>
      <c r="AL245">
        <v>1</v>
      </c>
      <c r="AM245">
        <v>0</v>
      </c>
      <c r="AN245">
        <v>0</v>
      </c>
      <c r="AO245">
        <v>1</v>
      </c>
      <c r="AP245">
        <v>50.666261336575978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5.5248618780000003</v>
      </c>
      <c r="AW245">
        <v>1.8416206260000001</v>
      </c>
      <c r="AX245">
        <v>5.5248618780000003</v>
      </c>
      <c r="AY245">
        <v>1.8416206260000001</v>
      </c>
      <c r="AZ245" s="10">
        <v>51140</v>
      </c>
      <c r="BA245" s="10" t="s">
        <v>1724</v>
      </c>
    </row>
    <row r="246" spans="1:53" x14ac:dyDescent="0.3">
      <c r="A246">
        <v>245</v>
      </c>
      <c r="B246">
        <v>48</v>
      </c>
      <c r="C246">
        <v>201</v>
      </c>
      <c r="D246" t="s">
        <v>1355</v>
      </c>
      <c r="E246" t="s">
        <v>1314</v>
      </c>
      <c r="F246" t="s">
        <v>1369</v>
      </c>
      <c r="G246" t="s">
        <v>1370</v>
      </c>
      <c r="H246" t="s">
        <v>117</v>
      </c>
      <c r="I246" t="s">
        <v>41</v>
      </c>
      <c r="J246">
        <v>9822</v>
      </c>
      <c r="K246" t="s">
        <v>118</v>
      </c>
      <c r="L246" t="s">
        <v>1367</v>
      </c>
      <c r="M246" t="s">
        <v>56</v>
      </c>
      <c r="N246">
        <v>1</v>
      </c>
      <c r="O246" t="s">
        <v>1371</v>
      </c>
      <c r="P246">
        <v>2018</v>
      </c>
      <c r="Q246" t="s">
        <v>46</v>
      </c>
      <c r="R246">
        <v>0</v>
      </c>
      <c r="S246">
        <v>36.619999999999997</v>
      </c>
      <c r="T246">
        <v>36.619999999999997</v>
      </c>
      <c r="U246" t="s">
        <v>47</v>
      </c>
      <c r="V246">
        <v>3</v>
      </c>
      <c r="W246">
        <v>45</v>
      </c>
      <c r="X246">
        <v>7</v>
      </c>
      <c r="Y246">
        <v>4</v>
      </c>
      <c r="Z246">
        <v>1</v>
      </c>
      <c r="AA246">
        <v>3</v>
      </c>
      <c r="AB246">
        <v>36</v>
      </c>
      <c r="AC246">
        <v>12.5</v>
      </c>
      <c r="AD246">
        <v>1.8486</v>
      </c>
      <c r="AE246" t="s">
        <v>48</v>
      </c>
      <c r="AF246" t="s">
        <v>49</v>
      </c>
      <c r="AG246" t="s">
        <v>50</v>
      </c>
      <c r="AH246">
        <v>0.505127769</v>
      </c>
      <c r="AI246">
        <v>0.99918220700000004</v>
      </c>
      <c r="AJ246">
        <v>0.51778770200000002</v>
      </c>
      <c r="AK246">
        <v>0.29456894696909647</v>
      </c>
      <c r="AL246">
        <v>1</v>
      </c>
      <c r="AM246">
        <v>0</v>
      </c>
      <c r="AN246">
        <v>0</v>
      </c>
      <c r="AO246">
        <v>1</v>
      </c>
      <c r="AP246">
        <v>50.666261336575978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49.12</v>
      </c>
      <c r="AW246">
        <v>16.373333333333331</v>
      </c>
      <c r="AX246">
        <v>49.12</v>
      </c>
      <c r="AY246">
        <v>16.373333333333331</v>
      </c>
      <c r="AZ246" s="10">
        <v>51140</v>
      </c>
      <c r="BA246" s="10" t="s">
        <v>1724</v>
      </c>
    </row>
    <row r="247" spans="1:53" x14ac:dyDescent="0.3">
      <c r="A247">
        <v>246</v>
      </c>
      <c r="B247">
        <v>48</v>
      </c>
      <c r="C247">
        <v>201</v>
      </c>
      <c r="D247" t="s">
        <v>1355</v>
      </c>
      <c r="E247" t="s">
        <v>1314</v>
      </c>
      <c r="F247" t="s">
        <v>1372</v>
      </c>
      <c r="G247" t="s">
        <v>1373</v>
      </c>
      <c r="H247" t="s">
        <v>117</v>
      </c>
      <c r="I247" t="s">
        <v>41</v>
      </c>
      <c r="J247">
        <v>3609</v>
      </c>
      <c r="K247" t="s">
        <v>118</v>
      </c>
      <c r="L247" t="s">
        <v>1367</v>
      </c>
      <c r="M247" t="s">
        <v>56</v>
      </c>
      <c r="N247">
        <v>1</v>
      </c>
      <c r="O247" t="s">
        <v>1374</v>
      </c>
      <c r="P247">
        <v>2020</v>
      </c>
      <c r="Q247" t="s">
        <v>46</v>
      </c>
      <c r="R247">
        <v>0</v>
      </c>
      <c r="S247">
        <v>11.96</v>
      </c>
      <c r="T247">
        <v>11.96</v>
      </c>
      <c r="U247" t="s">
        <v>47</v>
      </c>
      <c r="V247">
        <v>3</v>
      </c>
      <c r="W247">
        <v>45</v>
      </c>
      <c r="X247">
        <v>11</v>
      </c>
      <c r="Y247">
        <v>6</v>
      </c>
      <c r="Z247">
        <v>3</v>
      </c>
      <c r="AA247">
        <v>9</v>
      </c>
      <c r="AB247">
        <v>31</v>
      </c>
      <c r="AC247">
        <v>21.428571430000002</v>
      </c>
      <c r="AD247">
        <v>1.6445142859999999</v>
      </c>
      <c r="AE247" t="s">
        <v>72</v>
      </c>
      <c r="AF247" t="s">
        <v>49</v>
      </c>
      <c r="AG247" t="s">
        <v>50</v>
      </c>
      <c r="AH247">
        <v>0.505127769</v>
      </c>
      <c r="AI247">
        <v>0.99918220700000004</v>
      </c>
      <c r="AJ247">
        <v>0.51778770200000002</v>
      </c>
      <c r="AK247">
        <v>0.29456894696909647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33.388571429999999</v>
      </c>
      <c r="AW247">
        <v>11.12952381</v>
      </c>
      <c r="AX247">
        <v>33.388571429999999</v>
      </c>
      <c r="AY247">
        <v>11.12952381</v>
      </c>
      <c r="AZ247" s="10">
        <v>51140</v>
      </c>
      <c r="BA247" s="10" t="s">
        <v>1724</v>
      </c>
    </row>
    <row r="248" spans="1:53" x14ac:dyDescent="0.3">
      <c r="A248">
        <v>247</v>
      </c>
      <c r="B248">
        <v>48</v>
      </c>
      <c r="C248">
        <v>201</v>
      </c>
      <c r="D248" t="s">
        <v>1355</v>
      </c>
      <c r="E248" t="s">
        <v>1314</v>
      </c>
      <c r="F248" t="s">
        <v>1375</v>
      </c>
      <c r="G248" t="s">
        <v>1376</v>
      </c>
      <c r="H248" t="s">
        <v>117</v>
      </c>
      <c r="I248" t="s">
        <v>41</v>
      </c>
      <c r="J248">
        <v>4335</v>
      </c>
      <c r="K248" t="s">
        <v>118</v>
      </c>
      <c r="L248" t="s">
        <v>1367</v>
      </c>
      <c r="M248" t="s">
        <v>56</v>
      </c>
      <c r="N248">
        <v>1</v>
      </c>
      <c r="O248" t="s">
        <v>1377</v>
      </c>
      <c r="P248">
        <v>2018</v>
      </c>
      <c r="Q248" t="s">
        <v>46</v>
      </c>
      <c r="R248">
        <v>0</v>
      </c>
      <c r="S248">
        <v>31.18</v>
      </c>
      <c r="T248">
        <v>31.18</v>
      </c>
      <c r="U248" t="s">
        <v>47</v>
      </c>
      <c r="V248">
        <v>4</v>
      </c>
      <c r="W248">
        <v>45</v>
      </c>
      <c r="X248">
        <v>677</v>
      </c>
      <c r="Y248">
        <v>12</v>
      </c>
      <c r="Z248">
        <v>9</v>
      </c>
      <c r="AA248">
        <v>3</v>
      </c>
      <c r="AB248">
        <v>24</v>
      </c>
      <c r="AC248">
        <v>1.311953353</v>
      </c>
      <c r="AD248">
        <v>1.0141172009999999</v>
      </c>
      <c r="AE248" t="s">
        <v>48</v>
      </c>
      <c r="AF248" t="s">
        <v>49</v>
      </c>
      <c r="AG248" t="s">
        <v>50</v>
      </c>
      <c r="AH248">
        <v>0.505127769</v>
      </c>
      <c r="AI248">
        <v>0.99918220700000004</v>
      </c>
      <c r="AJ248">
        <v>0.51778770200000002</v>
      </c>
      <c r="AK248">
        <v>0.29456894696909647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32.491953353</v>
      </c>
      <c r="AW248">
        <v>10.830651117666667</v>
      </c>
      <c r="AX248">
        <v>32.491953353</v>
      </c>
      <c r="AY248">
        <v>10.830651117666667</v>
      </c>
      <c r="AZ248" s="10">
        <v>51140</v>
      </c>
      <c r="BA248" s="10" t="s">
        <v>1724</v>
      </c>
    </row>
    <row r="249" spans="1:53" x14ac:dyDescent="0.3">
      <c r="A249">
        <v>248</v>
      </c>
      <c r="B249">
        <v>48</v>
      </c>
      <c r="C249">
        <v>201</v>
      </c>
      <c r="D249" t="s">
        <v>1355</v>
      </c>
      <c r="E249" t="s">
        <v>1314</v>
      </c>
      <c r="F249" t="s">
        <v>1378</v>
      </c>
      <c r="G249" t="s">
        <v>1379</v>
      </c>
      <c r="H249" t="s">
        <v>117</v>
      </c>
      <c r="I249" t="s">
        <v>41</v>
      </c>
      <c r="J249">
        <v>5073</v>
      </c>
      <c r="K249" t="s">
        <v>118</v>
      </c>
      <c r="L249" t="s">
        <v>1367</v>
      </c>
      <c r="M249" t="s">
        <v>56</v>
      </c>
      <c r="N249">
        <v>1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>
        <v>0</v>
      </c>
      <c r="AE249" t="s">
        <v>57</v>
      </c>
      <c r="AF249" t="s">
        <v>49</v>
      </c>
      <c r="AG249" t="s">
        <v>50</v>
      </c>
      <c r="AH249">
        <v>0.505127769</v>
      </c>
      <c r="AI249">
        <v>0.99918220700000004</v>
      </c>
      <c r="AJ249">
        <v>0.51778770200000002</v>
      </c>
      <c r="AK249">
        <v>0.29456894696909647</v>
      </c>
      <c r="AL249">
        <v>2</v>
      </c>
      <c r="AM249">
        <v>1</v>
      </c>
      <c r="AN249">
        <v>50.666261336575978</v>
      </c>
      <c r="AO249">
        <v>2</v>
      </c>
      <c r="AP249">
        <v>101.33252267315196</v>
      </c>
      <c r="AQ249">
        <v>0</v>
      </c>
      <c r="AR249">
        <v>0</v>
      </c>
      <c r="AS249">
        <v>0</v>
      </c>
      <c r="AT249">
        <v>0</v>
      </c>
      <c r="AU249" t="s">
        <v>57</v>
      </c>
      <c r="AV249" t="s">
        <v>57</v>
      </c>
      <c r="AW249" t="s">
        <v>57</v>
      </c>
      <c r="AX249" t="s">
        <v>57</v>
      </c>
      <c r="AY249" t="s">
        <v>57</v>
      </c>
      <c r="AZ249" s="10" t="s">
        <v>57</v>
      </c>
      <c r="BA249" s="10" t="s">
        <v>1724</v>
      </c>
    </row>
    <row r="250" spans="1:53" x14ac:dyDescent="0.3">
      <c r="A250">
        <v>249</v>
      </c>
      <c r="B250">
        <v>48</v>
      </c>
      <c r="C250">
        <v>201</v>
      </c>
      <c r="D250" t="s">
        <v>1355</v>
      </c>
      <c r="E250" t="s">
        <v>1314</v>
      </c>
      <c r="F250" t="s">
        <v>1380</v>
      </c>
      <c r="G250" t="s">
        <v>1381</v>
      </c>
      <c r="H250" t="s">
        <v>117</v>
      </c>
      <c r="I250" t="s">
        <v>41</v>
      </c>
      <c r="J250">
        <v>6480</v>
      </c>
      <c r="K250" t="s">
        <v>118</v>
      </c>
      <c r="L250" t="s">
        <v>1367</v>
      </c>
      <c r="M250" t="s">
        <v>56</v>
      </c>
      <c r="N250">
        <v>1</v>
      </c>
      <c r="O250" t="s">
        <v>57</v>
      </c>
      <c r="P250" t="s">
        <v>57</v>
      </c>
      <c r="Q250" t="s">
        <v>57</v>
      </c>
      <c r="R250" t="s">
        <v>57</v>
      </c>
      <c r="S250" t="s">
        <v>57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>
        <v>0</v>
      </c>
      <c r="AE250" t="s">
        <v>57</v>
      </c>
      <c r="AF250" t="s">
        <v>49</v>
      </c>
      <c r="AG250" t="s">
        <v>50</v>
      </c>
      <c r="AH250">
        <v>0.505127769</v>
      </c>
      <c r="AI250">
        <v>0.99918220700000004</v>
      </c>
      <c r="AJ250">
        <v>0.51778770200000002</v>
      </c>
      <c r="AK250">
        <v>0.29456894696909647</v>
      </c>
      <c r="AL250">
        <v>23</v>
      </c>
      <c r="AM250">
        <v>1</v>
      </c>
      <c r="AN250">
        <v>50.666261336575978</v>
      </c>
      <c r="AO250">
        <v>13</v>
      </c>
      <c r="AP250">
        <v>658.6613973754877</v>
      </c>
      <c r="AQ250">
        <v>0</v>
      </c>
      <c r="AR250">
        <v>0</v>
      </c>
      <c r="AS250">
        <v>2</v>
      </c>
      <c r="AT250">
        <v>101.33252267315196</v>
      </c>
      <c r="AU250" t="s">
        <v>57</v>
      </c>
      <c r="AV250" t="s">
        <v>57</v>
      </c>
      <c r="AW250" t="s">
        <v>57</v>
      </c>
      <c r="AX250" t="s">
        <v>57</v>
      </c>
      <c r="AY250" t="s">
        <v>57</v>
      </c>
      <c r="AZ250" s="10" t="s">
        <v>57</v>
      </c>
      <c r="BA250" s="10" t="s">
        <v>1724</v>
      </c>
    </row>
    <row r="251" spans="1:53" x14ac:dyDescent="0.3">
      <c r="A251">
        <v>250</v>
      </c>
      <c r="B251">
        <v>48</v>
      </c>
      <c r="C251">
        <v>201</v>
      </c>
      <c r="D251" t="s">
        <v>1355</v>
      </c>
      <c r="E251" t="s">
        <v>1314</v>
      </c>
      <c r="F251" t="s">
        <v>1382</v>
      </c>
      <c r="G251" t="s">
        <v>1383</v>
      </c>
      <c r="H251" t="s">
        <v>117</v>
      </c>
      <c r="I251" t="s">
        <v>41</v>
      </c>
      <c r="J251">
        <v>10263</v>
      </c>
      <c r="K251" t="s">
        <v>118</v>
      </c>
      <c r="L251" t="s">
        <v>1367</v>
      </c>
      <c r="M251" t="s">
        <v>44</v>
      </c>
      <c r="N251">
        <v>1</v>
      </c>
      <c r="O251" t="s">
        <v>57</v>
      </c>
      <c r="P251" t="s">
        <v>57</v>
      </c>
      <c r="Q251" t="s">
        <v>57</v>
      </c>
      <c r="R251" t="s">
        <v>57</v>
      </c>
      <c r="S251" t="s">
        <v>57</v>
      </c>
      <c r="T251" t="s">
        <v>57</v>
      </c>
      <c r="U251" t="s">
        <v>57</v>
      </c>
      <c r="V251" t="s">
        <v>57</v>
      </c>
      <c r="W251" t="s">
        <v>57</v>
      </c>
      <c r="X251" t="s">
        <v>57</v>
      </c>
      <c r="Y251" t="s">
        <v>57</v>
      </c>
      <c r="Z251" t="s">
        <v>57</v>
      </c>
      <c r="AA251" t="s">
        <v>57</v>
      </c>
      <c r="AB251" t="s">
        <v>57</v>
      </c>
      <c r="AC251" t="s">
        <v>57</v>
      </c>
      <c r="AD251">
        <v>0</v>
      </c>
      <c r="AE251" t="s">
        <v>57</v>
      </c>
      <c r="AF251" t="s">
        <v>49</v>
      </c>
      <c r="AG251" t="s">
        <v>50</v>
      </c>
      <c r="AH251">
        <v>0.505127769</v>
      </c>
      <c r="AI251">
        <v>0.99918220700000004</v>
      </c>
      <c r="AJ251">
        <v>0.51778770200000002</v>
      </c>
      <c r="AK251">
        <v>0.29456894696909647</v>
      </c>
      <c r="AL251">
        <v>7</v>
      </c>
      <c r="AM251">
        <v>0</v>
      </c>
      <c r="AN251">
        <v>0</v>
      </c>
      <c r="AO251">
        <v>3</v>
      </c>
      <c r="AP251">
        <v>151.9987840097279</v>
      </c>
      <c r="AQ251">
        <v>0</v>
      </c>
      <c r="AR251">
        <v>0</v>
      </c>
      <c r="AS251">
        <v>3</v>
      </c>
      <c r="AT251">
        <v>151.9987840097279</v>
      </c>
      <c r="AU251" t="s">
        <v>57</v>
      </c>
      <c r="AV251" t="s">
        <v>57</v>
      </c>
      <c r="AW251" t="s">
        <v>57</v>
      </c>
      <c r="AX251" t="s">
        <v>57</v>
      </c>
      <c r="AY251" t="s">
        <v>57</v>
      </c>
      <c r="AZ251" s="10" t="s">
        <v>57</v>
      </c>
      <c r="BA251" s="10" t="s">
        <v>1724</v>
      </c>
    </row>
    <row r="252" spans="1:53" x14ac:dyDescent="0.3">
      <c r="A252">
        <v>251</v>
      </c>
      <c r="B252">
        <v>48</v>
      </c>
      <c r="C252">
        <v>203</v>
      </c>
      <c r="D252" t="s">
        <v>831</v>
      </c>
      <c r="E252" t="s">
        <v>1314</v>
      </c>
      <c r="F252" t="s">
        <v>1384</v>
      </c>
      <c r="G252" t="s">
        <v>1385</v>
      </c>
      <c r="H252" t="s">
        <v>117</v>
      </c>
      <c r="I252" t="s">
        <v>41</v>
      </c>
      <c r="J252">
        <v>23091</v>
      </c>
      <c r="K252" t="s">
        <v>118</v>
      </c>
      <c r="L252" t="s">
        <v>1386</v>
      </c>
      <c r="M252" t="s">
        <v>44</v>
      </c>
      <c r="N252">
        <v>0</v>
      </c>
      <c r="O252" t="s">
        <v>1387</v>
      </c>
      <c r="P252">
        <v>2020</v>
      </c>
      <c r="Q252" t="s">
        <v>46</v>
      </c>
      <c r="R252">
        <v>0</v>
      </c>
      <c r="S252">
        <v>-90.57</v>
      </c>
      <c r="T252">
        <v>0</v>
      </c>
      <c r="U252" t="s">
        <v>47</v>
      </c>
      <c r="V252">
        <v>4</v>
      </c>
      <c r="W252">
        <v>45</v>
      </c>
      <c r="X252">
        <v>44</v>
      </c>
      <c r="Y252">
        <v>17</v>
      </c>
      <c r="Z252">
        <v>3</v>
      </c>
      <c r="AA252">
        <v>3</v>
      </c>
      <c r="AB252">
        <v>32</v>
      </c>
      <c r="AC252">
        <v>6.3829787229999999</v>
      </c>
      <c r="AD252">
        <v>0.38297872300000002</v>
      </c>
      <c r="AE252" t="s">
        <v>72</v>
      </c>
      <c r="AF252" t="s">
        <v>49</v>
      </c>
      <c r="AG252" t="s">
        <v>50</v>
      </c>
      <c r="AH252">
        <v>0.47961569500000001</v>
      </c>
      <c r="AI252">
        <v>0.92167990899999996</v>
      </c>
      <c r="AJ252">
        <v>0.38481604699999999</v>
      </c>
      <c r="AK252">
        <v>0.10173707913360497</v>
      </c>
      <c r="AL252">
        <v>14</v>
      </c>
      <c r="AM252">
        <v>6</v>
      </c>
      <c r="AN252">
        <v>303.9975680194558</v>
      </c>
      <c r="AO252">
        <v>8</v>
      </c>
      <c r="AP252">
        <v>405.33009069260783</v>
      </c>
      <c r="AQ252">
        <v>1</v>
      </c>
      <c r="AR252">
        <v>50.666261336575978</v>
      </c>
      <c r="AS252">
        <v>2</v>
      </c>
      <c r="AT252">
        <v>101.33252267315196</v>
      </c>
      <c r="AU252">
        <v>0</v>
      </c>
      <c r="AV252">
        <v>6.3829787229999999</v>
      </c>
      <c r="AW252">
        <v>2.1276595743333333</v>
      </c>
      <c r="AX252">
        <v>6.3829787229999999</v>
      </c>
      <c r="AY252">
        <v>2.1276595743333333</v>
      </c>
      <c r="AZ252" s="10">
        <v>43783</v>
      </c>
      <c r="BA252" s="10" t="s">
        <v>1724</v>
      </c>
    </row>
    <row r="253" spans="1:53" x14ac:dyDescent="0.3">
      <c r="A253">
        <v>252</v>
      </c>
      <c r="B253">
        <v>48</v>
      </c>
      <c r="C253">
        <v>209</v>
      </c>
      <c r="D253" t="s">
        <v>1388</v>
      </c>
      <c r="E253" t="s">
        <v>1314</v>
      </c>
      <c r="F253" t="s">
        <v>1389</v>
      </c>
      <c r="G253" t="s">
        <v>1390</v>
      </c>
      <c r="H253" t="s">
        <v>117</v>
      </c>
      <c r="I253" t="s">
        <v>41</v>
      </c>
      <c r="J253">
        <v>29118</v>
      </c>
      <c r="K253" t="s">
        <v>118</v>
      </c>
      <c r="L253" t="s">
        <v>1391</v>
      </c>
      <c r="M253" t="s">
        <v>44</v>
      </c>
      <c r="N253">
        <v>0</v>
      </c>
      <c r="O253" t="s">
        <v>1392</v>
      </c>
      <c r="P253">
        <v>2020</v>
      </c>
      <c r="Q253" t="s">
        <v>46</v>
      </c>
      <c r="R253">
        <v>0</v>
      </c>
      <c r="S253">
        <v>0</v>
      </c>
      <c r="T253">
        <v>0</v>
      </c>
      <c r="U253" t="s">
        <v>136</v>
      </c>
      <c r="V253">
        <v>7</v>
      </c>
      <c r="W253">
        <v>45</v>
      </c>
      <c r="X253">
        <v>175</v>
      </c>
      <c r="Y253">
        <v>10</v>
      </c>
      <c r="Z253">
        <v>11</v>
      </c>
      <c r="AA253">
        <v>2</v>
      </c>
      <c r="AB253">
        <v>25</v>
      </c>
      <c r="AC253">
        <v>5.9139784950000003</v>
      </c>
      <c r="AD253">
        <v>0.35483871</v>
      </c>
      <c r="AE253" t="s">
        <v>48</v>
      </c>
      <c r="AF253" t="s">
        <v>49</v>
      </c>
      <c r="AG253" t="s">
        <v>50</v>
      </c>
      <c r="AH253">
        <v>0.74535979399999996</v>
      </c>
      <c r="AI253">
        <v>0.97810535399999998</v>
      </c>
      <c r="AJ253">
        <v>0.208579186</v>
      </c>
      <c r="AK253">
        <v>6.8946483679152973E-2</v>
      </c>
      <c r="AL253">
        <v>6</v>
      </c>
      <c r="AM253">
        <v>2</v>
      </c>
      <c r="AN253">
        <v>101.33252267315196</v>
      </c>
      <c r="AO253">
        <v>3</v>
      </c>
      <c r="AP253">
        <v>151.9987840097279</v>
      </c>
      <c r="AQ253">
        <v>2</v>
      </c>
      <c r="AR253">
        <v>101.33252267315196</v>
      </c>
      <c r="AS253">
        <v>3</v>
      </c>
      <c r="AT253">
        <v>151.9987840097279</v>
      </c>
      <c r="AU253">
        <v>0</v>
      </c>
      <c r="AV253">
        <v>5.9139784950000003</v>
      </c>
      <c r="AW253">
        <v>1.971326165</v>
      </c>
      <c r="AX253">
        <v>5.9139784950000003</v>
      </c>
      <c r="AY253">
        <v>1.971326165</v>
      </c>
      <c r="AZ253" s="10">
        <v>74826</v>
      </c>
      <c r="BA253" s="10" t="s">
        <v>1724</v>
      </c>
    </row>
    <row r="254" spans="1:53" x14ac:dyDescent="0.3">
      <c r="A254">
        <v>253</v>
      </c>
      <c r="B254">
        <v>48</v>
      </c>
      <c r="C254">
        <v>215</v>
      </c>
      <c r="D254" t="s">
        <v>1393</v>
      </c>
      <c r="E254" t="s">
        <v>1314</v>
      </c>
      <c r="F254" t="s">
        <v>1394</v>
      </c>
      <c r="G254" t="s">
        <v>1395</v>
      </c>
      <c r="H254" t="s">
        <v>117</v>
      </c>
      <c r="I254" t="s">
        <v>41</v>
      </c>
      <c r="J254">
        <v>11247</v>
      </c>
      <c r="K254" t="s">
        <v>118</v>
      </c>
      <c r="L254" t="s">
        <v>1396</v>
      </c>
      <c r="M254" t="s">
        <v>44</v>
      </c>
      <c r="N254">
        <v>1</v>
      </c>
      <c r="O254" t="s">
        <v>1397</v>
      </c>
      <c r="P254">
        <v>2020</v>
      </c>
      <c r="Q254" t="s">
        <v>46</v>
      </c>
      <c r="R254">
        <v>0</v>
      </c>
      <c r="S254">
        <v>0</v>
      </c>
      <c r="T254">
        <v>0</v>
      </c>
      <c r="U254" t="s">
        <v>136</v>
      </c>
      <c r="V254">
        <v>6</v>
      </c>
      <c r="W254">
        <v>45</v>
      </c>
      <c r="X254">
        <v>10</v>
      </c>
      <c r="Y254">
        <v>7</v>
      </c>
      <c r="Z254">
        <v>1</v>
      </c>
      <c r="AA254">
        <v>2</v>
      </c>
      <c r="AB254">
        <v>36</v>
      </c>
      <c r="AC254">
        <v>9.0909090910000003</v>
      </c>
      <c r="AD254">
        <v>0.54545454500000001</v>
      </c>
      <c r="AE254" t="s">
        <v>48</v>
      </c>
      <c r="AF254" t="s">
        <v>49</v>
      </c>
      <c r="AG254" t="s">
        <v>50</v>
      </c>
      <c r="AH254">
        <v>0.85279383399999997</v>
      </c>
      <c r="AI254">
        <v>0.98025751100000003</v>
      </c>
      <c r="AJ254">
        <v>0.373795761</v>
      </c>
      <c r="AK254">
        <v>0.16080009610764057</v>
      </c>
      <c r="AL254">
        <v>4</v>
      </c>
      <c r="AM254">
        <v>0</v>
      </c>
      <c r="AN254">
        <v>0</v>
      </c>
      <c r="AO254">
        <v>2</v>
      </c>
      <c r="AP254">
        <v>101.33252267315196</v>
      </c>
      <c r="AQ254">
        <v>0</v>
      </c>
      <c r="AR254">
        <v>0</v>
      </c>
      <c r="AS254">
        <v>1</v>
      </c>
      <c r="AT254">
        <v>50.666261336575978</v>
      </c>
      <c r="AU254">
        <v>0</v>
      </c>
      <c r="AV254">
        <v>9.0909090910000003</v>
      </c>
      <c r="AW254">
        <v>3.0303030303333336</v>
      </c>
      <c r="AX254">
        <v>9.0909090910000003</v>
      </c>
      <c r="AY254">
        <v>3.0303030303333336</v>
      </c>
      <c r="AZ254" s="10">
        <v>35321</v>
      </c>
      <c r="BA254" s="10" t="s">
        <v>1724</v>
      </c>
    </row>
    <row r="255" spans="1:53" x14ac:dyDescent="0.3">
      <c r="A255">
        <v>254</v>
      </c>
      <c r="B255">
        <v>48</v>
      </c>
      <c r="C255">
        <v>215</v>
      </c>
      <c r="D255" t="s">
        <v>1393</v>
      </c>
      <c r="E255" t="s">
        <v>1314</v>
      </c>
      <c r="F255" t="s">
        <v>1398</v>
      </c>
      <c r="G255" t="s">
        <v>1399</v>
      </c>
      <c r="H255" t="s">
        <v>117</v>
      </c>
      <c r="I255" t="s">
        <v>41</v>
      </c>
      <c r="J255">
        <v>173388</v>
      </c>
      <c r="K255" t="s">
        <v>118</v>
      </c>
      <c r="L255" t="s">
        <v>1400</v>
      </c>
      <c r="M255" t="s">
        <v>171</v>
      </c>
      <c r="N255">
        <v>1</v>
      </c>
      <c r="O255" t="s">
        <v>1401</v>
      </c>
      <c r="P255">
        <v>2020</v>
      </c>
      <c r="Q255" t="s">
        <v>46</v>
      </c>
      <c r="R255">
        <v>0</v>
      </c>
      <c r="S255">
        <v>24.58</v>
      </c>
      <c r="T255">
        <v>24.58</v>
      </c>
      <c r="U255" t="s">
        <v>47</v>
      </c>
      <c r="V255">
        <v>10</v>
      </c>
      <c r="W255">
        <v>45</v>
      </c>
      <c r="X255">
        <v>595</v>
      </c>
      <c r="Y255">
        <v>18</v>
      </c>
      <c r="Z255">
        <v>14</v>
      </c>
      <c r="AA255">
        <v>3</v>
      </c>
      <c r="AB255">
        <v>18</v>
      </c>
      <c r="AC255">
        <v>2.2988505749999999</v>
      </c>
      <c r="AD255">
        <v>0.87533103499999998</v>
      </c>
      <c r="AE255" t="s">
        <v>48</v>
      </c>
      <c r="AF255" t="s">
        <v>1402</v>
      </c>
      <c r="AG255" t="s">
        <v>46</v>
      </c>
      <c r="AH255">
        <v>0.838585739</v>
      </c>
      <c r="AI255">
        <v>0.99956390900000003</v>
      </c>
      <c r="AJ255">
        <v>0.36263172999999999</v>
      </c>
      <c r="AK255">
        <v>0.26985034993679247</v>
      </c>
      <c r="AL255">
        <v>3</v>
      </c>
      <c r="AM255">
        <v>0</v>
      </c>
      <c r="AN255">
        <v>0</v>
      </c>
      <c r="AO255">
        <v>2</v>
      </c>
      <c r="AP255">
        <v>101.33252267315196</v>
      </c>
      <c r="AQ255">
        <v>0</v>
      </c>
      <c r="AR255">
        <v>0</v>
      </c>
      <c r="AS255">
        <v>1</v>
      </c>
      <c r="AT255">
        <v>50.666261336575978</v>
      </c>
      <c r="AU255">
        <v>0</v>
      </c>
      <c r="AV255">
        <v>26.878850574999998</v>
      </c>
      <c r="AW255">
        <v>8.959616858333332</v>
      </c>
      <c r="AX255">
        <v>26.878850574999998</v>
      </c>
      <c r="AY255">
        <v>8.959616858333332</v>
      </c>
      <c r="AZ255" s="10">
        <v>47279</v>
      </c>
      <c r="BA255" s="10" t="s">
        <v>1724</v>
      </c>
    </row>
    <row r="256" spans="1:53" x14ac:dyDescent="0.3">
      <c r="A256">
        <v>255</v>
      </c>
      <c r="B256">
        <v>48</v>
      </c>
      <c r="C256">
        <v>215</v>
      </c>
      <c r="D256" t="s">
        <v>1393</v>
      </c>
      <c r="E256" t="s">
        <v>1314</v>
      </c>
      <c r="F256" t="s">
        <v>1403</v>
      </c>
      <c r="G256" t="s">
        <v>1404</v>
      </c>
      <c r="H256" t="s">
        <v>117</v>
      </c>
      <c r="I256" t="s">
        <v>41</v>
      </c>
      <c r="J256">
        <v>30027</v>
      </c>
      <c r="K256" t="s">
        <v>118</v>
      </c>
      <c r="L256" t="s">
        <v>1405</v>
      </c>
      <c r="M256" t="s">
        <v>44</v>
      </c>
      <c r="N256">
        <v>1</v>
      </c>
      <c r="O256" t="s">
        <v>1406</v>
      </c>
      <c r="P256">
        <v>2020</v>
      </c>
      <c r="Q256" t="s">
        <v>46</v>
      </c>
      <c r="R256">
        <v>0</v>
      </c>
      <c r="S256">
        <v>25.97</v>
      </c>
      <c r="T256">
        <v>25.97</v>
      </c>
      <c r="U256" t="s">
        <v>47</v>
      </c>
      <c r="V256">
        <v>2</v>
      </c>
      <c r="W256">
        <v>45</v>
      </c>
      <c r="X256">
        <v>213</v>
      </c>
      <c r="Y256">
        <v>14</v>
      </c>
      <c r="Z256">
        <v>6</v>
      </c>
      <c r="AA256">
        <v>3</v>
      </c>
      <c r="AB256">
        <v>30</v>
      </c>
      <c r="AC256">
        <v>2.7397260270000001</v>
      </c>
      <c r="AD256">
        <v>0.94348356200000005</v>
      </c>
      <c r="AE256" t="s">
        <v>48</v>
      </c>
      <c r="AF256" t="s">
        <v>49</v>
      </c>
      <c r="AG256" t="s">
        <v>50</v>
      </c>
      <c r="AH256">
        <v>0.89233813799999995</v>
      </c>
      <c r="AI256">
        <v>0.99281314200000004</v>
      </c>
      <c r="AJ256">
        <v>0.22504816999999999</v>
      </c>
      <c r="AK256">
        <v>0.27343494828524767</v>
      </c>
      <c r="AL256">
        <v>15</v>
      </c>
      <c r="AM256">
        <v>0</v>
      </c>
      <c r="AN256">
        <v>0</v>
      </c>
      <c r="AO256">
        <v>9</v>
      </c>
      <c r="AP256">
        <v>455.99635202918375</v>
      </c>
      <c r="AQ256">
        <v>0</v>
      </c>
      <c r="AR256">
        <v>0</v>
      </c>
      <c r="AS256">
        <v>5</v>
      </c>
      <c r="AT256">
        <v>253.33130668287987</v>
      </c>
      <c r="AU256">
        <v>0</v>
      </c>
      <c r="AV256">
        <v>28.709726026999999</v>
      </c>
      <c r="AW256">
        <v>9.5699086756666656</v>
      </c>
      <c r="AX256">
        <v>28.709726026999999</v>
      </c>
      <c r="AY256">
        <v>9.5699086756666656</v>
      </c>
      <c r="AZ256" s="10">
        <v>36506</v>
      </c>
      <c r="BA256" s="10" t="s">
        <v>1724</v>
      </c>
    </row>
    <row r="257" spans="1:53" x14ac:dyDescent="0.3">
      <c r="A257">
        <v>256</v>
      </c>
      <c r="B257">
        <v>48</v>
      </c>
      <c r="C257">
        <v>215</v>
      </c>
      <c r="D257" t="s">
        <v>1393</v>
      </c>
      <c r="E257" t="s">
        <v>1314</v>
      </c>
      <c r="F257" t="s">
        <v>1407</v>
      </c>
      <c r="G257" t="s">
        <v>1408</v>
      </c>
      <c r="H257" t="s">
        <v>117</v>
      </c>
      <c r="I257" t="s">
        <v>41</v>
      </c>
      <c r="J257">
        <v>5500</v>
      </c>
      <c r="K257" t="s">
        <v>118</v>
      </c>
      <c r="L257" t="s">
        <v>1409</v>
      </c>
      <c r="M257" t="s">
        <v>56</v>
      </c>
      <c r="N257">
        <v>1</v>
      </c>
      <c r="O257" t="s">
        <v>57</v>
      </c>
      <c r="P257" t="s">
        <v>57</v>
      </c>
      <c r="Q257" t="s">
        <v>57</v>
      </c>
      <c r="R257" t="s">
        <v>57</v>
      </c>
      <c r="S257" t="s">
        <v>57</v>
      </c>
      <c r="T257" t="s">
        <v>57</v>
      </c>
      <c r="U257" t="s">
        <v>57</v>
      </c>
      <c r="V257" t="s">
        <v>57</v>
      </c>
      <c r="W257" t="s">
        <v>57</v>
      </c>
      <c r="X257" t="s">
        <v>57</v>
      </c>
      <c r="Y257" t="s">
        <v>57</v>
      </c>
      <c r="Z257" t="s">
        <v>57</v>
      </c>
      <c r="AA257" t="s">
        <v>57</v>
      </c>
      <c r="AB257" t="s">
        <v>57</v>
      </c>
      <c r="AC257" t="s">
        <v>57</v>
      </c>
      <c r="AD257">
        <v>0</v>
      </c>
      <c r="AE257" t="s">
        <v>57</v>
      </c>
      <c r="AF257" t="s">
        <v>49</v>
      </c>
      <c r="AG257" t="s">
        <v>50</v>
      </c>
      <c r="AH257">
        <v>0.82809187299999998</v>
      </c>
      <c r="AI257">
        <v>1</v>
      </c>
      <c r="AJ257">
        <v>0.317667845</v>
      </c>
      <c r="AK257">
        <v>0.1271352562307477</v>
      </c>
      <c r="AL257">
        <v>87</v>
      </c>
      <c r="AM257">
        <v>0</v>
      </c>
      <c r="AN257">
        <v>0</v>
      </c>
      <c r="AO257">
        <v>48</v>
      </c>
      <c r="AP257">
        <v>2431.9805441556464</v>
      </c>
      <c r="AQ257">
        <v>0</v>
      </c>
      <c r="AR257">
        <v>0</v>
      </c>
      <c r="AS257">
        <v>28</v>
      </c>
      <c r="AT257">
        <v>1418.6553174241274</v>
      </c>
      <c r="AU257" t="s">
        <v>57</v>
      </c>
      <c r="AV257" t="s">
        <v>57</v>
      </c>
      <c r="AW257" t="s">
        <v>57</v>
      </c>
      <c r="AX257" t="s">
        <v>57</v>
      </c>
      <c r="AY257" t="s">
        <v>57</v>
      </c>
      <c r="AZ257" s="10" t="s">
        <v>57</v>
      </c>
      <c r="BA257" s="10" t="s">
        <v>1724</v>
      </c>
    </row>
    <row r="258" spans="1:53" x14ac:dyDescent="0.3">
      <c r="A258">
        <v>257</v>
      </c>
      <c r="B258">
        <v>48</v>
      </c>
      <c r="C258">
        <v>325</v>
      </c>
      <c r="D258" t="s">
        <v>1410</v>
      </c>
      <c r="E258" t="s">
        <v>1314</v>
      </c>
      <c r="F258" t="s">
        <v>1411</v>
      </c>
      <c r="G258" t="s">
        <v>1412</v>
      </c>
      <c r="H258" t="s">
        <v>117</v>
      </c>
      <c r="I258" t="s">
        <v>41</v>
      </c>
      <c r="J258">
        <v>5133</v>
      </c>
      <c r="K258" t="s">
        <v>118</v>
      </c>
      <c r="L258" t="s">
        <v>1413</v>
      </c>
      <c r="M258" t="s">
        <v>56</v>
      </c>
      <c r="N258">
        <v>0</v>
      </c>
      <c r="O258" t="s">
        <v>1414</v>
      </c>
      <c r="P258">
        <v>2020</v>
      </c>
      <c r="Q258" t="s">
        <v>46</v>
      </c>
      <c r="R258">
        <v>0</v>
      </c>
      <c r="S258">
        <v>-302.06</v>
      </c>
      <c r="T258">
        <v>0</v>
      </c>
      <c r="U258" t="s">
        <v>47</v>
      </c>
      <c r="V258">
        <v>18</v>
      </c>
      <c r="W258">
        <v>45</v>
      </c>
      <c r="X258">
        <v>399</v>
      </c>
      <c r="Y258">
        <v>20</v>
      </c>
      <c r="Z258">
        <v>11</v>
      </c>
      <c r="AA258">
        <v>19</v>
      </c>
      <c r="AB258">
        <v>22</v>
      </c>
      <c r="AC258">
        <v>2.6829268289999999</v>
      </c>
      <c r="AD258">
        <v>0.16097560999999999</v>
      </c>
      <c r="AE258" t="s">
        <v>72</v>
      </c>
      <c r="AF258" t="s">
        <v>49</v>
      </c>
      <c r="AG258" t="s">
        <v>50</v>
      </c>
      <c r="AH258">
        <v>0.85402298899999995</v>
      </c>
      <c r="AI258">
        <v>0.95883054899999998</v>
      </c>
      <c r="AJ258">
        <v>0.32751297800000001</v>
      </c>
      <c r="AK258">
        <v>5.2531243380639692E-2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2.6829268289999999</v>
      </c>
      <c r="AW258">
        <v>0.89430894299999997</v>
      </c>
      <c r="AX258">
        <v>2.6829268289999999</v>
      </c>
      <c r="AY258">
        <v>0.89430894299999997</v>
      </c>
      <c r="AZ258" s="10">
        <v>53967</v>
      </c>
      <c r="BA258" s="10" t="s">
        <v>1724</v>
      </c>
    </row>
    <row r="259" spans="1:53" x14ac:dyDescent="0.3">
      <c r="A259">
        <v>258</v>
      </c>
      <c r="B259">
        <v>48</v>
      </c>
      <c r="C259">
        <v>343</v>
      </c>
      <c r="D259" t="s">
        <v>960</v>
      </c>
      <c r="E259" t="s">
        <v>1314</v>
      </c>
      <c r="F259" t="s">
        <v>1415</v>
      </c>
      <c r="G259" t="s">
        <v>1416</v>
      </c>
      <c r="H259" t="s">
        <v>117</v>
      </c>
      <c r="I259" t="s">
        <v>41</v>
      </c>
      <c r="J259">
        <v>4047</v>
      </c>
      <c r="K259" t="s">
        <v>118</v>
      </c>
      <c r="L259" t="s">
        <v>1417</v>
      </c>
      <c r="M259" t="s">
        <v>56</v>
      </c>
      <c r="N259">
        <v>0</v>
      </c>
      <c r="O259" t="s">
        <v>57</v>
      </c>
      <c r="P259" t="s">
        <v>57</v>
      </c>
      <c r="Q259" t="s">
        <v>57</v>
      </c>
      <c r="R259" t="s">
        <v>57</v>
      </c>
      <c r="S259" t="s">
        <v>57</v>
      </c>
      <c r="T259" t="s">
        <v>57</v>
      </c>
      <c r="U259" t="s">
        <v>57</v>
      </c>
      <c r="V259" t="s">
        <v>57</v>
      </c>
      <c r="W259" t="s">
        <v>57</v>
      </c>
      <c r="X259" t="s">
        <v>57</v>
      </c>
      <c r="Y259" t="s">
        <v>57</v>
      </c>
      <c r="Z259" t="s">
        <v>57</v>
      </c>
      <c r="AA259" t="s">
        <v>57</v>
      </c>
      <c r="AB259" t="s">
        <v>57</v>
      </c>
      <c r="AC259" t="s">
        <v>57</v>
      </c>
      <c r="AD259">
        <v>0</v>
      </c>
      <c r="AE259" t="s">
        <v>57</v>
      </c>
      <c r="AF259" t="s">
        <v>49</v>
      </c>
      <c r="AG259" t="s">
        <v>50</v>
      </c>
      <c r="AH259">
        <v>0.61367187499999998</v>
      </c>
      <c r="AI259">
        <v>0.98987108700000004</v>
      </c>
      <c r="AJ259">
        <v>0.34825061000000002</v>
      </c>
      <c r="AK259">
        <v>7.2020165646380988E-2</v>
      </c>
      <c r="AL259">
        <v>4</v>
      </c>
      <c r="AM259">
        <v>0</v>
      </c>
      <c r="AN259">
        <v>0</v>
      </c>
      <c r="AO259">
        <v>3</v>
      </c>
      <c r="AP259">
        <v>151.9987840097279</v>
      </c>
      <c r="AQ259">
        <v>0</v>
      </c>
      <c r="AR259">
        <v>0</v>
      </c>
      <c r="AS259">
        <v>3</v>
      </c>
      <c r="AT259">
        <v>151.9987840097279</v>
      </c>
      <c r="AU259" t="s">
        <v>57</v>
      </c>
      <c r="AV259" t="s">
        <v>57</v>
      </c>
      <c r="AW259" t="s">
        <v>57</v>
      </c>
      <c r="AX259" t="s">
        <v>57</v>
      </c>
      <c r="AY259" t="s">
        <v>57</v>
      </c>
      <c r="AZ259" s="10" t="s">
        <v>57</v>
      </c>
      <c r="BA259" s="10" t="s">
        <v>1724</v>
      </c>
    </row>
    <row r="260" spans="1:53" x14ac:dyDescent="0.3">
      <c r="A260">
        <v>259</v>
      </c>
      <c r="B260">
        <v>48</v>
      </c>
      <c r="C260">
        <v>367</v>
      </c>
      <c r="D260" t="s">
        <v>1418</v>
      </c>
      <c r="E260" t="s">
        <v>1314</v>
      </c>
      <c r="F260" t="s">
        <v>1419</v>
      </c>
      <c r="G260" t="s">
        <v>1420</v>
      </c>
      <c r="H260" t="s">
        <v>117</v>
      </c>
      <c r="I260" t="s">
        <v>41</v>
      </c>
      <c r="J260">
        <v>4113</v>
      </c>
      <c r="K260" t="s">
        <v>118</v>
      </c>
      <c r="L260" t="s">
        <v>1421</v>
      </c>
      <c r="M260" t="s">
        <v>56</v>
      </c>
      <c r="N260">
        <v>0</v>
      </c>
      <c r="O260" t="s">
        <v>1422</v>
      </c>
      <c r="P260">
        <v>2020</v>
      </c>
      <c r="Q260" t="s">
        <v>46</v>
      </c>
      <c r="R260">
        <v>0</v>
      </c>
      <c r="S260">
        <v>-5.95</v>
      </c>
      <c r="T260">
        <v>0</v>
      </c>
      <c r="U260" t="s">
        <v>47</v>
      </c>
      <c r="V260">
        <v>3</v>
      </c>
      <c r="W260">
        <v>45</v>
      </c>
      <c r="X260">
        <v>191</v>
      </c>
      <c r="Y260">
        <v>11</v>
      </c>
      <c r="Z260">
        <v>13</v>
      </c>
      <c r="AA260">
        <v>3</v>
      </c>
      <c r="AB260">
        <v>19</v>
      </c>
      <c r="AC260">
        <v>6.3725490200000001</v>
      </c>
      <c r="AD260">
        <v>0.382352941</v>
      </c>
      <c r="AE260" t="s">
        <v>72</v>
      </c>
      <c r="AF260" t="s">
        <v>49</v>
      </c>
      <c r="AG260" t="s">
        <v>50</v>
      </c>
      <c r="AH260">
        <v>0.87344913199999996</v>
      </c>
      <c r="AI260">
        <v>0</v>
      </c>
      <c r="AJ260">
        <v>0.22084367199999999</v>
      </c>
      <c r="AK260">
        <v>2.3076923076923078E-2</v>
      </c>
      <c r="AL260">
        <v>1</v>
      </c>
      <c r="AM260">
        <v>0</v>
      </c>
      <c r="AN260">
        <v>0</v>
      </c>
      <c r="AO260">
        <v>1</v>
      </c>
      <c r="AP260">
        <v>50.666261336575978</v>
      </c>
      <c r="AQ260">
        <v>0</v>
      </c>
      <c r="AR260">
        <v>0</v>
      </c>
      <c r="AS260">
        <v>1</v>
      </c>
      <c r="AT260">
        <v>50.666261336575978</v>
      </c>
      <c r="AU260">
        <v>0</v>
      </c>
      <c r="AV260">
        <v>6.3725490200000001</v>
      </c>
      <c r="AW260">
        <v>2.1241830066666667</v>
      </c>
      <c r="AX260">
        <v>6.3725490200000001</v>
      </c>
      <c r="AY260">
        <v>2.1241830066666667</v>
      </c>
      <c r="AZ260" s="10">
        <v>54167</v>
      </c>
      <c r="BA260" s="10" t="s">
        <v>1724</v>
      </c>
    </row>
    <row r="261" spans="1:53" x14ac:dyDescent="0.3">
      <c r="A261">
        <v>260</v>
      </c>
      <c r="B261">
        <v>48</v>
      </c>
      <c r="C261">
        <v>387</v>
      </c>
      <c r="D261" t="s">
        <v>1423</v>
      </c>
      <c r="E261" t="s">
        <v>1314</v>
      </c>
      <c r="F261" t="s">
        <v>1424</v>
      </c>
      <c r="G261" t="s">
        <v>1425</v>
      </c>
      <c r="H261" t="s">
        <v>117</v>
      </c>
      <c r="I261" t="s">
        <v>41</v>
      </c>
      <c r="J261">
        <v>4548</v>
      </c>
      <c r="K261" t="s">
        <v>118</v>
      </c>
      <c r="L261" t="s">
        <v>1426</v>
      </c>
      <c r="M261" t="s">
        <v>56</v>
      </c>
      <c r="N261">
        <v>0</v>
      </c>
      <c r="O261" t="s">
        <v>1427</v>
      </c>
      <c r="P261">
        <v>2017</v>
      </c>
      <c r="Q261" t="s">
        <v>46</v>
      </c>
      <c r="R261">
        <v>0</v>
      </c>
      <c r="S261">
        <v>-39.82</v>
      </c>
      <c r="T261">
        <v>0</v>
      </c>
      <c r="U261" t="s">
        <v>47</v>
      </c>
      <c r="V261">
        <v>4</v>
      </c>
      <c r="W261">
        <v>45</v>
      </c>
      <c r="X261">
        <v>26</v>
      </c>
      <c r="Y261">
        <v>11</v>
      </c>
      <c r="Z261">
        <v>12</v>
      </c>
      <c r="AA261">
        <v>9</v>
      </c>
      <c r="AB261">
        <v>21</v>
      </c>
      <c r="AC261">
        <v>31.578947370000002</v>
      </c>
      <c r="AD261">
        <v>1.8947368419999999</v>
      </c>
      <c r="AE261" t="s">
        <v>72</v>
      </c>
      <c r="AF261" t="s">
        <v>49</v>
      </c>
      <c r="AG261" t="s">
        <v>50</v>
      </c>
      <c r="AH261">
        <v>0.43561643799999999</v>
      </c>
      <c r="AI261">
        <v>0.94827586200000002</v>
      </c>
      <c r="AJ261">
        <v>0.44605678199999999</v>
      </c>
      <c r="AK261">
        <v>1.4071294559099437E-2</v>
      </c>
      <c r="AL261">
        <v>22</v>
      </c>
      <c r="AM261">
        <v>5</v>
      </c>
      <c r="AN261">
        <v>253.33130668287987</v>
      </c>
      <c r="AO261">
        <v>11</v>
      </c>
      <c r="AP261">
        <v>557.32887470233572</v>
      </c>
      <c r="AQ261">
        <v>4</v>
      </c>
      <c r="AR261">
        <v>202.66504534630391</v>
      </c>
      <c r="AS261">
        <v>9</v>
      </c>
      <c r="AT261">
        <v>455.99635202918375</v>
      </c>
      <c r="AU261">
        <v>0</v>
      </c>
      <c r="AV261">
        <v>31.578947370000002</v>
      </c>
      <c r="AW261">
        <v>10.52631579</v>
      </c>
      <c r="AX261">
        <v>31.578947370000002</v>
      </c>
      <c r="AY261">
        <v>10.52631579</v>
      </c>
      <c r="AZ261" s="10">
        <v>33892</v>
      </c>
      <c r="BA261" s="10" t="s">
        <v>1724</v>
      </c>
    </row>
    <row r="262" spans="1:53" x14ac:dyDescent="0.3">
      <c r="A262">
        <v>261</v>
      </c>
      <c r="B262">
        <v>48</v>
      </c>
      <c r="C262">
        <v>439</v>
      </c>
      <c r="D262" t="s">
        <v>1428</v>
      </c>
      <c r="E262" t="s">
        <v>1314</v>
      </c>
      <c r="F262" t="s">
        <v>1429</v>
      </c>
      <c r="G262" t="s">
        <v>1430</v>
      </c>
      <c r="H262" t="s">
        <v>117</v>
      </c>
      <c r="I262" t="s">
        <v>41</v>
      </c>
      <c r="J262">
        <v>4780</v>
      </c>
      <c r="K262" t="s">
        <v>118</v>
      </c>
      <c r="L262" t="s">
        <v>1431</v>
      </c>
      <c r="M262" t="s">
        <v>56</v>
      </c>
      <c r="N262">
        <v>1</v>
      </c>
      <c r="O262" t="s">
        <v>1432</v>
      </c>
      <c r="P262">
        <v>2020</v>
      </c>
      <c r="Q262" t="s">
        <v>87</v>
      </c>
      <c r="R262">
        <v>100</v>
      </c>
      <c r="S262">
        <v>-1.75</v>
      </c>
      <c r="T262">
        <v>0</v>
      </c>
      <c r="U262" t="s">
        <v>47</v>
      </c>
      <c r="V262">
        <v>5</v>
      </c>
      <c r="W262">
        <v>45</v>
      </c>
      <c r="X262">
        <v>11</v>
      </c>
      <c r="Y262">
        <v>6</v>
      </c>
      <c r="Z262">
        <v>1</v>
      </c>
      <c r="AA262">
        <v>3</v>
      </c>
      <c r="AB262">
        <v>36</v>
      </c>
      <c r="AC262">
        <v>8.3333333330000006</v>
      </c>
      <c r="AD262">
        <v>1.5</v>
      </c>
      <c r="AE262" t="s">
        <v>72</v>
      </c>
      <c r="AF262" t="s">
        <v>49</v>
      </c>
      <c r="AG262" t="s">
        <v>50</v>
      </c>
      <c r="AH262">
        <v>0.84053228599999996</v>
      </c>
      <c r="AI262">
        <v>1</v>
      </c>
      <c r="AJ262">
        <v>0.26016987000000003</v>
      </c>
      <c r="AK262">
        <v>6.6476926204513107E-2</v>
      </c>
      <c r="AL262">
        <v>2</v>
      </c>
      <c r="AM262">
        <v>0</v>
      </c>
      <c r="AN262">
        <v>0</v>
      </c>
      <c r="AO262">
        <v>1</v>
      </c>
      <c r="AP262">
        <v>50.666261336575978</v>
      </c>
      <c r="AQ262">
        <v>0</v>
      </c>
      <c r="AR262">
        <v>0</v>
      </c>
      <c r="AS262">
        <v>0</v>
      </c>
      <c r="AT262">
        <v>0</v>
      </c>
      <c r="AU262">
        <v>50</v>
      </c>
      <c r="AV262">
        <v>108.333333333</v>
      </c>
      <c r="AW262">
        <v>36.111111111</v>
      </c>
      <c r="AX262">
        <v>58.333333332999999</v>
      </c>
      <c r="AY262">
        <v>19.444444444333332</v>
      </c>
      <c r="AZ262" s="10">
        <v>59136</v>
      </c>
      <c r="BA262" s="10" t="s">
        <v>1724</v>
      </c>
    </row>
    <row r="263" spans="1:53" x14ac:dyDescent="0.3">
      <c r="A263">
        <v>262</v>
      </c>
      <c r="B263">
        <v>48</v>
      </c>
      <c r="C263">
        <v>453</v>
      </c>
      <c r="D263" t="s">
        <v>1433</v>
      </c>
      <c r="E263" t="s">
        <v>1314</v>
      </c>
      <c r="F263" t="s">
        <v>1434</v>
      </c>
      <c r="G263" t="s">
        <v>1435</v>
      </c>
      <c r="H263" t="s">
        <v>117</v>
      </c>
      <c r="I263" t="s">
        <v>41</v>
      </c>
      <c r="J263">
        <v>981783</v>
      </c>
      <c r="K263" t="s">
        <v>118</v>
      </c>
      <c r="L263" t="s">
        <v>1436</v>
      </c>
      <c r="M263" t="s">
        <v>171</v>
      </c>
      <c r="N263">
        <v>1</v>
      </c>
      <c r="O263" t="s">
        <v>1437</v>
      </c>
      <c r="P263">
        <v>2020</v>
      </c>
      <c r="Q263" t="s">
        <v>87</v>
      </c>
      <c r="R263">
        <v>100</v>
      </c>
      <c r="S263">
        <v>16.29</v>
      </c>
      <c r="T263">
        <v>16.29</v>
      </c>
      <c r="U263" t="s">
        <v>47</v>
      </c>
      <c r="V263">
        <v>2</v>
      </c>
      <c r="W263">
        <v>45</v>
      </c>
      <c r="X263">
        <v>14</v>
      </c>
      <c r="Y263">
        <v>483</v>
      </c>
      <c r="Z263">
        <v>7</v>
      </c>
      <c r="AA263">
        <v>3</v>
      </c>
      <c r="AB263">
        <v>26</v>
      </c>
      <c r="AC263">
        <v>33.333333330000002</v>
      </c>
      <c r="AD263">
        <v>3.4887000000000001</v>
      </c>
      <c r="AE263" t="s">
        <v>72</v>
      </c>
      <c r="AF263" t="s">
        <v>1438</v>
      </c>
      <c r="AG263" t="s">
        <v>87</v>
      </c>
      <c r="AH263">
        <v>0.68290337700000003</v>
      </c>
      <c r="AI263">
        <v>0.99384599699999998</v>
      </c>
      <c r="AJ263">
        <v>0.50834210899999999</v>
      </c>
      <c r="AK263">
        <v>0.18546948720551854</v>
      </c>
      <c r="AL263">
        <v>6</v>
      </c>
      <c r="AM263">
        <v>4</v>
      </c>
      <c r="AN263">
        <v>202.66504534630391</v>
      </c>
      <c r="AO263">
        <v>4</v>
      </c>
      <c r="AP263">
        <v>202.66504534630391</v>
      </c>
      <c r="AQ263">
        <v>4</v>
      </c>
      <c r="AR263">
        <v>202.66504534630391</v>
      </c>
      <c r="AS263">
        <v>4</v>
      </c>
      <c r="AT263">
        <v>202.66504534630391</v>
      </c>
      <c r="AU263">
        <v>50</v>
      </c>
      <c r="AV263">
        <v>149.62333333000001</v>
      </c>
      <c r="AW263">
        <v>49.874444443333338</v>
      </c>
      <c r="AX263">
        <v>99.623333330000008</v>
      </c>
      <c r="AY263">
        <v>33.207777776666667</v>
      </c>
      <c r="AZ263" s="10">
        <v>67462</v>
      </c>
      <c r="BA263" s="10" t="s">
        <v>1724</v>
      </c>
    </row>
    <row r="264" spans="1:53" x14ac:dyDescent="0.3">
      <c r="A264">
        <v>263</v>
      </c>
      <c r="B264">
        <v>48</v>
      </c>
      <c r="C264">
        <v>453</v>
      </c>
      <c r="D264" t="s">
        <v>1433</v>
      </c>
      <c r="E264" t="s">
        <v>1314</v>
      </c>
      <c r="F264" t="s">
        <v>1439</v>
      </c>
      <c r="G264" t="s">
        <v>1440</v>
      </c>
      <c r="H264" t="s">
        <v>117</v>
      </c>
      <c r="I264" t="s">
        <v>41</v>
      </c>
      <c r="J264">
        <v>10512</v>
      </c>
      <c r="K264" t="s">
        <v>118</v>
      </c>
      <c r="L264" t="s">
        <v>1441</v>
      </c>
      <c r="M264" t="s">
        <v>44</v>
      </c>
      <c r="N264">
        <v>1</v>
      </c>
      <c r="O264" t="s">
        <v>1442</v>
      </c>
      <c r="P264">
        <v>2020</v>
      </c>
      <c r="Q264" t="s">
        <v>87</v>
      </c>
      <c r="R264">
        <v>100</v>
      </c>
      <c r="S264">
        <v>9.52</v>
      </c>
      <c r="T264">
        <v>9.52</v>
      </c>
      <c r="U264" t="s">
        <v>47</v>
      </c>
      <c r="V264">
        <v>2</v>
      </c>
      <c r="W264">
        <v>45</v>
      </c>
      <c r="X264">
        <v>8</v>
      </c>
      <c r="Y264">
        <v>2</v>
      </c>
      <c r="Z264">
        <v>1</v>
      </c>
      <c r="AA264">
        <v>3</v>
      </c>
      <c r="AB264">
        <v>36</v>
      </c>
      <c r="AC264">
        <v>11.11111111</v>
      </c>
      <c r="AD264">
        <v>1.952266667</v>
      </c>
      <c r="AE264" t="s">
        <v>72</v>
      </c>
      <c r="AF264" t="s">
        <v>49</v>
      </c>
      <c r="AG264" t="s">
        <v>50</v>
      </c>
      <c r="AH264">
        <v>0.92362391399999999</v>
      </c>
      <c r="AI264">
        <v>0.98875976399999999</v>
      </c>
      <c r="AJ264">
        <v>0.17252029699999999</v>
      </c>
      <c r="AK264">
        <v>9.1435579478094983E-2</v>
      </c>
      <c r="AL264">
        <v>4</v>
      </c>
      <c r="AM264">
        <v>0</v>
      </c>
      <c r="AN264">
        <v>0</v>
      </c>
      <c r="AO264">
        <v>1</v>
      </c>
      <c r="AP264">
        <v>50.666261336575978</v>
      </c>
      <c r="AQ264">
        <v>0</v>
      </c>
      <c r="AR264">
        <v>0</v>
      </c>
      <c r="AS264">
        <v>0</v>
      </c>
      <c r="AT264">
        <v>0</v>
      </c>
      <c r="AU264">
        <v>50</v>
      </c>
      <c r="AV264">
        <v>120.63111111000001</v>
      </c>
      <c r="AW264">
        <v>40.21037037</v>
      </c>
      <c r="AX264">
        <v>70.631111110000006</v>
      </c>
      <c r="AY264">
        <v>23.543703703333335</v>
      </c>
      <c r="AZ264" s="10">
        <v>131230</v>
      </c>
      <c r="BA264" s="10" t="s">
        <v>1724</v>
      </c>
    </row>
    <row r="265" spans="1:53" x14ac:dyDescent="0.3">
      <c r="A265">
        <v>264</v>
      </c>
      <c r="B265">
        <v>49</v>
      </c>
      <c r="C265">
        <v>11</v>
      </c>
      <c r="D265" t="s">
        <v>1443</v>
      </c>
      <c r="E265" t="s">
        <v>1444</v>
      </c>
      <c r="F265" t="s">
        <v>1445</v>
      </c>
      <c r="G265" t="s">
        <v>1446</v>
      </c>
      <c r="H265" t="s">
        <v>275</v>
      </c>
      <c r="I265" t="s">
        <v>41</v>
      </c>
      <c r="J265">
        <v>8288</v>
      </c>
      <c r="K265" t="s">
        <v>118</v>
      </c>
      <c r="L265" t="s">
        <v>1447</v>
      </c>
      <c r="M265" t="s">
        <v>56</v>
      </c>
      <c r="N265">
        <v>0</v>
      </c>
      <c r="O265" t="s">
        <v>57</v>
      </c>
      <c r="P265" t="s">
        <v>57</v>
      </c>
      <c r="Q265" t="s">
        <v>57</v>
      </c>
      <c r="R265" t="s">
        <v>57</v>
      </c>
      <c r="S265" t="s">
        <v>57</v>
      </c>
      <c r="T265" t="s">
        <v>57</v>
      </c>
      <c r="U265" t="s">
        <v>57</v>
      </c>
      <c r="V265" t="s">
        <v>57</v>
      </c>
      <c r="W265" t="s">
        <v>57</v>
      </c>
      <c r="X265" t="s">
        <v>57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>
        <v>0</v>
      </c>
      <c r="AE265" t="s">
        <v>57</v>
      </c>
      <c r="AF265" t="s">
        <v>49</v>
      </c>
      <c r="AG265" t="s">
        <v>50</v>
      </c>
      <c r="AH265">
        <v>0.92124908000000005</v>
      </c>
      <c r="AI265">
        <v>0.96292257400000003</v>
      </c>
      <c r="AJ265">
        <v>8.4428556000000002E-2</v>
      </c>
      <c r="AK265">
        <v>3.9007092198581561E-2</v>
      </c>
      <c r="AL265">
        <v>68</v>
      </c>
      <c r="AM265">
        <v>2</v>
      </c>
      <c r="AN265">
        <v>101.33252267315196</v>
      </c>
      <c r="AO265">
        <v>12</v>
      </c>
      <c r="AP265">
        <v>607.9951360389116</v>
      </c>
      <c r="AQ265">
        <v>1</v>
      </c>
      <c r="AR265">
        <v>50.666261336575978</v>
      </c>
      <c r="AS265">
        <v>8</v>
      </c>
      <c r="AT265">
        <v>405.33009069260783</v>
      </c>
      <c r="AU265" t="s">
        <v>57</v>
      </c>
      <c r="AV265" t="s">
        <v>57</v>
      </c>
      <c r="AW265" t="s">
        <v>57</v>
      </c>
      <c r="AX265" t="s">
        <v>57</v>
      </c>
      <c r="AY265" t="s">
        <v>57</v>
      </c>
      <c r="AZ265" s="10" t="s">
        <v>57</v>
      </c>
      <c r="BA265" s="10" t="s">
        <v>1723</v>
      </c>
    </row>
    <row r="266" spans="1:53" x14ac:dyDescent="0.3">
      <c r="A266">
        <v>265</v>
      </c>
      <c r="B266">
        <v>49</v>
      </c>
      <c r="C266">
        <v>35</v>
      </c>
      <c r="D266" t="s">
        <v>1448</v>
      </c>
      <c r="E266" t="s">
        <v>1444</v>
      </c>
      <c r="F266" t="s">
        <v>1449</v>
      </c>
      <c r="G266" t="s">
        <v>1450</v>
      </c>
      <c r="H266" t="s">
        <v>275</v>
      </c>
      <c r="I266" t="s">
        <v>41</v>
      </c>
      <c r="J266">
        <v>15000</v>
      </c>
      <c r="K266" t="s">
        <v>118</v>
      </c>
      <c r="L266" t="s">
        <v>1451</v>
      </c>
      <c r="M266" t="s">
        <v>44</v>
      </c>
      <c r="N266">
        <v>0</v>
      </c>
      <c r="O266" t="s">
        <v>1452</v>
      </c>
      <c r="P266">
        <v>2020</v>
      </c>
      <c r="Q266" t="s">
        <v>46</v>
      </c>
      <c r="R266">
        <v>0</v>
      </c>
      <c r="S266">
        <v>22.01</v>
      </c>
      <c r="T266">
        <v>22.01</v>
      </c>
      <c r="U266" t="s">
        <v>47</v>
      </c>
      <c r="V266">
        <v>4</v>
      </c>
      <c r="W266">
        <v>45</v>
      </c>
      <c r="X266">
        <v>45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0.6603</v>
      </c>
      <c r="AE266" t="s">
        <v>246</v>
      </c>
      <c r="AF266" t="s">
        <v>49</v>
      </c>
      <c r="AG266" t="s">
        <v>50</v>
      </c>
      <c r="AH266">
        <v>0.75134091400000003</v>
      </c>
      <c r="AI266">
        <v>0.99511917100000002</v>
      </c>
      <c r="AJ266">
        <v>0.47211318800000002</v>
      </c>
      <c r="AK266">
        <v>0.16713762321091868</v>
      </c>
      <c r="AL266">
        <v>365</v>
      </c>
      <c r="AM266">
        <v>2</v>
      </c>
      <c r="AN266">
        <v>101.33252267315196</v>
      </c>
      <c r="AO266">
        <v>10</v>
      </c>
      <c r="AP266">
        <v>506.66261336575974</v>
      </c>
      <c r="AQ266">
        <v>2</v>
      </c>
      <c r="AR266">
        <v>101.33252267315196</v>
      </c>
      <c r="AS266">
        <v>4</v>
      </c>
      <c r="AT266">
        <v>202.66504534630391</v>
      </c>
      <c r="AU266">
        <v>0</v>
      </c>
      <c r="AV266">
        <v>22.01</v>
      </c>
      <c r="AW266">
        <v>7.3366666666666669</v>
      </c>
      <c r="AX266">
        <v>22.01</v>
      </c>
      <c r="AY266">
        <v>7.3366666666666669</v>
      </c>
      <c r="AZ266" s="10">
        <v>56370</v>
      </c>
      <c r="BA266" s="10" t="s">
        <v>1723</v>
      </c>
    </row>
    <row r="267" spans="1:53" x14ac:dyDescent="0.3">
      <c r="A267">
        <v>266</v>
      </c>
      <c r="B267">
        <v>49</v>
      </c>
      <c r="C267">
        <v>51</v>
      </c>
      <c r="D267" t="s">
        <v>1453</v>
      </c>
      <c r="E267" t="s">
        <v>1444</v>
      </c>
      <c r="F267" t="s">
        <v>1454</v>
      </c>
      <c r="G267" t="s">
        <v>1455</v>
      </c>
      <c r="H267" t="s">
        <v>275</v>
      </c>
      <c r="I267" t="s">
        <v>41</v>
      </c>
      <c r="J267">
        <v>6500</v>
      </c>
      <c r="K267" t="s">
        <v>118</v>
      </c>
      <c r="L267" t="s">
        <v>1456</v>
      </c>
      <c r="M267" t="s">
        <v>56</v>
      </c>
      <c r="N267">
        <v>0</v>
      </c>
      <c r="O267" t="s">
        <v>1457</v>
      </c>
      <c r="P267">
        <v>2020</v>
      </c>
      <c r="Q267" t="s">
        <v>46</v>
      </c>
      <c r="R267">
        <v>0</v>
      </c>
      <c r="S267">
        <v>12.37</v>
      </c>
      <c r="T267">
        <v>12.37</v>
      </c>
      <c r="U267" t="s">
        <v>47</v>
      </c>
      <c r="V267">
        <v>5</v>
      </c>
      <c r="W267">
        <v>45</v>
      </c>
      <c r="X267">
        <v>401</v>
      </c>
      <c r="Y267">
        <v>10</v>
      </c>
      <c r="Z267">
        <v>4</v>
      </c>
      <c r="AA267">
        <v>14</v>
      </c>
      <c r="AB267">
        <v>24</v>
      </c>
      <c r="AC267">
        <v>0.98765432099999995</v>
      </c>
      <c r="AD267">
        <v>0.43035925899999999</v>
      </c>
      <c r="AE267" t="s">
        <v>72</v>
      </c>
      <c r="AF267" t="s">
        <v>49</v>
      </c>
      <c r="AG267" t="s">
        <v>50</v>
      </c>
      <c r="AH267">
        <v>0.87722232</v>
      </c>
      <c r="AI267">
        <v>0.99065163599999995</v>
      </c>
      <c r="AJ267">
        <v>0.27165319399999999</v>
      </c>
      <c r="AK267">
        <v>0.10514080765143465</v>
      </c>
      <c r="AL267">
        <v>88</v>
      </c>
      <c r="AM267">
        <v>0</v>
      </c>
      <c r="AN267">
        <v>0</v>
      </c>
      <c r="AO267">
        <v>20</v>
      </c>
      <c r="AP267">
        <v>1013.3252267315195</v>
      </c>
      <c r="AQ267">
        <v>0</v>
      </c>
      <c r="AR267">
        <v>0</v>
      </c>
      <c r="AS267">
        <v>4</v>
      </c>
      <c r="AT267">
        <v>202.66504534630391</v>
      </c>
      <c r="AU267">
        <v>0</v>
      </c>
      <c r="AV267">
        <v>13.357654320999998</v>
      </c>
      <c r="AW267">
        <v>4.4525514403333331</v>
      </c>
      <c r="AX267">
        <v>13.357654320999998</v>
      </c>
      <c r="AY267">
        <v>4.4525514403333331</v>
      </c>
      <c r="AZ267" s="10">
        <v>69437</v>
      </c>
      <c r="BA267" s="10" t="s">
        <v>1723</v>
      </c>
    </row>
    <row r="268" spans="1:53" x14ac:dyDescent="0.3">
      <c r="A268">
        <v>267</v>
      </c>
      <c r="B268">
        <v>51</v>
      </c>
      <c r="C268">
        <v>31</v>
      </c>
      <c r="D268" t="s">
        <v>1458</v>
      </c>
      <c r="E268" t="s">
        <v>1459</v>
      </c>
      <c r="F268" t="s">
        <v>1460</v>
      </c>
      <c r="G268" t="s">
        <v>1461</v>
      </c>
      <c r="H268" t="s">
        <v>307</v>
      </c>
      <c r="I268" t="s">
        <v>41</v>
      </c>
      <c r="J268">
        <v>21761</v>
      </c>
      <c r="K268" t="s">
        <v>118</v>
      </c>
      <c r="L268" t="s">
        <v>1462</v>
      </c>
      <c r="M268" t="s">
        <v>44</v>
      </c>
      <c r="N268">
        <v>0</v>
      </c>
      <c r="O268" t="s">
        <v>1463</v>
      </c>
      <c r="P268">
        <v>2020</v>
      </c>
      <c r="Q268" t="s">
        <v>46</v>
      </c>
      <c r="R268">
        <v>0</v>
      </c>
      <c r="S268">
        <v>0</v>
      </c>
      <c r="T268">
        <v>0</v>
      </c>
      <c r="U268" t="s">
        <v>136</v>
      </c>
      <c r="V268">
        <v>7</v>
      </c>
      <c r="W268">
        <v>45</v>
      </c>
      <c r="X268">
        <v>11</v>
      </c>
      <c r="Y268">
        <v>8</v>
      </c>
      <c r="Z268">
        <v>1</v>
      </c>
      <c r="AA268">
        <v>2</v>
      </c>
      <c r="AB268">
        <v>36</v>
      </c>
      <c r="AC268">
        <v>8.3333333330000006</v>
      </c>
      <c r="AD268">
        <v>0.5</v>
      </c>
      <c r="AE268" t="s">
        <v>48</v>
      </c>
      <c r="AF268" t="s">
        <v>49</v>
      </c>
      <c r="AG268" t="s">
        <v>50</v>
      </c>
      <c r="AH268">
        <v>0.75541579299999995</v>
      </c>
      <c r="AI268">
        <v>0</v>
      </c>
      <c r="AJ268">
        <v>0.27730441500000003</v>
      </c>
      <c r="AK268">
        <v>6.093432633716994E-3</v>
      </c>
      <c r="AL268">
        <v>30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8.3333333330000006</v>
      </c>
      <c r="AW268">
        <v>2.777777777666667</v>
      </c>
      <c r="AX268">
        <v>8.3333333330000006</v>
      </c>
      <c r="AY268">
        <v>2.777777777666667</v>
      </c>
      <c r="AZ268" s="10">
        <v>24441</v>
      </c>
      <c r="BA268" s="10" t="s">
        <v>1724</v>
      </c>
    </row>
    <row r="269" spans="1:53" x14ac:dyDescent="0.3">
      <c r="A269">
        <v>268</v>
      </c>
      <c r="B269">
        <v>51</v>
      </c>
      <c r="C269">
        <v>51</v>
      </c>
      <c r="D269" t="s">
        <v>1464</v>
      </c>
      <c r="E269" t="s">
        <v>1459</v>
      </c>
      <c r="F269" t="s">
        <v>1465</v>
      </c>
      <c r="G269" t="s">
        <v>1466</v>
      </c>
      <c r="H269" t="s">
        <v>307</v>
      </c>
      <c r="I269" t="s">
        <v>41</v>
      </c>
      <c r="J269">
        <v>3749</v>
      </c>
      <c r="K269" t="s">
        <v>118</v>
      </c>
      <c r="L269" t="s">
        <v>1467</v>
      </c>
      <c r="M269" t="s">
        <v>56</v>
      </c>
      <c r="N269">
        <v>0</v>
      </c>
      <c r="O269" t="s">
        <v>57</v>
      </c>
      <c r="P269" t="s">
        <v>57</v>
      </c>
      <c r="Q269" t="s">
        <v>57</v>
      </c>
      <c r="R269" t="s">
        <v>57</v>
      </c>
      <c r="S269" t="s">
        <v>57</v>
      </c>
      <c r="T269" t="s">
        <v>57</v>
      </c>
      <c r="U269" t="s">
        <v>57</v>
      </c>
      <c r="V269" t="s">
        <v>57</v>
      </c>
      <c r="W269" t="s">
        <v>57</v>
      </c>
      <c r="X269" t="s">
        <v>57</v>
      </c>
      <c r="Y269" t="s">
        <v>57</v>
      </c>
      <c r="Z269" t="s">
        <v>57</v>
      </c>
      <c r="AA269" t="s">
        <v>57</v>
      </c>
      <c r="AB269" t="s">
        <v>57</v>
      </c>
      <c r="AC269" t="s">
        <v>57</v>
      </c>
      <c r="AD269">
        <v>0</v>
      </c>
      <c r="AE269" t="s">
        <v>57</v>
      </c>
      <c r="AF269" t="s">
        <v>49</v>
      </c>
      <c r="AG269" t="s">
        <v>50</v>
      </c>
      <c r="AH269">
        <v>0.98727015600000001</v>
      </c>
      <c r="AI269">
        <v>0</v>
      </c>
      <c r="AJ269">
        <v>0.29737827700000002</v>
      </c>
      <c r="AK269">
        <v>9.7629009762900971E-3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57</v>
      </c>
      <c r="AV269" t="s">
        <v>57</v>
      </c>
      <c r="AW269" t="s">
        <v>57</v>
      </c>
      <c r="AX269" t="s">
        <v>57</v>
      </c>
      <c r="AY269" t="s">
        <v>57</v>
      </c>
      <c r="AZ269" s="10" t="s">
        <v>57</v>
      </c>
      <c r="BA269" s="10" t="s">
        <v>1724</v>
      </c>
    </row>
    <row r="270" spans="1:53" x14ac:dyDescent="0.3">
      <c r="A270">
        <v>269</v>
      </c>
      <c r="B270">
        <v>51</v>
      </c>
      <c r="C270">
        <v>95</v>
      </c>
      <c r="D270" t="s">
        <v>1468</v>
      </c>
      <c r="E270" t="s">
        <v>1459</v>
      </c>
      <c r="F270" t="s">
        <v>1469</v>
      </c>
      <c r="G270" t="s">
        <v>1470</v>
      </c>
      <c r="H270" t="s">
        <v>307</v>
      </c>
      <c r="I270" t="s">
        <v>41</v>
      </c>
      <c r="J270">
        <v>51137</v>
      </c>
      <c r="K270" t="s">
        <v>118</v>
      </c>
      <c r="L270" t="s">
        <v>1471</v>
      </c>
      <c r="M270" t="s">
        <v>44</v>
      </c>
      <c r="N270">
        <v>0</v>
      </c>
      <c r="O270" t="s">
        <v>1472</v>
      </c>
      <c r="P270">
        <v>2017</v>
      </c>
      <c r="Q270" t="s">
        <v>46</v>
      </c>
      <c r="R270">
        <v>0</v>
      </c>
      <c r="S270">
        <v>21.7</v>
      </c>
      <c r="T270">
        <v>21.7</v>
      </c>
      <c r="U270" t="s">
        <v>47</v>
      </c>
      <c r="V270">
        <v>5</v>
      </c>
      <c r="W270">
        <v>45</v>
      </c>
      <c r="X270">
        <v>867</v>
      </c>
      <c r="Y270">
        <v>32</v>
      </c>
      <c r="Z270">
        <v>8</v>
      </c>
      <c r="AA270">
        <v>6</v>
      </c>
      <c r="AB270">
        <v>25</v>
      </c>
      <c r="AC270">
        <v>0.91428571400000003</v>
      </c>
      <c r="AD270">
        <v>0.70585714300000002</v>
      </c>
      <c r="AE270" t="s">
        <v>72</v>
      </c>
      <c r="AF270" t="s">
        <v>49</v>
      </c>
      <c r="AG270" t="s">
        <v>50</v>
      </c>
      <c r="AH270">
        <v>0.739764003</v>
      </c>
      <c r="AI270">
        <v>1</v>
      </c>
      <c r="AJ270">
        <v>0.57027382000000004</v>
      </c>
      <c r="AK270">
        <v>7.4317013794968897E-2</v>
      </c>
      <c r="AL270">
        <v>8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22.614285713999998</v>
      </c>
      <c r="AW270">
        <v>7.5380952379999995</v>
      </c>
      <c r="AX270">
        <v>22.614285713999998</v>
      </c>
      <c r="AY270">
        <v>7.5380952379999995</v>
      </c>
      <c r="AZ270" s="10">
        <v>56163</v>
      </c>
      <c r="BA270" s="10" t="s">
        <v>1724</v>
      </c>
    </row>
    <row r="271" spans="1:53" x14ac:dyDescent="0.3">
      <c r="A271">
        <v>270</v>
      </c>
      <c r="B271">
        <v>51</v>
      </c>
      <c r="C271">
        <v>137</v>
      </c>
      <c r="D271" t="s">
        <v>1014</v>
      </c>
      <c r="E271" t="s">
        <v>1459</v>
      </c>
      <c r="F271" t="s">
        <v>1473</v>
      </c>
      <c r="G271" t="s">
        <v>1474</v>
      </c>
      <c r="H271" t="s">
        <v>307</v>
      </c>
      <c r="I271" t="s">
        <v>41</v>
      </c>
      <c r="J271">
        <v>4500</v>
      </c>
      <c r="K271" t="s">
        <v>118</v>
      </c>
      <c r="L271" t="s">
        <v>1475</v>
      </c>
      <c r="M271" t="s">
        <v>56</v>
      </c>
      <c r="N271">
        <v>0</v>
      </c>
      <c r="O271" t="s">
        <v>1476</v>
      </c>
      <c r="P271">
        <v>2020</v>
      </c>
      <c r="Q271" t="s">
        <v>46</v>
      </c>
      <c r="R271">
        <v>0</v>
      </c>
      <c r="S271">
        <v>15.82</v>
      </c>
      <c r="T271">
        <v>15.82</v>
      </c>
      <c r="U271" t="s">
        <v>47</v>
      </c>
      <c r="V271">
        <v>7</v>
      </c>
      <c r="W271">
        <v>45</v>
      </c>
      <c r="X271">
        <v>396</v>
      </c>
      <c r="Y271">
        <v>15</v>
      </c>
      <c r="Z271">
        <v>10</v>
      </c>
      <c r="AA271">
        <v>3</v>
      </c>
      <c r="AB271">
        <v>24</v>
      </c>
      <c r="AC271">
        <v>2.463054187</v>
      </c>
      <c r="AD271">
        <v>0.62238325100000003</v>
      </c>
      <c r="AE271" t="s">
        <v>48</v>
      </c>
      <c r="AF271" t="s">
        <v>49</v>
      </c>
      <c r="AG271" t="s">
        <v>50</v>
      </c>
      <c r="AH271">
        <v>0.72082186000000004</v>
      </c>
      <c r="AI271">
        <v>0.97639377199999999</v>
      </c>
      <c r="AJ271">
        <v>0.52208737900000002</v>
      </c>
      <c r="AK271">
        <v>8.9361702127659579E-2</v>
      </c>
      <c r="AL271">
        <v>24</v>
      </c>
      <c r="AM271">
        <v>0</v>
      </c>
      <c r="AN271">
        <v>0</v>
      </c>
      <c r="AO271">
        <v>2</v>
      </c>
      <c r="AP271">
        <v>101.33252267315196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18.283054187000001</v>
      </c>
      <c r="AW271">
        <v>6.0943513956666671</v>
      </c>
      <c r="AX271">
        <v>18.283054187000001</v>
      </c>
      <c r="AY271">
        <v>6.0943513956666671</v>
      </c>
      <c r="AZ271" s="10">
        <v>47701</v>
      </c>
      <c r="BA271" s="10" t="s">
        <v>1724</v>
      </c>
    </row>
    <row r="272" spans="1:53" x14ac:dyDescent="0.3">
      <c r="A272">
        <v>271</v>
      </c>
      <c r="B272">
        <v>51</v>
      </c>
      <c r="C272">
        <v>137</v>
      </c>
      <c r="D272" t="s">
        <v>1014</v>
      </c>
      <c r="E272" t="s">
        <v>1459</v>
      </c>
      <c r="F272" t="s">
        <v>1477</v>
      </c>
      <c r="G272" t="s">
        <v>1478</v>
      </c>
      <c r="H272" t="s">
        <v>307</v>
      </c>
      <c r="I272" t="s">
        <v>41</v>
      </c>
      <c r="J272">
        <v>12124</v>
      </c>
      <c r="K272" t="s">
        <v>118</v>
      </c>
      <c r="L272" t="s">
        <v>1475</v>
      </c>
      <c r="M272" t="s">
        <v>44</v>
      </c>
      <c r="N272">
        <v>0</v>
      </c>
      <c r="O272" t="s">
        <v>57</v>
      </c>
      <c r="P272" t="s">
        <v>57</v>
      </c>
      <c r="Q272" t="s">
        <v>57</v>
      </c>
      <c r="R272" t="s">
        <v>57</v>
      </c>
      <c r="S272" t="s">
        <v>57</v>
      </c>
      <c r="T272" t="s">
        <v>57</v>
      </c>
      <c r="U272" t="s">
        <v>57</v>
      </c>
      <c r="V272" t="s">
        <v>57</v>
      </c>
      <c r="W272" t="s">
        <v>57</v>
      </c>
      <c r="X272" t="s">
        <v>57</v>
      </c>
      <c r="Y272" t="s">
        <v>57</v>
      </c>
      <c r="Z272" t="s">
        <v>57</v>
      </c>
      <c r="AA272" t="s">
        <v>57</v>
      </c>
      <c r="AB272" t="s">
        <v>57</v>
      </c>
      <c r="AC272" t="s">
        <v>57</v>
      </c>
      <c r="AD272">
        <v>0</v>
      </c>
      <c r="AE272" t="s">
        <v>57</v>
      </c>
      <c r="AF272" t="s">
        <v>49</v>
      </c>
      <c r="AG272" t="s">
        <v>50</v>
      </c>
      <c r="AH272">
        <v>0.72082186000000004</v>
      </c>
      <c r="AI272">
        <v>0.97639377199999999</v>
      </c>
      <c r="AJ272">
        <v>0.52208737900000002</v>
      </c>
      <c r="AK272">
        <v>8.9361702127659579E-2</v>
      </c>
      <c r="AL272">
        <v>16</v>
      </c>
      <c r="AM272">
        <v>5</v>
      </c>
      <c r="AN272">
        <v>253.33130668287987</v>
      </c>
      <c r="AO272">
        <v>8</v>
      </c>
      <c r="AP272">
        <v>405.33009069260783</v>
      </c>
      <c r="AQ272">
        <v>5</v>
      </c>
      <c r="AR272">
        <v>253.33130668287987</v>
      </c>
      <c r="AS272">
        <v>7</v>
      </c>
      <c r="AT272">
        <v>354.66382935603184</v>
      </c>
      <c r="AU272" t="s">
        <v>57</v>
      </c>
      <c r="AV272" t="s">
        <v>57</v>
      </c>
      <c r="AW272" t="s">
        <v>57</v>
      </c>
      <c r="AX272" t="s">
        <v>57</v>
      </c>
      <c r="AY272" t="s">
        <v>57</v>
      </c>
      <c r="AZ272" s="10" t="s">
        <v>57</v>
      </c>
      <c r="BA272" s="10" t="s">
        <v>1724</v>
      </c>
    </row>
    <row r="273" spans="1:53" x14ac:dyDescent="0.3">
      <c r="A273">
        <v>272</v>
      </c>
      <c r="B273">
        <v>51</v>
      </c>
      <c r="C273">
        <v>143</v>
      </c>
      <c r="D273" t="s">
        <v>1479</v>
      </c>
      <c r="E273" t="s">
        <v>1459</v>
      </c>
      <c r="F273" t="s">
        <v>1480</v>
      </c>
      <c r="G273" t="s">
        <v>1481</v>
      </c>
      <c r="H273" t="s">
        <v>307</v>
      </c>
      <c r="I273" t="s">
        <v>41</v>
      </c>
      <c r="J273">
        <v>4565</v>
      </c>
      <c r="K273" t="s">
        <v>118</v>
      </c>
      <c r="L273" t="s">
        <v>1482</v>
      </c>
      <c r="M273" t="s">
        <v>56</v>
      </c>
      <c r="N273">
        <v>0</v>
      </c>
      <c r="O273" t="s">
        <v>1483</v>
      </c>
      <c r="P273">
        <v>2017</v>
      </c>
      <c r="Q273" t="s">
        <v>46</v>
      </c>
      <c r="R273">
        <v>0</v>
      </c>
      <c r="S273">
        <v>-53.15</v>
      </c>
      <c r="T273">
        <v>0</v>
      </c>
      <c r="U273" t="s">
        <v>47</v>
      </c>
      <c r="V273">
        <v>4</v>
      </c>
      <c r="W273">
        <v>45</v>
      </c>
      <c r="X273">
        <v>200</v>
      </c>
      <c r="Y273">
        <v>8</v>
      </c>
      <c r="Z273">
        <v>14</v>
      </c>
      <c r="AA273">
        <v>4</v>
      </c>
      <c r="AB273">
        <v>19</v>
      </c>
      <c r="AC273">
        <v>6.5420560749999996</v>
      </c>
      <c r="AD273">
        <v>0.39252336500000001</v>
      </c>
      <c r="AE273" t="s">
        <v>48</v>
      </c>
      <c r="AF273" t="s">
        <v>49</v>
      </c>
      <c r="AG273" t="s">
        <v>50</v>
      </c>
      <c r="AH273">
        <v>0.73443656400000001</v>
      </c>
      <c r="AI273">
        <v>0</v>
      </c>
      <c r="AJ273">
        <v>0.273224044</v>
      </c>
      <c r="AK273">
        <v>4.2975206611570248E-2</v>
      </c>
      <c r="AL273">
        <v>4</v>
      </c>
      <c r="AM273">
        <v>2</v>
      </c>
      <c r="AN273">
        <v>101.33252267315196</v>
      </c>
      <c r="AO273">
        <v>2</v>
      </c>
      <c r="AP273">
        <v>101.33252267315196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6.5420560749999996</v>
      </c>
      <c r="AW273">
        <v>2.1806853583333332</v>
      </c>
      <c r="AX273">
        <v>6.5420560749999996</v>
      </c>
      <c r="AY273">
        <v>2.1806853583333332</v>
      </c>
      <c r="AZ273" s="10">
        <v>46776</v>
      </c>
      <c r="BA273" s="10" t="s">
        <v>1724</v>
      </c>
    </row>
    <row r="274" spans="1:53" x14ac:dyDescent="0.3">
      <c r="A274">
        <v>273</v>
      </c>
      <c r="B274">
        <v>51</v>
      </c>
      <c r="C274">
        <v>165</v>
      </c>
      <c r="D274" t="s">
        <v>1484</v>
      </c>
      <c r="E274" t="s">
        <v>1459</v>
      </c>
      <c r="F274" t="s">
        <v>1485</v>
      </c>
      <c r="G274" t="s">
        <v>1486</v>
      </c>
      <c r="H274" t="s">
        <v>307</v>
      </c>
      <c r="I274" t="s">
        <v>41</v>
      </c>
      <c r="J274">
        <v>5235</v>
      </c>
      <c r="K274" t="s">
        <v>118</v>
      </c>
      <c r="L274" t="s">
        <v>1487</v>
      </c>
      <c r="M274" t="s">
        <v>56</v>
      </c>
      <c r="N274">
        <v>0</v>
      </c>
      <c r="O274" t="s">
        <v>1488</v>
      </c>
      <c r="P274">
        <v>2019</v>
      </c>
      <c r="Q274" t="s">
        <v>46</v>
      </c>
      <c r="R274">
        <v>0</v>
      </c>
      <c r="S274">
        <v>-102.31</v>
      </c>
      <c r="T274">
        <v>0</v>
      </c>
      <c r="U274" t="s">
        <v>47</v>
      </c>
      <c r="V274">
        <v>4</v>
      </c>
      <c r="W274">
        <v>45</v>
      </c>
      <c r="X274">
        <v>26</v>
      </c>
      <c r="Y274">
        <v>9</v>
      </c>
      <c r="Z274">
        <v>12</v>
      </c>
      <c r="AA274">
        <v>13</v>
      </c>
      <c r="AB274">
        <v>21</v>
      </c>
      <c r="AC274">
        <v>31.578947370000002</v>
      </c>
      <c r="AD274">
        <v>1.8947368419999999</v>
      </c>
      <c r="AE274" t="s">
        <v>72</v>
      </c>
      <c r="AF274" t="s">
        <v>49</v>
      </c>
      <c r="AG274" t="s">
        <v>50</v>
      </c>
      <c r="AH274">
        <v>0.96071584499999996</v>
      </c>
      <c r="AI274">
        <v>0</v>
      </c>
      <c r="AJ274">
        <v>0.174159756</v>
      </c>
      <c r="AK274">
        <v>1.9417475728155338E-2</v>
      </c>
      <c r="AL274">
        <v>8</v>
      </c>
      <c r="AM274">
        <v>1</v>
      </c>
      <c r="AN274">
        <v>50.666261336575978</v>
      </c>
      <c r="AO274">
        <v>3</v>
      </c>
      <c r="AP274">
        <v>151.9987840097279</v>
      </c>
      <c r="AQ274">
        <v>1</v>
      </c>
      <c r="AR274">
        <v>50.666261336575978</v>
      </c>
      <c r="AS274">
        <v>3</v>
      </c>
      <c r="AT274">
        <v>151.9987840097279</v>
      </c>
      <c r="AU274">
        <v>0</v>
      </c>
      <c r="AV274">
        <v>31.578947370000002</v>
      </c>
      <c r="AW274">
        <v>10.52631579</v>
      </c>
      <c r="AX274">
        <v>31.578947370000002</v>
      </c>
      <c r="AY274">
        <v>10.52631579</v>
      </c>
      <c r="AZ274" s="10">
        <v>79073</v>
      </c>
      <c r="BA274" s="10" t="s">
        <v>1724</v>
      </c>
    </row>
    <row r="275" spans="1:53" x14ac:dyDescent="0.3">
      <c r="A275">
        <v>274</v>
      </c>
      <c r="B275">
        <v>51</v>
      </c>
      <c r="C275">
        <v>171</v>
      </c>
      <c r="D275" t="s">
        <v>1489</v>
      </c>
      <c r="E275" t="s">
        <v>1459</v>
      </c>
      <c r="F275" t="s">
        <v>1490</v>
      </c>
      <c r="G275" t="s">
        <v>1491</v>
      </c>
      <c r="H275" t="s">
        <v>307</v>
      </c>
      <c r="I275" t="s">
        <v>41</v>
      </c>
      <c r="J275">
        <v>5070</v>
      </c>
      <c r="K275" t="s">
        <v>118</v>
      </c>
      <c r="L275" t="s">
        <v>1492</v>
      </c>
      <c r="M275" t="s">
        <v>56</v>
      </c>
      <c r="N275">
        <v>0</v>
      </c>
      <c r="O275" t="s">
        <v>1493</v>
      </c>
      <c r="P275">
        <v>2020</v>
      </c>
      <c r="Q275" t="s">
        <v>46</v>
      </c>
      <c r="R275">
        <v>0</v>
      </c>
      <c r="S275">
        <v>-50.24</v>
      </c>
      <c r="T275">
        <v>0</v>
      </c>
      <c r="U275" t="s">
        <v>47</v>
      </c>
      <c r="V275">
        <v>2</v>
      </c>
      <c r="W275">
        <v>45</v>
      </c>
      <c r="X275">
        <v>17</v>
      </c>
      <c r="Y275">
        <v>9</v>
      </c>
      <c r="Z275">
        <v>7</v>
      </c>
      <c r="AA275">
        <v>25</v>
      </c>
      <c r="AB275">
        <v>27</v>
      </c>
      <c r="AC275">
        <v>29.166666670000001</v>
      </c>
      <c r="AD275">
        <v>1.75</v>
      </c>
      <c r="AE275" t="s">
        <v>72</v>
      </c>
      <c r="AF275" t="s">
        <v>49</v>
      </c>
      <c r="AG275" t="s">
        <v>50</v>
      </c>
      <c r="AH275">
        <v>0.87502452399999997</v>
      </c>
      <c r="AI275">
        <v>0.96860801299999999</v>
      </c>
      <c r="AJ275">
        <v>0.46719105799999999</v>
      </c>
      <c r="AK275">
        <v>9.0523882896764246E-2</v>
      </c>
      <c r="AL275">
        <v>6</v>
      </c>
      <c r="AM275">
        <v>3</v>
      </c>
      <c r="AN275">
        <v>151.9987840097279</v>
      </c>
      <c r="AO275">
        <v>3</v>
      </c>
      <c r="AP275">
        <v>151.9987840097279</v>
      </c>
      <c r="AQ275">
        <v>3</v>
      </c>
      <c r="AR275">
        <v>151.9987840097279</v>
      </c>
      <c r="AS275">
        <v>3</v>
      </c>
      <c r="AT275">
        <v>151.9987840097279</v>
      </c>
      <c r="AU275">
        <v>0</v>
      </c>
      <c r="AV275">
        <v>29.166666670000001</v>
      </c>
      <c r="AW275">
        <v>9.7222222233333344</v>
      </c>
      <c r="AX275">
        <v>29.166666670000001</v>
      </c>
      <c r="AY275">
        <v>9.7222222233333344</v>
      </c>
      <c r="AZ275" s="10">
        <v>36659</v>
      </c>
      <c r="BA275" s="10" t="s">
        <v>1724</v>
      </c>
    </row>
    <row r="276" spans="1:53" x14ac:dyDescent="0.3">
      <c r="A276">
        <v>275</v>
      </c>
      <c r="B276">
        <v>53</v>
      </c>
      <c r="C276">
        <v>33</v>
      </c>
      <c r="D276" t="s">
        <v>1494</v>
      </c>
      <c r="E276" t="s">
        <v>667</v>
      </c>
      <c r="F276" t="s">
        <v>1495</v>
      </c>
      <c r="G276" t="s">
        <v>1496</v>
      </c>
      <c r="H276" t="s">
        <v>82</v>
      </c>
      <c r="I276" t="s">
        <v>41</v>
      </c>
      <c r="J276">
        <v>16065</v>
      </c>
      <c r="K276" t="s">
        <v>118</v>
      </c>
      <c r="L276" t="s">
        <v>1497</v>
      </c>
      <c r="M276" t="s">
        <v>44</v>
      </c>
      <c r="N276">
        <v>0</v>
      </c>
      <c r="O276" t="s">
        <v>1498</v>
      </c>
      <c r="P276">
        <v>2020</v>
      </c>
      <c r="Q276" t="s">
        <v>46</v>
      </c>
      <c r="R276">
        <v>0</v>
      </c>
      <c r="S276">
        <v>-3.08</v>
      </c>
      <c r="T276">
        <v>0</v>
      </c>
      <c r="U276" t="s">
        <v>47</v>
      </c>
      <c r="V276">
        <v>4</v>
      </c>
      <c r="W276">
        <v>45</v>
      </c>
      <c r="X276">
        <v>133</v>
      </c>
      <c r="Y276">
        <v>7</v>
      </c>
      <c r="Z276">
        <v>13</v>
      </c>
      <c r="AA276">
        <v>9</v>
      </c>
      <c r="AB276">
        <v>19</v>
      </c>
      <c r="AC276">
        <v>8.9041095890000008</v>
      </c>
      <c r="AD276">
        <v>0.53424657499999995</v>
      </c>
      <c r="AE276" t="s">
        <v>72</v>
      </c>
      <c r="AF276" t="s">
        <v>49</v>
      </c>
      <c r="AG276" t="s">
        <v>50</v>
      </c>
      <c r="AH276">
        <v>0.63512742799999999</v>
      </c>
      <c r="AI276">
        <v>1</v>
      </c>
      <c r="AJ276">
        <v>0.44879289999999999</v>
      </c>
      <c r="AK276">
        <v>0.24650274714569614</v>
      </c>
      <c r="AL276">
        <v>7</v>
      </c>
      <c r="AM276">
        <v>0</v>
      </c>
      <c r="AN276">
        <v>0</v>
      </c>
      <c r="AO276">
        <v>5</v>
      </c>
      <c r="AP276">
        <v>253.33130668287987</v>
      </c>
      <c r="AQ276">
        <v>0</v>
      </c>
      <c r="AR276">
        <v>0</v>
      </c>
      <c r="AS276">
        <v>2</v>
      </c>
      <c r="AT276">
        <v>101.33252267315196</v>
      </c>
      <c r="AU276">
        <v>0</v>
      </c>
      <c r="AV276">
        <v>8.9041095890000008</v>
      </c>
      <c r="AW276">
        <v>2.9680365296666671</v>
      </c>
      <c r="AX276">
        <v>8.9041095890000008</v>
      </c>
      <c r="AY276">
        <v>2.9680365296666671</v>
      </c>
      <c r="AZ276" s="10">
        <v>62315</v>
      </c>
      <c r="BA276" s="10" t="s">
        <v>1723</v>
      </c>
    </row>
    <row r="277" spans="1:53" x14ac:dyDescent="0.3">
      <c r="A277">
        <v>276</v>
      </c>
      <c r="B277">
        <v>53</v>
      </c>
      <c r="C277">
        <v>33</v>
      </c>
      <c r="D277" t="s">
        <v>1494</v>
      </c>
      <c r="E277" t="s">
        <v>667</v>
      </c>
      <c r="F277" t="s">
        <v>1499</v>
      </c>
      <c r="G277" t="s">
        <v>1500</v>
      </c>
      <c r="H277" t="s">
        <v>82</v>
      </c>
      <c r="I277" t="s">
        <v>41</v>
      </c>
      <c r="J277">
        <v>6056</v>
      </c>
      <c r="K277" t="s">
        <v>118</v>
      </c>
      <c r="L277" t="s">
        <v>1501</v>
      </c>
      <c r="M277" t="s">
        <v>56</v>
      </c>
      <c r="N277">
        <v>0</v>
      </c>
      <c r="O277" t="s">
        <v>1502</v>
      </c>
      <c r="P277">
        <v>2020</v>
      </c>
      <c r="Q277" t="s">
        <v>46</v>
      </c>
      <c r="R277">
        <v>0</v>
      </c>
      <c r="S277">
        <v>-21.28</v>
      </c>
      <c r="T277">
        <v>0</v>
      </c>
      <c r="U277" t="s">
        <v>47</v>
      </c>
      <c r="V277">
        <v>5</v>
      </c>
      <c r="W277">
        <v>45</v>
      </c>
      <c r="X277">
        <v>22</v>
      </c>
      <c r="Y277">
        <v>7</v>
      </c>
      <c r="Z277">
        <v>12</v>
      </c>
      <c r="AA277">
        <v>3</v>
      </c>
      <c r="AB277">
        <v>22</v>
      </c>
      <c r="AC277">
        <v>35.294117649999997</v>
      </c>
      <c r="AD277">
        <v>2.1176470589999998</v>
      </c>
      <c r="AE277" t="s">
        <v>72</v>
      </c>
      <c r="AF277" t="s">
        <v>49</v>
      </c>
      <c r="AG277" t="s">
        <v>50</v>
      </c>
      <c r="AH277">
        <v>0.93909626700000004</v>
      </c>
      <c r="AI277">
        <v>0.37362637399999998</v>
      </c>
      <c r="AJ277">
        <v>7.7603142999999999E-2</v>
      </c>
      <c r="AK277">
        <v>3.5028248587570622E-2</v>
      </c>
      <c r="AL277">
        <v>15</v>
      </c>
      <c r="AM277">
        <v>0</v>
      </c>
      <c r="AN277">
        <v>0</v>
      </c>
      <c r="AO277">
        <v>5</v>
      </c>
      <c r="AP277">
        <v>253.33130668287987</v>
      </c>
      <c r="AQ277">
        <v>0</v>
      </c>
      <c r="AR277">
        <v>0</v>
      </c>
      <c r="AS277">
        <v>1</v>
      </c>
      <c r="AT277">
        <v>50.666261336575978</v>
      </c>
      <c r="AU277">
        <v>0</v>
      </c>
      <c r="AV277">
        <v>35.294117649999997</v>
      </c>
      <c r="AW277">
        <v>11.764705883333333</v>
      </c>
      <c r="AX277">
        <v>35.294117649999997</v>
      </c>
      <c r="AY277">
        <v>11.764705883333333</v>
      </c>
      <c r="AZ277" s="10">
        <v>155278</v>
      </c>
      <c r="BA277" s="10" t="s">
        <v>1723</v>
      </c>
    </row>
    <row r="278" spans="1:53" x14ac:dyDescent="0.3">
      <c r="A278">
        <v>277</v>
      </c>
      <c r="B278">
        <v>53</v>
      </c>
      <c r="C278">
        <v>33</v>
      </c>
      <c r="D278" t="s">
        <v>1494</v>
      </c>
      <c r="E278" t="s">
        <v>667</v>
      </c>
      <c r="F278" t="s">
        <v>1503</v>
      </c>
      <c r="G278" t="s">
        <v>1504</v>
      </c>
      <c r="H278" t="s">
        <v>82</v>
      </c>
      <c r="I278" t="s">
        <v>41</v>
      </c>
      <c r="J278">
        <v>65543</v>
      </c>
      <c r="K278" t="s">
        <v>118</v>
      </c>
      <c r="L278" t="s">
        <v>1505</v>
      </c>
      <c r="M278" t="s">
        <v>44</v>
      </c>
      <c r="N278">
        <v>0</v>
      </c>
      <c r="O278" t="s">
        <v>1506</v>
      </c>
      <c r="P278">
        <v>2020</v>
      </c>
      <c r="Q278" t="s">
        <v>46</v>
      </c>
      <c r="R278">
        <v>0</v>
      </c>
      <c r="S278">
        <v>31.08</v>
      </c>
      <c r="T278">
        <v>31.08</v>
      </c>
      <c r="U278" t="s">
        <v>47</v>
      </c>
      <c r="V278">
        <v>12</v>
      </c>
      <c r="W278">
        <v>45</v>
      </c>
      <c r="X278">
        <v>126</v>
      </c>
      <c r="Y278">
        <v>17</v>
      </c>
      <c r="Z278">
        <v>14</v>
      </c>
      <c r="AA278">
        <v>6</v>
      </c>
      <c r="AB278">
        <v>18</v>
      </c>
      <c r="AC278">
        <v>10</v>
      </c>
      <c r="AD278">
        <v>1.5324</v>
      </c>
      <c r="AE278" t="s">
        <v>48</v>
      </c>
      <c r="AF278" t="s">
        <v>49</v>
      </c>
      <c r="AG278" t="s">
        <v>50</v>
      </c>
      <c r="AH278">
        <v>0.747204019</v>
      </c>
      <c r="AI278">
        <v>1</v>
      </c>
      <c r="AJ278">
        <v>0.102230687</v>
      </c>
      <c r="AK278">
        <v>0.28357975924682666</v>
      </c>
      <c r="AL278">
        <v>53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41.08</v>
      </c>
      <c r="AW278">
        <v>13.693333333333333</v>
      </c>
      <c r="AX278">
        <v>41.08</v>
      </c>
      <c r="AY278">
        <v>13.693333333333333</v>
      </c>
      <c r="AZ278" s="10">
        <v>165318</v>
      </c>
      <c r="BA278" s="10" t="s">
        <v>1723</v>
      </c>
    </row>
    <row r="279" spans="1:53" x14ac:dyDescent="0.3">
      <c r="A279">
        <v>278</v>
      </c>
      <c r="B279">
        <v>53</v>
      </c>
      <c r="C279">
        <v>53</v>
      </c>
      <c r="D279" t="s">
        <v>1507</v>
      </c>
      <c r="E279" t="s">
        <v>667</v>
      </c>
      <c r="F279" t="s">
        <v>1508</v>
      </c>
      <c r="G279" t="s">
        <v>1509</v>
      </c>
      <c r="H279" t="s">
        <v>82</v>
      </c>
      <c r="I279" t="s">
        <v>41</v>
      </c>
      <c r="J279">
        <v>10400</v>
      </c>
      <c r="K279" t="s">
        <v>118</v>
      </c>
      <c r="L279" t="s">
        <v>1510</v>
      </c>
      <c r="M279" t="s">
        <v>44</v>
      </c>
      <c r="N279">
        <v>0</v>
      </c>
      <c r="O279" t="s">
        <v>1511</v>
      </c>
      <c r="P279">
        <v>2020</v>
      </c>
      <c r="Q279" t="s">
        <v>46</v>
      </c>
      <c r="R279">
        <v>0</v>
      </c>
      <c r="S279">
        <v>-439.11</v>
      </c>
      <c r="T279">
        <v>0</v>
      </c>
      <c r="U279" t="s">
        <v>47</v>
      </c>
      <c r="V279">
        <v>2</v>
      </c>
      <c r="W279">
        <v>45</v>
      </c>
      <c r="X279">
        <v>85</v>
      </c>
      <c r="Y279">
        <v>4</v>
      </c>
      <c r="Z279">
        <v>4</v>
      </c>
      <c r="AA279">
        <v>3</v>
      </c>
      <c r="AB279">
        <v>31</v>
      </c>
      <c r="AC279">
        <v>4.4943820219999999</v>
      </c>
      <c r="AD279">
        <v>0.269662921</v>
      </c>
      <c r="AE279" t="s">
        <v>48</v>
      </c>
      <c r="AF279" t="s">
        <v>49</v>
      </c>
      <c r="AG279" t="s">
        <v>50</v>
      </c>
      <c r="AH279">
        <v>0.90401619300000002</v>
      </c>
      <c r="AI279">
        <v>1</v>
      </c>
      <c r="AJ279">
        <v>0.19508809399999999</v>
      </c>
      <c r="AK279">
        <v>3.641853005000472E-2</v>
      </c>
      <c r="AL279">
        <v>7</v>
      </c>
      <c r="AM279">
        <v>0</v>
      </c>
      <c r="AN279">
        <v>0</v>
      </c>
      <c r="AO279">
        <v>1</v>
      </c>
      <c r="AP279">
        <v>50.666261336575978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4.4943820219999999</v>
      </c>
      <c r="AW279">
        <v>1.4981273406666666</v>
      </c>
      <c r="AX279">
        <v>4.4943820219999999</v>
      </c>
      <c r="AY279">
        <v>1.4981273406666666</v>
      </c>
      <c r="AZ279" s="10">
        <v>97984</v>
      </c>
      <c r="BA279" s="10" t="s">
        <v>1723</v>
      </c>
    </row>
    <row r="280" spans="1:53" x14ac:dyDescent="0.3">
      <c r="A280">
        <v>279</v>
      </c>
      <c r="B280">
        <v>53</v>
      </c>
      <c r="C280">
        <v>53</v>
      </c>
      <c r="D280" t="s">
        <v>1507</v>
      </c>
      <c r="E280" t="s">
        <v>667</v>
      </c>
      <c r="F280" t="s">
        <v>1512</v>
      </c>
      <c r="G280" t="s">
        <v>1513</v>
      </c>
      <c r="H280" t="s">
        <v>82</v>
      </c>
      <c r="I280" t="s">
        <v>41</v>
      </c>
      <c r="J280">
        <v>16000</v>
      </c>
      <c r="K280" t="s">
        <v>118</v>
      </c>
      <c r="L280" t="s">
        <v>1514</v>
      </c>
      <c r="M280" t="s">
        <v>44</v>
      </c>
      <c r="N280">
        <v>0</v>
      </c>
      <c r="O280" t="s">
        <v>1515</v>
      </c>
      <c r="P280">
        <v>2018</v>
      </c>
      <c r="Q280" t="s">
        <v>46</v>
      </c>
      <c r="R280">
        <v>0</v>
      </c>
      <c r="S280">
        <v>-120.24</v>
      </c>
      <c r="T280">
        <v>0</v>
      </c>
      <c r="U280" t="s">
        <v>47</v>
      </c>
      <c r="V280">
        <v>2</v>
      </c>
      <c r="W280">
        <v>45</v>
      </c>
      <c r="X280">
        <v>393</v>
      </c>
      <c r="Y280">
        <v>7</v>
      </c>
      <c r="Z280">
        <v>14</v>
      </c>
      <c r="AA280">
        <v>3</v>
      </c>
      <c r="AB280">
        <v>19</v>
      </c>
      <c r="AC280">
        <v>3.4398034399999999</v>
      </c>
      <c r="AD280">
        <v>0.20638820599999999</v>
      </c>
      <c r="AE280" t="s">
        <v>48</v>
      </c>
      <c r="AF280" t="s">
        <v>49</v>
      </c>
      <c r="AG280" t="s">
        <v>50</v>
      </c>
      <c r="AH280">
        <v>0.84859110800000004</v>
      </c>
      <c r="AI280">
        <v>1</v>
      </c>
      <c r="AJ280">
        <v>0.212128806</v>
      </c>
      <c r="AK280">
        <v>4.1138114997036158E-2</v>
      </c>
      <c r="AL280">
        <v>14</v>
      </c>
      <c r="AM280">
        <v>0</v>
      </c>
      <c r="AN280">
        <v>0</v>
      </c>
      <c r="AO280">
        <v>3</v>
      </c>
      <c r="AP280">
        <v>151.9987840097279</v>
      </c>
      <c r="AQ280">
        <v>0</v>
      </c>
      <c r="AR280">
        <v>0</v>
      </c>
      <c r="AS280">
        <v>1</v>
      </c>
      <c r="AT280">
        <v>50.666261336575978</v>
      </c>
      <c r="AU280">
        <v>0</v>
      </c>
      <c r="AV280">
        <v>3.4398034399999999</v>
      </c>
      <c r="AW280">
        <v>1.1466011466666666</v>
      </c>
      <c r="AX280">
        <v>3.4398034399999999</v>
      </c>
      <c r="AY280">
        <v>1.1466011466666666</v>
      </c>
      <c r="AZ280" s="10">
        <v>72222</v>
      </c>
      <c r="BA280" s="10" t="s">
        <v>1723</v>
      </c>
    </row>
    <row r="281" spans="1:53" x14ac:dyDescent="0.3">
      <c r="A281">
        <v>280</v>
      </c>
      <c r="B281">
        <v>53</v>
      </c>
      <c r="C281">
        <v>63</v>
      </c>
      <c r="D281" t="s">
        <v>1516</v>
      </c>
      <c r="E281" t="s">
        <v>667</v>
      </c>
      <c r="F281" t="s">
        <v>1517</v>
      </c>
      <c r="G281" t="s">
        <v>1518</v>
      </c>
      <c r="H281" t="s">
        <v>82</v>
      </c>
      <c r="I281" t="s">
        <v>41</v>
      </c>
      <c r="J281">
        <v>24692</v>
      </c>
      <c r="K281" t="s">
        <v>118</v>
      </c>
      <c r="L281" t="s">
        <v>1519</v>
      </c>
      <c r="M281" t="s">
        <v>44</v>
      </c>
      <c r="N281">
        <v>0</v>
      </c>
      <c r="O281" t="s">
        <v>1520</v>
      </c>
      <c r="P281">
        <v>2020</v>
      </c>
      <c r="Q281" t="s">
        <v>46</v>
      </c>
      <c r="R281">
        <v>0</v>
      </c>
      <c r="S281">
        <v>42.45</v>
      </c>
      <c r="T281">
        <v>42.45</v>
      </c>
      <c r="U281" t="s">
        <v>47</v>
      </c>
      <c r="V281">
        <v>1</v>
      </c>
      <c r="W281">
        <v>45</v>
      </c>
      <c r="X281">
        <v>110</v>
      </c>
      <c r="Y281">
        <v>6</v>
      </c>
      <c r="Z281">
        <v>10</v>
      </c>
      <c r="AA281">
        <v>3</v>
      </c>
      <c r="AB281">
        <v>24</v>
      </c>
      <c r="AC281">
        <v>8.3333333330000006</v>
      </c>
      <c r="AD281">
        <v>1.7735000000000001</v>
      </c>
      <c r="AE281" t="s">
        <v>48</v>
      </c>
      <c r="AF281" t="s">
        <v>49</v>
      </c>
      <c r="AG281" t="s">
        <v>50</v>
      </c>
      <c r="AH281">
        <v>0.90929753199999996</v>
      </c>
      <c r="AI281">
        <v>0.99842989900000001</v>
      </c>
      <c r="AJ281">
        <v>0.34975773700000001</v>
      </c>
      <c r="AK281">
        <v>5.1639429582596021E-2</v>
      </c>
      <c r="AL281">
        <v>53</v>
      </c>
      <c r="AM281">
        <v>0</v>
      </c>
      <c r="AN281">
        <v>0</v>
      </c>
      <c r="AO281">
        <v>39</v>
      </c>
      <c r="AP281">
        <v>1975.9841921264629</v>
      </c>
      <c r="AQ281">
        <v>0</v>
      </c>
      <c r="AR281">
        <v>0</v>
      </c>
      <c r="AS281">
        <v>5</v>
      </c>
      <c r="AT281">
        <v>253.33130668287987</v>
      </c>
      <c r="AU281">
        <v>0</v>
      </c>
      <c r="AV281">
        <v>50.783333333000002</v>
      </c>
      <c r="AW281">
        <v>16.927777777666666</v>
      </c>
      <c r="AX281">
        <v>50.783333333000002</v>
      </c>
      <c r="AY281">
        <v>16.927777777666666</v>
      </c>
      <c r="AZ281" s="10">
        <v>49510</v>
      </c>
      <c r="BA281" s="10" t="s">
        <v>1723</v>
      </c>
    </row>
    <row r="282" spans="1:53" x14ac:dyDescent="0.3">
      <c r="A282">
        <v>281</v>
      </c>
      <c r="B282">
        <v>53</v>
      </c>
      <c r="C282">
        <v>63</v>
      </c>
      <c r="D282" t="s">
        <v>1516</v>
      </c>
      <c r="E282" t="s">
        <v>667</v>
      </c>
      <c r="F282" t="s">
        <v>1521</v>
      </c>
      <c r="G282" t="s">
        <v>1522</v>
      </c>
      <c r="H282" t="s">
        <v>82</v>
      </c>
      <c r="I282" t="s">
        <v>41</v>
      </c>
      <c r="J282">
        <v>3658</v>
      </c>
      <c r="K282" t="s">
        <v>118</v>
      </c>
      <c r="L282" t="s">
        <v>1523</v>
      </c>
      <c r="M282" t="s">
        <v>56</v>
      </c>
      <c r="N282">
        <v>0</v>
      </c>
      <c r="O282" t="s">
        <v>1524</v>
      </c>
      <c r="P282">
        <v>2020</v>
      </c>
      <c r="Q282" t="s">
        <v>46</v>
      </c>
      <c r="R282">
        <v>0</v>
      </c>
      <c r="S282">
        <v>-20.73</v>
      </c>
      <c r="T282">
        <v>0</v>
      </c>
      <c r="U282" t="s">
        <v>47</v>
      </c>
      <c r="V282">
        <v>3</v>
      </c>
      <c r="W282">
        <v>45</v>
      </c>
      <c r="X282">
        <v>35</v>
      </c>
      <c r="Y282">
        <v>2</v>
      </c>
      <c r="Z282">
        <v>8</v>
      </c>
      <c r="AA282">
        <v>5</v>
      </c>
      <c r="AB282">
        <v>25</v>
      </c>
      <c r="AC282">
        <v>18.60465116</v>
      </c>
      <c r="AD282">
        <v>1.11627907</v>
      </c>
      <c r="AE282" t="s">
        <v>72</v>
      </c>
      <c r="AF282" t="s">
        <v>49</v>
      </c>
      <c r="AG282" t="s">
        <v>50</v>
      </c>
      <c r="AH282">
        <v>0.86656359500000002</v>
      </c>
      <c r="AI282">
        <v>0.99906671899999999</v>
      </c>
      <c r="AJ282">
        <v>0.39270276799999998</v>
      </c>
      <c r="AK282">
        <v>6.0329416584421147E-2</v>
      </c>
      <c r="AL282">
        <v>153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18.60465116</v>
      </c>
      <c r="AW282">
        <v>6.2015503866666668</v>
      </c>
      <c r="AX282">
        <v>18.60465116</v>
      </c>
      <c r="AY282">
        <v>6.2015503866666668</v>
      </c>
      <c r="AZ282" s="10">
        <v>47822</v>
      </c>
      <c r="BA282" s="10" t="s">
        <v>1723</v>
      </c>
    </row>
    <row r="283" spans="1:53" x14ac:dyDescent="0.3">
      <c r="A283">
        <v>282</v>
      </c>
      <c r="B283">
        <v>53</v>
      </c>
      <c r="C283">
        <v>71</v>
      </c>
      <c r="D283" t="s">
        <v>1525</v>
      </c>
      <c r="E283" t="s">
        <v>667</v>
      </c>
      <c r="F283" t="s">
        <v>1526</v>
      </c>
      <c r="G283" t="s">
        <v>1527</v>
      </c>
      <c r="H283" t="s">
        <v>82</v>
      </c>
      <c r="I283" t="s">
        <v>41</v>
      </c>
      <c r="J283">
        <v>3936</v>
      </c>
      <c r="K283" t="s">
        <v>118</v>
      </c>
      <c r="L283" t="s">
        <v>1528</v>
      </c>
      <c r="M283" t="s">
        <v>56</v>
      </c>
      <c r="N283">
        <v>0</v>
      </c>
      <c r="O283" t="s">
        <v>1529</v>
      </c>
      <c r="P283">
        <v>2019</v>
      </c>
      <c r="Q283" t="s">
        <v>46</v>
      </c>
      <c r="R283">
        <v>0</v>
      </c>
      <c r="S283">
        <v>-37.92</v>
      </c>
      <c r="T283">
        <v>0</v>
      </c>
      <c r="U283" t="s">
        <v>47</v>
      </c>
      <c r="V283">
        <v>5</v>
      </c>
      <c r="W283">
        <v>45</v>
      </c>
      <c r="X283">
        <v>198</v>
      </c>
      <c r="Y283">
        <v>10</v>
      </c>
      <c r="Z283">
        <v>14</v>
      </c>
      <c r="AA283">
        <v>3</v>
      </c>
      <c r="AB283">
        <v>20</v>
      </c>
      <c r="AC283">
        <v>6.6037735849999999</v>
      </c>
      <c r="AD283">
        <v>0.396226415</v>
      </c>
      <c r="AE283" t="s">
        <v>72</v>
      </c>
      <c r="AF283" t="s">
        <v>49</v>
      </c>
      <c r="AG283" t="s">
        <v>50</v>
      </c>
      <c r="AH283">
        <v>0.89937106899999997</v>
      </c>
      <c r="AI283">
        <v>0</v>
      </c>
      <c r="AJ283">
        <v>0.27987421400000001</v>
      </c>
      <c r="AK283">
        <v>6.1688311688311688E-2</v>
      </c>
      <c r="AL283">
        <v>41</v>
      </c>
      <c r="AM283">
        <v>0</v>
      </c>
      <c r="AN283">
        <v>0</v>
      </c>
      <c r="AO283">
        <v>36</v>
      </c>
      <c r="AP283">
        <v>1823.985408116735</v>
      </c>
      <c r="AQ283">
        <v>0</v>
      </c>
      <c r="AR283">
        <v>0</v>
      </c>
      <c r="AS283">
        <v>36</v>
      </c>
      <c r="AT283">
        <v>1823.985408116735</v>
      </c>
      <c r="AU283">
        <v>0</v>
      </c>
      <c r="AV283">
        <v>6.6037735849999999</v>
      </c>
      <c r="AW283">
        <v>2.2012578616666665</v>
      </c>
      <c r="AX283">
        <v>6.6037735849999999</v>
      </c>
      <c r="AY283">
        <v>2.2012578616666665</v>
      </c>
      <c r="AZ283" s="10">
        <v>35625</v>
      </c>
      <c r="BA283" s="10" t="s">
        <v>1723</v>
      </c>
    </row>
    <row r="284" spans="1:53" x14ac:dyDescent="0.3">
      <c r="A284">
        <v>283</v>
      </c>
      <c r="B284">
        <v>53</v>
      </c>
      <c r="C284">
        <v>77</v>
      </c>
      <c r="D284" t="s">
        <v>1530</v>
      </c>
      <c r="E284" t="s">
        <v>667</v>
      </c>
      <c r="F284" t="s">
        <v>1531</v>
      </c>
      <c r="G284" t="s">
        <v>1532</v>
      </c>
      <c r="H284" t="s">
        <v>82</v>
      </c>
      <c r="I284" t="s">
        <v>41</v>
      </c>
      <c r="J284">
        <v>3905</v>
      </c>
      <c r="K284" t="s">
        <v>118</v>
      </c>
      <c r="L284" t="s">
        <v>1533</v>
      </c>
      <c r="M284" t="s">
        <v>56</v>
      </c>
      <c r="N284">
        <v>0</v>
      </c>
      <c r="O284" t="s">
        <v>57</v>
      </c>
      <c r="P284" t="s">
        <v>57</v>
      </c>
      <c r="Q284" t="s">
        <v>57</v>
      </c>
      <c r="R284" t="s">
        <v>57</v>
      </c>
      <c r="S284" t="s">
        <v>57</v>
      </c>
      <c r="T284" t="s">
        <v>57</v>
      </c>
      <c r="U284" t="s">
        <v>57</v>
      </c>
      <c r="V284" t="s">
        <v>57</v>
      </c>
      <c r="W284" t="s">
        <v>57</v>
      </c>
      <c r="X284" t="s">
        <v>57</v>
      </c>
      <c r="Y284" t="s">
        <v>57</v>
      </c>
      <c r="Z284" t="s">
        <v>57</v>
      </c>
      <c r="AA284" t="s">
        <v>57</v>
      </c>
      <c r="AB284" t="s">
        <v>57</v>
      </c>
      <c r="AC284" t="s">
        <v>57</v>
      </c>
      <c r="AD284">
        <v>0</v>
      </c>
      <c r="AE284" t="s">
        <v>57</v>
      </c>
      <c r="AF284" t="s">
        <v>49</v>
      </c>
      <c r="AG284" t="s">
        <v>50</v>
      </c>
      <c r="AH284">
        <v>0.485828712</v>
      </c>
      <c r="AI284">
        <v>0.91512915100000003</v>
      </c>
      <c r="AJ284">
        <v>0.39313572499999999</v>
      </c>
      <c r="AK284">
        <v>0.31136425278003799</v>
      </c>
      <c r="AL284">
        <v>13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t="s">
        <v>57</v>
      </c>
      <c r="AV284" t="s">
        <v>57</v>
      </c>
      <c r="AW284" t="s">
        <v>57</v>
      </c>
      <c r="AX284" t="s">
        <v>57</v>
      </c>
      <c r="AY284" t="s">
        <v>57</v>
      </c>
      <c r="AZ284" s="10" t="s">
        <v>57</v>
      </c>
      <c r="BA284" s="10" t="s">
        <v>1723</v>
      </c>
    </row>
    <row r="285" spans="1:53" x14ac:dyDescent="0.3">
      <c r="A285">
        <v>284</v>
      </c>
      <c r="B285">
        <v>54</v>
      </c>
      <c r="C285">
        <v>0</v>
      </c>
      <c r="D285" t="s">
        <v>543</v>
      </c>
      <c r="E285" t="s">
        <v>1534</v>
      </c>
      <c r="F285" t="s">
        <v>1535</v>
      </c>
      <c r="G285" t="s">
        <v>1536</v>
      </c>
      <c r="H285" t="s">
        <v>307</v>
      </c>
      <c r="I285" t="s">
        <v>41</v>
      </c>
      <c r="J285" s="1">
        <v>4168</v>
      </c>
      <c r="K285" t="s">
        <v>1537</v>
      </c>
      <c r="L285" t="s">
        <v>1538</v>
      </c>
      <c r="M285" t="s">
        <v>56</v>
      </c>
      <c r="N285">
        <v>0</v>
      </c>
      <c r="O285" t="s">
        <v>57</v>
      </c>
      <c r="P285" t="s">
        <v>57</v>
      </c>
      <c r="Q285" t="s">
        <v>57</v>
      </c>
      <c r="R285" t="s">
        <v>57</v>
      </c>
      <c r="S285" t="s">
        <v>57</v>
      </c>
      <c r="T285" t="s">
        <v>57</v>
      </c>
      <c r="U285" t="s">
        <v>57</v>
      </c>
      <c r="V285" t="s">
        <v>57</v>
      </c>
      <c r="W285" t="s">
        <v>57</v>
      </c>
      <c r="X285" t="s">
        <v>57</v>
      </c>
      <c r="Y285" t="s">
        <v>57</v>
      </c>
      <c r="Z285" t="s">
        <v>57</v>
      </c>
      <c r="AA285" t="s">
        <v>57</v>
      </c>
      <c r="AB285" t="s">
        <v>57</v>
      </c>
      <c r="AC285" t="s">
        <v>57</v>
      </c>
      <c r="AD285">
        <v>0</v>
      </c>
      <c r="AE285" t="s">
        <v>57</v>
      </c>
      <c r="AF285" t="s">
        <v>49</v>
      </c>
      <c r="AG285" t="s">
        <v>50</v>
      </c>
      <c r="AH285">
        <v>0.98947368400000002</v>
      </c>
      <c r="AI285">
        <v>0</v>
      </c>
      <c r="AJ285">
        <v>0.147368421</v>
      </c>
      <c r="AK285">
        <v>0</v>
      </c>
      <c r="AL285">
        <v>9</v>
      </c>
      <c r="AM285">
        <v>0</v>
      </c>
      <c r="AN285">
        <v>0</v>
      </c>
      <c r="AO285">
        <v>7</v>
      </c>
      <c r="AP285">
        <v>354.66382935603184</v>
      </c>
      <c r="AQ285">
        <v>0</v>
      </c>
      <c r="AR285">
        <v>0</v>
      </c>
      <c r="AS285">
        <v>5</v>
      </c>
      <c r="AT285">
        <v>253.33130668287987</v>
      </c>
      <c r="AU285" t="s">
        <v>57</v>
      </c>
      <c r="AV285" t="s">
        <v>57</v>
      </c>
      <c r="AW285" t="s">
        <v>57</v>
      </c>
      <c r="AX285" t="s">
        <v>57</v>
      </c>
      <c r="AY285" t="s">
        <v>57</v>
      </c>
      <c r="AZ285" s="10" t="s">
        <v>57</v>
      </c>
      <c r="BA285" s="10" t="s">
        <v>1724</v>
      </c>
    </row>
    <row r="286" spans="1:53" x14ac:dyDescent="0.3">
      <c r="A286">
        <v>285</v>
      </c>
      <c r="B286">
        <v>54</v>
      </c>
      <c r="C286">
        <v>49</v>
      </c>
      <c r="D286" t="s">
        <v>342</v>
      </c>
      <c r="E286" t="s">
        <v>1534</v>
      </c>
      <c r="F286" t="s">
        <v>1539</v>
      </c>
      <c r="G286" t="s">
        <v>1540</v>
      </c>
      <c r="H286" t="s">
        <v>307</v>
      </c>
      <c r="I286" t="s">
        <v>41</v>
      </c>
      <c r="J286">
        <v>29864</v>
      </c>
      <c r="K286" t="s">
        <v>1541</v>
      </c>
      <c r="L286" t="s">
        <v>1542</v>
      </c>
      <c r="M286" t="s">
        <v>44</v>
      </c>
      <c r="N286">
        <v>0</v>
      </c>
      <c r="O286" t="s">
        <v>1543</v>
      </c>
      <c r="P286">
        <v>2020</v>
      </c>
      <c r="Q286" t="s">
        <v>46</v>
      </c>
      <c r="R286">
        <v>0</v>
      </c>
      <c r="S286">
        <v>-4.43</v>
      </c>
      <c r="T286">
        <v>0</v>
      </c>
      <c r="U286" t="s">
        <v>47</v>
      </c>
      <c r="V286">
        <v>4</v>
      </c>
      <c r="W286">
        <v>45</v>
      </c>
      <c r="X286">
        <v>263</v>
      </c>
      <c r="Y286">
        <v>7</v>
      </c>
      <c r="Z286">
        <v>14</v>
      </c>
      <c r="AA286">
        <v>5</v>
      </c>
      <c r="AB286">
        <v>20</v>
      </c>
      <c r="AC286">
        <v>5.0541516250000003</v>
      </c>
      <c r="AD286">
        <v>0.30324909799999999</v>
      </c>
      <c r="AE286" t="s">
        <v>48</v>
      </c>
      <c r="AF286" t="s">
        <v>49</v>
      </c>
      <c r="AG286" t="s">
        <v>50</v>
      </c>
      <c r="AH286">
        <v>0.88948887899999995</v>
      </c>
      <c r="AI286">
        <v>0.996413043</v>
      </c>
      <c r="AJ286">
        <v>0.35912292699999998</v>
      </c>
      <c r="AK286">
        <v>1.5129410493326849E-2</v>
      </c>
      <c r="AL286">
        <v>12</v>
      </c>
      <c r="AM286">
        <v>0</v>
      </c>
      <c r="AN286">
        <v>0</v>
      </c>
      <c r="AO286">
        <v>3</v>
      </c>
      <c r="AP286">
        <v>151.9987840097279</v>
      </c>
      <c r="AQ286">
        <v>0</v>
      </c>
      <c r="AR286">
        <v>0</v>
      </c>
      <c r="AS286">
        <v>2</v>
      </c>
      <c r="AT286">
        <v>101.33252267315196</v>
      </c>
      <c r="AU286">
        <v>0</v>
      </c>
      <c r="AV286">
        <v>5.0541516250000003</v>
      </c>
      <c r="AW286">
        <v>1.6847172083333335</v>
      </c>
      <c r="AX286">
        <v>5.0541516250000003</v>
      </c>
      <c r="AY286">
        <v>1.6847172083333335</v>
      </c>
      <c r="AZ286" s="10">
        <v>41904</v>
      </c>
      <c r="BA286" s="10" t="s">
        <v>1724</v>
      </c>
    </row>
    <row r="287" spans="1:53" x14ac:dyDescent="0.3">
      <c r="A287">
        <v>286</v>
      </c>
      <c r="B287">
        <v>54</v>
      </c>
      <c r="C287">
        <v>55</v>
      </c>
      <c r="D287" t="s">
        <v>1544</v>
      </c>
      <c r="E287" t="s">
        <v>1534</v>
      </c>
      <c r="F287" t="s">
        <v>1545</v>
      </c>
      <c r="G287" t="s">
        <v>1546</v>
      </c>
      <c r="H287" t="s">
        <v>307</v>
      </c>
      <c r="I287" t="s">
        <v>41</v>
      </c>
      <c r="J287">
        <v>6216</v>
      </c>
      <c r="K287" t="s">
        <v>1547</v>
      </c>
      <c r="L287" t="s">
        <v>1548</v>
      </c>
      <c r="M287" t="s">
        <v>56</v>
      </c>
      <c r="N287">
        <v>0</v>
      </c>
      <c r="O287" t="s">
        <v>57</v>
      </c>
      <c r="P287" t="s">
        <v>57</v>
      </c>
      <c r="Q287" t="s">
        <v>57</v>
      </c>
      <c r="R287" t="s">
        <v>57</v>
      </c>
      <c r="S287" t="s">
        <v>57</v>
      </c>
      <c r="T287" t="s">
        <v>57</v>
      </c>
      <c r="U287" t="s">
        <v>57</v>
      </c>
      <c r="V287" t="s">
        <v>57</v>
      </c>
      <c r="W287" t="s">
        <v>57</v>
      </c>
      <c r="X287" t="s">
        <v>57</v>
      </c>
      <c r="Y287" t="s">
        <v>57</v>
      </c>
      <c r="Z287" t="s">
        <v>57</v>
      </c>
      <c r="AA287" t="s">
        <v>57</v>
      </c>
      <c r="AB287" t="s">
        <v>57</v>
      </c>
      <c r="AC287" t="s">
        <v>57</v>
      </c>
      <c r="AD287">
        <v>0</v>
      </c>
      <c r="AE287" t="s">
        <v>57</v>
      </c>
      <c r="AF287" t="s">
        <v>49</v>
      </c>
      <c r="AG287" t="s">
        <v>50</v>
      </c>
      <c r="AH287">
        <v>0.95741758200000004</v>
      </c>
      <c r="AI287">
        <v>0.60567514700000002</v>
      </c>
      <c r="AJ287">
        <v>0.23580586100000001</v>
      </c>
      <c r="AK287">
        <v>0</v>
      </c>
      <c r="AL287">
        <v>162</v>
      </c>
      <c r="AM287">
        <v>20</v>
      </c>
      <c r="AN287">
        <v>1013.3252267315195</v>
      </c>
      <c r="AO287">
        <v>103</v>
      </c>
      <c r="AP287">
        <v>5218.6249176673255</v>
      </c>
      <c r="AQ287">
        <v>11</v>
      </c>
      <c r="AR287">
        <v>557.32887470233572</v>
      </c>
      <c r="AS287">
        <v>68</v>
      </c>
      <c r="AT287">
        <v>3445.3057708871661</v>
      </c>
      <c r="AU287" t="s">
        <v>57</v>
      </c>
      <c r="AV287" t="s">
        <v>57</v>
      </c>
      <c r="AW287" t="s">
        <v>57</v>
      </c>
      <c r="AX287" t="s">
        <v>57</v>
      </c>
      <c r="AY287" t="s">
        <v>57</v>
      </c>
      <c r="AZ287" s="10" t="s">
        <v>57</v>
      </c>
      <c r="BA287" s="10" t="s">
        <v>1724</v>
      </c>
    </row>
    <row r="288" spans="1:53" x14ac:dyDescent="0.3">
      <c r="A288">
        <v>287</v>
      </c>
      <c r="B288">
        <v>54</v>
      </c>
      <c r="C288">
        <v>69</v>
      </c>
      <c r="D288" t="s">
        <v>1108</v>
      </c>
      <c r="E288" t="s">
        <v>1534</v>
      </c>
      <c r="F288" t="s">
        <v>1549</v>
      </c>
      <c r="G288" t="s">
        <v>1550</v>
      </c>
      <c r="H288" t="s">
        <v>307</v>
      </c>
      <c r="I288" t="s">
        <v>41</v>
      </c>
      <c r="J288">
        <v>29899</v>
      </c>
      <c r="K288" t="s">
        <v>1551</v>
      </c>
      <c r="L288" t="s">
        <v>1552</v>
      </c>
      <c r="M288" t="s">
        <v>44</v>
      </c>
      <c r="N288">
        <v>0</v>
      </c>
      <c r="O288" t="s">
        <v>1553</v>
      </c>
      <c r="P288">
        <v>2013</v>
      </c>
      <c r="Q288" t="s">
        <v>46</v>
      </c>
      <c r="R288">
        <v>0</v>
      </c>
      <c r="S288">
        <v>-945.23</v>
      </c>
      <c r="T288">
        <v>0</v>
      </c>
      <c r="U288" t="s">
        <v>47</v>
      </c>
      <c r="V288">
        <v>2</v>
      </c>
      <c r="W288">
        <v>45</v>
      </c>
      <c r="X288">
        <v>430</v>
      </c>
      <c r="Y288">
        <v>5</v>
      </c>
      <c r="Z288">
        <v>9</v>
      </c>
      <c r="AA288">
        <v>3</v>
      </c>
      <c r="AB288">
        <v>24</v>
      </c>
      <c r="AC288">
        <v>2.050113895</v>
      </c>
      <c r="AD288">
        <v>0.123006834</v>
      </c>
      <c r="AE288" t="s">
        <v>48</v>
      </c>
      <c r="AF288" t="s">
        <v>49</v>
      </c>
      <c r="AG288" t="s">
        <v>50</v>
      </c>
      <c r="AH288">
        <v>0.91153549099999998</v>
      </c>
      <c r="AI288">
        <v>0.99870404499999998</v>
      </c>
      <c r="AJ288">
        <v>0.33707948199999999</v>
      </c>
      <c r="AK288">
        <v>1.4674512688488415E-2</v>
      </c>
      <c r="AL288">
        <v>31</v>
      </c>
      <c r="AM288">
        <v>1</v>
      </c>
      <c r="AN288">
        <v>50.666261336575978</v>
      </c>
      <c r="AO288">
        <v>22</v>
      </c>
      <c r="AP288">
        <v>1114.6577494046714</v>
      </c>
      <c r="AQ288">
        <v>1</v>
      </c>
      <c r="AR288">
        <v>50.666261336575978</v>
      </c>
      <c r="AS288">
        <v>4</v>
      </c>
      <c r="AT288">
        <v>202.66504534630391</v>
      </c>
      <c r="AU288">
        <v>0</v>
      </c>
      <c r="AV288">
        <v>2.050113895</v>
      </c>
      <c r="AW288">
        <v>0.68337129833333332</v>
      </c>
      <c r="AX288">
        <v>2.050113895</v>
      </c>
      <c r="AY288">
        <v>0.68337129833333332</v>
      </c>
      <c r="AZ288" s="10">
        <v>42489</v>
      </c>
      <c r="BA288" s="10" t="s">
        <v>1724</v>
      </c>
    </row>
    <row r="289" spans="1:53" x14ac:dyDescent="0.3">
      <c r="A289">
        <v>288</v>
      </c>
      <c r="B289">
        <v>54</v>
      </c>
      <c r="C289">
        <v>107</v>
      </c>
      <c r="D289" t="s">
        <v>1554</v>
      </c>
      <c r="E289" t="s">
        <v>1534</v>
      </c>
      <c r="F289" t="s">
        <v>1555</v>
      </c>
      <c r="G289" t="s">
        <v>1556</v>
      </c>
      <c r="H289" t="s">
        <v>307</v>
      </c>
      <c r="I289" t="s">
        <v>41</v>
      </c>
      <c r="J289">
        <v>12507</v>
      </c>
      <c r="K289" t="s">
        <v>1556</v>
      </c>
      <c r="L289" t="s">
        <v>1557</v>
      </c>
      <c r="M289" t="s">
        <v>44</v>
      </c>
      <c r="N289">
        <v>0</v>
      </c>
      <c r="O289" t="s">
        <v>1558</v>
      </c>
      <c r="P289">
        <v>2020</v>
      </c>
      <c r="Q289" t="s">
        <v>46</v>
      </c>
      <c r="R289">
        <v>0</v>
      </c>
      <c r="S289">
        <v>-793.79</v>
      </c>
      <c r="T289">
        <v>0</v>
      </c>
      <c r="U289" t="s">
        <v>47</v>
      </c>
      <c r="V289">
        <v>2</v>
      </c>
      <c r="W289">
        <v>45</v>
      </c>
      <c r="X289">
        <v>161</v>
      </c>
      <c r="Y289">
        <v>6</v>
      </c>
      <c r="Z289">
        <v>10</v>
      </c>
      <c r="AA289">
        <v>2</v>
      </c>
      <c r="AB289">
        <v>25</v>
      </c>
      <c r="AC289">
        <v>5.8479532159999996</v>
      </c>
      <c r="AD289">
        <v>0.35087719299999998</v>
      </c>
      <c r="AE289" t="s">
        <v>48</v>
      </c>
      <c r="AF289" t="s">
        <v>49</v>
      </c>
      <c r="AG289" t="s">
        <v>50</v>
      </c>
      <c r="AH289">
        <v>0.95915899199999999</v>
      </c>
      <c r="AI289">
        <v>0.9992143</v>
      </c>
      <c r="AJ289">
        <v>0.22709201100000001</v>
      </c>
      <c r="AK289">
        <v>2.3645414512732145E-2</v>
      </c>
      <c r="AL289">
        <v>164</v>
      </c>
      <c r="AM289">
        <v>0</v>
      </c>
      <c r="AN289">
        <v>0</v>
      </c>
      <c r="AO289">
        <v>128</v>
      </c>
      <c r="AP289">
        <v>6485.2814510817252</v>
      </c>
      <c r="AQ289">
        <v>0</v>
      </c>
      <c r="AR289">
        <v>0</v>
      </c>
      <c r="AS289">
        <v>87</v>
      </c>
      <c r="AT289">
        <v>4407.9647362821097</v>
      </c>
      <c r="AU289">
        <v>0</v>
      </c>
      <c r="AV289">
        <v>5.8479532159999996</v>
      </c>
      <c r="AW289">
        <v>1.9493177386666665</v>
      </c>
      <c r="AX289">
        <v>5.8479532159999996</v>
      </c>
      <c r="AY289">
        <v>1.9493177386666665</v>
      </c>
      <c r="AZ289" s="10">
        <v>53776</v>
      </c>
      <c r="BA289" s="10" t="s">
        <v>1724</v>
      </c>
    </row>
    <row r="290" spans="1:53" x14ac:dyDescent="0.3">
      <c r="A290">
        <v>289</v>
      </c>
      <c r="B290">
        <v>55</v>
      </c>
      <c r="C290">
        <v>17</v>
      </c>
      <c r="D290" t="s">
        <v>1559</v>
      </c>
      <c r="E290" t="s">
        <v>1560</v>
      </c>
      <c r="F290" t="s">
        <v>1561</v>
      </c>
      <c r="G290" t="s">
        <v>1562</v>
      </c>
      <c r="H290" t="s">
        <v>470</v>
      </c>
      <c r="I290" t="s">
        <v>41</v>
      </c>
      <c r="J290">
        <v>3500</v>
      </c>
      <c r="K290" t="s">
        <v>1563</v>
      </c>
      <c r="L290" t="s">
        <v>1564</v>
      </c>
      <c r="M290" t="s">
        <v>56</v>
      </c>
      <c r="N290">
        <v>0</v>
      </c>
      <c r="O290" t="s">
        <v>1565</v>
      </c>
      <c r="P290">
        <v>2020</v>
      </c>
      <c r="Q290" t="s">
        <v>46</v>
      </c>
      <c r="R290">
        <v>0</v>
      </c>
      <c r="S290">
        <v>-311.16000000000003</v>
      </c>
      <c r="T290">
        <v>0</v>
      </c>
      <c r="U290" t="s">
        <v>47</v>
      </c>
      <c r="V290">
        <v>5</v>
      </c>
      <c r="W290">
        <v>45</v>
      </c>
      <c r="X290">
        <v>27</v>
      </c>
      <c r="Y290">
        <v>8</v>
      </c>
      <c r="Z290">
        <v>8</v>
      </c>
      <c r="AA290">
        <v>6</v>
      </c>
      <c r="AB290">
        <v>25</v>
      </c>
      <c r="AC290">
        <v>22.85714286</v>
      </c>
      <c r="AD290">
        <v>1.3714285719999999</v>
      </c>
      <c r="AE290" t="s">
        <v>72</v>
      </c>
      <c r="AF290" t="s">
        <v>49</v>
      </c>
      <c r="AG290" t="s">
        <v>50</v>
      </c>
      <c r="AH290">
        <v>0.80376940100000005</v>
      </c>
      <c r="AI290">
        <v>0.92345924499999998</v>
      </c>
      <c r="AJ290">
        <v>0.37868696499999999</v>
      </c>
      <c r="AK290">
        <v>4.1803278688524591E-2</v>
      </c>
      <c r="AL290">
        <v>27</v>
      </c>
      <c r="AM290">
        <v>1</v>
      </c>
      <c r="AN290">
        <v>50.666261336575978</v>
      </c>
      <c r="AO290">
        <v>25</v>
      </c>
      <c r="AP290">
        <v>1266.6565334143993</v>
      </c>
      <c r="AQ290">
        <v>1</v>
      </c>
      <c r="AR290">
        <v>50.666261336575978</v>
      </c>
      <c r="AS290">
        <v>24</v>
      </c>
      <c r="AT290">
        <v>1215.9902720778232</v>
      </c>
      <c r="AU290">
        <v>0</v>
      </c>
      <c r="AV290">
        <v>22.85714286</v>
      </c>
      <c r="AW290">
        <v>7.6190476199999999</v>
      </c>
      <c r="AX290">
        <v>22.85714286</v>
      </c>
      <c r="AY290">
        <v>7.6190476199999999</v>
      </c>
      <c r="AZ290" s="10">
        <v>43803</v>
      </c>
      <c r="BA290" s="10" t="s">
        <v>1725</v>
      </c>
    </row>
    <row r="291" spans="1:53" x14ac:dyDescent="0.3">
      <c r="A291">
        <v>290</v>
      </c>
      <c r="B291">
        <v>55</v>
      </c>
      <c r="C291">
        <v>39</v>
      </c>
      <c r="D291" t="s">
        <v>1566</v>
      </c>
      <c r="E291" t="s">
        <v>1560</v>
      </c>
      <c r="F291" t="s">
        <v>1567</v>
      </c>
      <c r="G291" t="s">
        <v>1568</v>
      </c>
      <c r="H291" t="s">
        <v>470</v>
      </c>
      <c r="I291" t="s">
        <v>41</v>
      </c>
      <c r="J291">
        <v>7800</v>
      </c>
      <c r="K291" t="s">
        <v>1569</v>
      </c>
      <c r="L291" t="s">
        <v>1570</v>
      </c>
      <c r="M291" t="s">
        <v>56</v>
      </c>
      <c r="N291">
        <v>0</v>
      </c>
      <c r="O291" t="s">
        <v>1571</v>
      </c>
      <c r="P291">
        <v>2020</v>
      </c>
      <c r="Q291" t="s">
        <v>46</v>
      </c>
      <c r="R291">
        <v>0</v>
      </c>
      <c r="S291">
        <v>5.23</v>
      </c>
      <c r="T291">
        <v>5.23</v>
      </c>
      <c r="U291" t="s">
        <v>47</v>
      </c>
      <c r="V291">
        <v>8</v>
      </c>
      <c r="W291">
        <v>45</v>
      </c>
      <c r="X291">
        <v>261</v>
      </c>
      <c r="Y291">
        <v>19</v>
      </c>
      <c r="Z291">
        <v>10</v>
      </c>
      <c r="AA291">
        <v>4</v>
      </c>
      <c r="AB291">
        <v>26</v>
      </c>
      <c r="AC291">
        <v>3.6900369</v>
      </c>
      <c r="AD291">
        <v>0.37830221400000003</v>
      </c>
      <c r="AE291" t="s">
        <v>72</v>
      </c>
      <c r="AF291" t="s">
        <v>49</v>
      </c>
      <c r="AG291" t="s">
        <v>50</v>
      </c>
      <c r="AH291">
        <v>0.94749773699999995</v>
      </c>
      <c r="AI291">
        <v>0.98154869899999997</v>
      </c>
      <c r="AJ291">
        <v>0.329293526</v>
      </c>
      <c r="AK291">
        <v>4.5647421885045648E-2</v>
      </c>
      <c r="AL291">
        <v>2</v>
      </c>
      <c r="AM291">
        <v>0</v>
      </c>
      <c r="AN291">
        <v>0</v>
      </c>
      <c r="AO291">
        <v>1</v>
      </c>
      <c r="AP291">
        <v>50.666261336575978</v>
      </c>
      <c r="AQ291">
        <v>0</v>
      </c>
      <c r="AR291">
        <v>0</v>
      </c>
      <c r="AS291">
        <v>1</v>
      </c>
      <c r="AT291">
        <v>50.666261336575978</v>
      </c>
      <c r="AU291">
        <v>0</v>
      </c>
      <c r="AV291">
        <v>8.9200368999999995</v>
      </c>
      <c r="AW291">
        <v>2.973345633333333</v>
      </c>
      <c r="AX291">
        <v>8.9200368999999995</v>
      </c>
      <c r="AY291">
        <v>2.973345633333333</v>
      </c>
      <c r="AZ291" s="10">
        <v>47525</v>
      </c>
      <c r="BA291" s="10" t="s">
        <v>1725</v>
      </c>
    </row>
    <row r="292" spans="1:53" x14ac:dyDescent="0.3">
      <c r="A292">
        <v>291</v>
      </c>
      <c r="B292">
        <v>55</v>
      </c>
      <c r="C292">
        <v>63</v>
      </c>
      <c r="D292" t="s">
        <v>1572</v>
      </c>
      <c r="E292" t="s">
        <v>1560</v>
      </c>
      <c r="F292" t="s">
        <v>1573</v>
      </c>
      <c r="G292" t="s">
        <v>1574</v>
      </c>
      <c r="H292" t="s">
        <v>470</v>
      </c>
      <c r="I292" t="s">
        <v>41</v>
      </c>
      <c r="J292">
        <v>10147</v>
      </c>
      <c r="K292" t="s">
        <v>1575</v>
      </c>
      <c r="L292" t="s">
        <v>1576</v>
      </c>
      <c r="M292" t="s">
        <v>44</v>
      </c>
      <c r="N292">
        <v>0</v>
      </c>
      <c r="O292" t="s">
        <v>1577</v>
      </c>
      <c r="P292">
        <v>2020</v>
      </c>
      <c r="Q292" t="s">
        <v>46</v>
      </c>
      <c r="R292">
        <v>0</v>
      </c>
      <c r="S292">
        <v>-1.38</v>
      </c>
      <c r="T292">
        <v>0</v>
      </c>
      <c r="U292" t="s">
        <v>47</v>
      </c>
      <c r="V292">
        <v>5</v>
      </c>
      <c r="W292">
        <v>45</v>
      </c>
      <c r="X292">
        <v>357</v>
      </c>
      <c r="Y292">
        <v>18</v>
      </c>
      <c r="Z292">
        <v>9</v>
      </c>
      <c r="AA292">
        <v>4</v>
      </c>
      <c r="AB292">
        <v>27</v>
      </c>
      <c r="AC292">
        <v>2.4590163930000002</v>
      </c>
      <c r="AD292">
        <v>0.14754098399999999</v>
      </c>
      <c r="AE292" t="s">
        <v>72</v>
      </c>
      <c r="AF292" t="s">
        <v>49</v>
      </c>
      <c r="AG292" t="s">
        <v>50</v>
      </c>
      <c r="AH292">
        <v>0.90394225399999995</v>
      </c>
      <c r="AI292">
        <v>0.99119568300000005</v>
      </c>
      <c r="AJ292">
        <v>0.23369686200000001</v>
      </c>
      <c r="AK292">
        <v>2.56332626904834E-2</v>
      </c>
      <c r="AL292">
        <v>28</v>
      </c>
      <c r="AM292">
        <v>1</v>
      </c>
      <c r="AN292">
        <v>50.666261336575978</v>
      </c>
      <c r="AO292">
        <v>27</v>
      </c>
      <c r="AP292">
        <v>1367.9890560875513</v>
      </c>
      <c r="AQ292">
        <v>1</v>
      </c>
      <c r="AR292">
        <v>50.666261336575978</v>
      </c>
      <c r="AS292">
        <v>26</v>
      </c>
      <c r="AT292">
        <v>1317.3227947509754</v>
      </c>
      <c r="AU292">
        <v>0</v>
      </c>
      <c r="AV292">
        <v>2.4590163930000002</v>
      </c>
      <c r="AW292">
        <v>0.81967213100000003</v>
      </c>
      <c r="AX292">
        <v>2.4590163930000002</v>
      </c>
      <c r="AY292">
        <v>0.81967213100000003</v>
      </c>
      <c r="AZ292" s="10">
        <v>78875</v>
      </c>
      <c r="BA292" s="10" t="s">
        <v>1725</v>
      </c>
    </row>
    <row r="293" spans="1:53" x14ac:dyDescent="0.3">
      <c r="A293">
        <v>292</v>
      </c>
      <c r="B293">
        <v>55</v>
      </c>
      <c r="C293">
        <v>63</v>
      </c>
      <c r="D293" t="s">
        <v>1572</v>
      </c>
      <c r="E293" t="s">
        <v>1560</v>
      </c>
      <c r="F293" t="s">
        <v>1573</v>
      </c>
      <c r="G293" t="s">
        <v>1574</v>
      </c>
      <c r="H293" t="s">
        <v>470</v>
      </c>
      <c r="I293" t="s">
        <v>41</v>
      </c>
      <c r="J293">
        <v>10147</v>
      </c>
      <c r="K293" t="s">
        <v>1575</v>
      </c>
      <c r="L293" t="s">
        <v>1576</v>
      </c>
      <c r="M293" t="s">
        <v>44</v>
      </c>
      <c r="N293">
        <v>0</v>
      </c>
      <c r="O293" t="s">
        <v>1577</v>
      </c>
      <c r="P293">
        <v>2020</v>
      </c>
      <c r="Q293" t="s">
        <v>46</v>
      </c>
      <c r="R293">
        <v>0</v>
      </c>
      <c r="S293">
        <v>-1.38</v>
      </c>
      <c r="T293">
        <v>0</v>
      </c>
      <c r="U293" t="s">
        <v>47</v>
      </c>
      <c r="V293">
        <v>5</v>
      </c>
      <c r="W293">
        <v>45</v>
      </c>
      <c r="X293">
        <v>357</v>
      </c>
      <c r="Y293">
        <v>18</v>
      </c>
      <c r="Z293">
        <v>9</v>
      </c>
      <c r="AA293">
        <v>4</v>
      </c>
      <c r="AB293">
        <v>27</v>
      </c>
      <c r="AC293">
        <v>2.4590163930000002</v>
      </c>
      <c r="AD293">
        <v>0.14754098399999999</v>
      </c>
      <c r="AE293" t="s">
        <v>72</v>
      </c>
      <c r="AF293" t="s">
        <v>49</v>
      </c>
      <c r="AG293" t="s">
        <v>50</v>
      </c>
      <c r="AH293">
        <v>0.90394225399999995</v>
      </c>
      <c r="AI293">
        <v>0.99119568300000005</v>
      </c>
      <c r="AJ293">
        <v>0.23369686200000001</v>
      </c>
      <c r="AK293">
        <v>2.56332626904834E-2</v>
      </c>
      <c r="AL293">
        <v>28</v>
      </c>
      <c r="AM293">
        <v>1</v>
      </c>
      <c r="AN293">
        <v>50.666261336575978</v>
      </c>
      <c r="AO293">
        <v>27</v>
      </c>
      <c r="AP293">
        <v>1367.9890560875513</v>
      </c>
      <c r="AQ293">
        <v>1</v>
      </c>
      <c r="AR293">
        <v>50.666261336575978</v>
      </c>
      <c r="AS293">
        <v>26</v>
      </c>
      <c r="AT293">
        <v>1317.3227947509754</v>
      </c>
      <c r="AU293">
        <v>0</v>
      </c>
      <c r="AV293">
        <v>2.4590163930000002</v>
      </c>
      <c r="AW293">
        <v>0.81967213100000003</v>
      </c>
      <c r="AX293">
        <v>2.4590163930000002</v>
      </c>
      <c r="AY293">
        <v>0.81967213100000003</v>
      </c>
      <c r="AZ293" s="10">
        <v>78875</v>
      </c>
      <c r="BA293" s="10" t="s">
        <v>1725</v>
      </c>
    </row>
    <row r="294" spans="1:53" x14ac:dyDescent="0.3">
      <c r="A294">
        <v>293</v>
      </c>
      <c r="B294">
        <v>55</v>
      </c>
      <c r="C294">
        <v>79</v>
      </c>
      <c r="D294" t="s">
        <v>1578</v>
      </c>
      <c r="E294" t="s">
        <v>1560</v>
      </c>
      <c r="F294" t="s">
        <v>1579</v>
      </c>
      <c r="G294" t="s">
        <v>1580</v>
      </c>
      <c r="H294" t="s">
        <v>470</v>
      </c>
      <c r="I294" t="s">
        <v>41</v>
      </c>
      <c r="J294">
        <v>12741</v>
      </c>
      <c r="K294" t="s">
        <v>1581</v>
      </c>
      <c r="L294" t="s">
        <v>1582</v>
      </c>
      <c r="M294" t="s">
        <v>44</v>
      </c>
      <c r="N294">
        <v>0</v>
      </c>
      <c r="O294" t="s">
        <v>1583</v>
      </c>
      <c r="P294">
        <v>2020</v>
      </c>
      <c r="Q294" t="s">
        <v>46</v>
      </c>
      <c r="R294">
        <v>0</v>
      </c>
      <c r="S294">
        <v>-1.48</v>
      </c>
      <c r="T294">
        <v>0</v>
      </c>
      <c r="U294" t="s">
        <v>47</v>
      </c>
      <c r="V294">
        <v>12</v>
      </c>
      <c r="W294">
        <v>45</v>
      </c>
      <c r="X294">
        <v>1348</v>
      </c>
      <c r="Y294">
        <v>24</v>
      </c>
      <c r="Z294">
        <v>14</v>
      </c>
      <c r="AA294">
        <v>4</v>
      </c>
      <c r="AB294">
        <v>18</v>
      </c>
      <c r="AC294">
        <v>1.027900147</v>
      </c>
      <c r="AD294">
        <v>6.1674009000000002E-2</v>
      </c>
      <c r="AE294" t="s">
        <v>48</v>
      </c>
      <c r="AF294" t="s">
        <v>49</v>
      </c>
      <c r="AG294" t="s">
        <v>50</v>
      </c>
      <c r="AH294">
        <v>0.61921826800000002</v>
      </c>
      <c r="AI294">
        <v>1</v>
      </c>
      <c r="AJ294">
        <v>0.24445560299999999</v>
      </c>
      <c r="AK294">
        <v>0.10881302433756956</v>
      </c>
      <c r="AL294">
        <v>21</v>
      </c>
      <c r="AM294">
        <v>2</v>
      </c>
      <c r="AN294">
        <v>101.33252267315196</v>
      </c>
      <c r="AO294">
        <v>14</v>
      </c>
      <c r="AP294">
        <v>709.32765871206368</v>
      </c>
      <c r="AQ294">
        <v>0</v>
      </c>
      <c r="AR294">
        <v>0</v>
      </c>
      <c r="AS294">
        <v>1</v>
      </c>
      <c r="AT294">
        <v>50.666261336575978</v>
      </c>
      <c r="AU294">
        <v>0</v>
      </c>
      <c r="AV294">
        <v>1.027900147</v>
      </c>
      <c r="AW294">
        <v>0.34263338233333335</v>
      </c>
      <c r="AX294">
        <v>1.027900147</v>
      </c>
      <c r="AY294">
        <v>0.34263338233333335</v>
      </c>
      <c r="AZ294" s="10">
        <v>61616</v>
      </c>
      <c r="BA294" s="10" t="s">
        <v>1725</v>
      </c>
    </row>
    <row r="295" spans="1:53" x14ac:dyDescent="0.3">
      <c r="A295">
        <v>294</v>
      </c>
      <c r="B295">
        <v>55</v>
      </c>
      <c r="C295">
        <v>83</v>
      </c>
      <c r="D295" t="s">
        <v>1584</v>
      </c>
      <c r="E295" t="s">
        <v>1560</v>
      </c>
      <c r="F295" t="s">
        <v>1585</v>
      </c>
      <c r="G295" t="s">
        <v>1586</v>
      </c>
      <c r="H295" t="s">
        <v>470</v>
      </c>
      <c r="I295" t="s">
        <v>41</v>
      </c>
      <c r="J295">
        <v>4740</v>
      </c>
      <c r="K295" t="s">
        <v>1587</v>
      </c>
      <c r="L295" t="s">
        <v>1588</v>
      </c>
      <c r="M295" t="s">
        <v>56</v>
      </c>
      <c r="N295">
        <v>0</v>
      </c>
      <c r="O295" t="s">
        <v>1589</v>
      </c>
      <c r="P295">
        <v>2019</v>
      </c>
      <c r="Q295" t="s">
        <v>46</v>
      </c>
      <c r="R295">
        <v>0</v>
      </c>
      <c r="S295">
        <v>1.78</v>
      </c>
      <c r="T295">
        <v>1.78</v>
      </c>
      <c r="U295" t="s">
        <v>47</v>
      </c>
      <c r="V295">
        <v>6</v>
      </c>
      <c r="W295">
        <v>45</v>
      </c>
      <c r="X295">
        <v>223</v>
      </c>
      <c r="Y295">
        <v>15</v>
      </c>
      <c r="Z295">
        <v>10</v>
      </c>
      <c r="AA295">
        <v>3</v>
      </c>
      <c r="AB295">
        <v>26</v>
      </c>
      <c r="AC295">
        <v>4.2918454940000004</v>
      </c>
      <c r="AD295">
        <v>0.31091073000000002</v>
      </c>
      <c r="AE295" t="s">
        <v>72</v>
      </c>
      <c r="AF295" t="s">
        <v>49</v>
      </c>
      <c r="AG295" t="s">
        <v>50</v>
      </c>
      <c r="AH295">
        <v>0.96388211800000001</v>
      </c>
      <c r="AI295">
        <v>0.92932187200000005</v>
      </c>
      <c r="AJ295">
        <v>0.30760499400000002</v>
      </c>
      <c r="AK295">
        <v>1.8796151264264937E-2</v>
      </c>
      <c r="AL295">
        <v>6</v>
      </c>
      <c r="AM295">
        <v>2</v>
      </c>
      <c r="AN295">
        <v>101.33252267315196</v>
      </c>
      <c r="AO295">
        <v>2</v>
      </c>
      <c r="AP295">
        <v>101.33252267315196</v>
      </c>
      <c r="AQ295">
        <v>2</v>
      </c>
      <c r="AR295">
        <v>101.33252267315196</v>
      </c>
      <c r="AS295">
        <v>2</v>
      </c>
      <c r="AT295">
        <v>101.33252267315196</v>
      </c>
      <c r="AU295">
        <v>0</v>
      </c>
      <c r="AV295">
        <v>6.0718454940000006</v>
      </c>
      <c r="AW295">
        <v>2.0239484980000002</v>
      </c>
      <c r="AX295">
        <v>6.0718454940000006</v>
      </c>
      <c r="AY295">
        <v>2.0239484980000002</v>
      </c>
      <c r="AZ295" s="10">
        <v>46771</v>
      </c>
      <c r="BA295" s="10" t="s">
        <v>1725</v>
      </c>
    </row>
    <row r="296" spans="1:53" x14ac:dyDescent="0.3">
      <c r="A296">
        <v>295</v>
      </c>
      <c r="B296">
        <v>55</v>
      </c>
      <c r="C296">
        <v>87</v>
      </c>
      <c r="D296" t="s">
        <v>1590</v>
      </c>
      <c r="E296" t="s">
        <v>1560</v>
      </c>
      <c r="F296" t="s">
        <v>1591</v>
      </c>
      <c r="G296" t="s">
        <v>1592</v>
      </c>
      <c r="H296" t="s">
        <v>470</v>
      </c>
      <c r="I296" t="s">
        <v>41</v>
      </c>
      <c r="J296">
        <v>3477</v>
      </c>
      <c r="K296" t="s">
        <v>1593</v>
      </c>
      <c r="L296" t="s">
        <v>1594</v>
      </c>
      <c r="M296" t="s">
        <v>56</v>
      </c>
      <c r="N296">
        <v>0</v>
      </c>
      <c r="O296" t="s">
        <v>1595</v>
      </c>
      <c r="P296">
        <v>2019</v>
      </c>
      <c r="Q296" t="s">
        <v>46</v>
      </c>
      <c r="R296">
        <v>0</v>
      </c>
      <c r="S296">
        <v>-44.49</v>
      </c>
      <c r="T296">
        <v>0</v>
      </c>
      <c r="U296" t="s">
        <v>47</v>
      </c>
      <c r="V296">
        <v>14</v>
      </c>
      <c r="W296">
        <v>45</v>
      </c>
      <c r="X296">
        <v>35</v>
      </c>
      <c r="Y296">
        <v>18</v>
      </c>
      <c r="Z296">
        <v>14</v>
      </c>
      <c r="AA296">
        <v>29</v>
      </c>
      <c r="AB296">
        <v>20</v>
      </c>
      <c r="AC296">
        <v>28.571428569999998</v>
      </c>
      <c r="AD296">
        <v>1.7142857140000001</v>
      </c>
      <c r="AE296" t="s">
        <v>72</v>
      </c>
      <c r="AF296" t="s">
        <v>49</v>
      </c>
      <c r="AG296" t="s">
        <v>50</v>
      </c>
      <c r="AH296">
        <v>0.96664663500000003</v>
      </c>
      <c r="AI296">
        <v>1</v>
      </c>
      <c r="AJ296">
        <v>7.5743912999999996E-2</v>
      </c>
      <c r="AK296">
        <v>1.2605042016806723E-2</v>
      </c>
      <c r="AL296">
        <v>3</v>
      </c>
      <c r="AM296">
        <v>0</v>
      </c>
      <c r="AN296">
        <v>0</v>
      </c>
      <c r="AO296">
        <v>2</v>
      </c>
      <c r="AP296">
        <v>101.33252267315196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28.571428569999998</v>
      </c>
      <c r="AW296">
        <v>9.5238095233333322</v>
      </c>
      <c r="AX296">
        <v>28.571428569999998</v>
      </c>
      <c r="AY296">
        <v>9.5238095233333322</v>
      </c>
      <c r="AZ296" s="10">
        <v>69423</v>
      </c>
      <c r="BA296" s="10" t="s">
        <v>1725</v>
      </c>
    </row>
    <row r="297" spans="1:53" x14ac:dyDescent="0.3">
      <c r="A297">
        <v>296</v>
      </c>
      <c r="B297">
        <v>56</v>
      </c>
      <c r="C297">
        <v>21</v>
      </c>
      <c r="D297" t="s">
        <v>1596</v>
      </c>
      <c r="E297" t="s">
        <v>1064</v>
      </c>
      <c r="F297" t="s">
        <v>1597</v>
      </c>
      <c r="G297" t="s">
        <v>1598</v>
      </c>
      <c r="H297" t="s">
        <v>275</v>
      </c>
      <c r="I297" t="s">
        <v>41</v>
      </c>
      <c r="J297">
        <v>58182</v>
      </c>
      <c r="K297" t="s">
        <v>1599</v>
      </c>
      <c r="L297" t="s">
        <v>1600</v>
      </c>
      <c r="M297" t="s">
        <v>44</v>
      </c>
      <c r="N297">
        <v>0</v>
      </c>
      <c r="O297" t="s">
        <v>1601</v>
      </c>
      <c r="P297">
        <v>2020</v>
      </c>
      <c r="Q297" t="s">
        <v>46</v>
      </c>
      <c r="R297">
        <v>0</v>
      </c>
      <c r="S297">
        <v>16.329999999999998</v>
      </c>
      <c r="T297">
        <v>16.329999999999998</v>
      </c>
      <c r="U297" t="s">
        <v>47</v>
      </c>
      <c r="V297">
        <v>10</v>
      </c>
      <c r="W297">
        <v>45</v>
      </c>
      <c r="X297">
        <v>581</v>
      </c>
      <c r="Y297">
        <v>16</v>
      </c>
      <c r="Z297">
        <v>15</v>
      </c>
      <c r="AA297">
        <v>4</v>
      </c>
      <c r="AB297">
        <v>18</v>
      </c>
      <c r="AC297">
        <v>2.5167785230000002</v>
      </c>
      <c r="AD297">
        <v>0.64090671099999996</v>
      </c>
      <c r="AE297" t="s">
        <v>48</v>
      </c>
      <c r="AF297" t="s">
        <v>49</v>
      </c>
      <c r="AG297" t="s">
        <v>50</v>
      </c>
      <c r="AH297">
        <v>0.87443244899999995</v>
      </c>
      <c r="AI297">
        <v>0.99299930400000003</v>
      </c>
      <c r="AJ297">
        <v>0.328578011</v>
      </c>
      <c r="AK297">
        <v>2.5757791376120678E-2</v>
      </c>
      <c r="AL297">
        <v>9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18.846778522999998</v>
      </c>
      <c r="AW297">
        <v>6.2822595076666659</v>
      </c>
      <c r="AX297">
        <v>18.846778522999998</v>
      </c>
      <c r="AY297">
        <v>6.2822595076666659</v>
      </c>
      <c r="AZ297" s="10">
        <v>63235</v>
      </c>
      <c r="BA297" s="10" t="s">
        <v>1723</v>
      </c>
    </row>
    <row r="298" spans="1:53" x14ac:dyDescent="0.3">
      <c r="A298">
        <v>297</v>
      </c>
      <c r="B298">
        <v>56</v>
      </c>
      <c r="C298">
        <v>29</v>
      </c>
      <c r="D298" t="s">
        <v>1602</v>
      </c>
      <c r="E298" t="s">
        <v>1064</v>
      </c>
      <c r="F298" t="s">
        <v>1603</v>
      </c>
      <c r="G298" t="s">
        <v>1604</v>
      </c>
      <c r="H298" t="s">
        <v>275</v>
      </c>
      <c r="I298" t="s">
        <v>41</v>
      </c>
      <c r="J298">
        <v>6700</v>
      </c>
      <c r="K298" t="s">
        <v>1605</v>
      </c>
      <c r="L298" t="s">
        <v>1606</v>
      </c>
      <c r="M298" t="s">
        <v>56</v>
      </c>
      <c r="N298">
        <v>0</v>
      </c>
      <c r="O298" t="s">
        <v>1607</v>
      </c>
      <c r="P298">
        <v>2020</v>
      </c>
      <c r="Q298" t="s">
        <v>46</v>
      </c>
      <c r="R298">
        <v>0</v>
      </c>
      <c r="S298">
        <v>-2.4300000000000002</v>
      </c>
      <c r="T298">
        <v>0</v>
      </c>
      <c r="U298" t="s">
        <v>47</v>
      </c>
      <c r="V298">
        <v>6</v>
      </c>
      <c r="W298">
        <v>45</v>
      </c>
      <c r="X298">
        <v>207</v>
      </c>
      <c r="Y298">
        <v>10</v>
      </c>
      <c r="Z298">
        <v>15</v>
      </c>
      <c r="AA298">
        <v>4</v>
      </c>
      <c r="AB298">
        <v>20</v>
      </c>
      <c r="AC298">
        <v>6.7567567569999998</v>
      </c>
      <c r="AD298">
        <v>0.405405405</v>
      </c>
      <c r="AE298" t="s">
        <v>72</v>
      </c>
      <c r="AF298" t="s">
        <v>49</v>
      </c>
      <c r="AG298" t="s">
        <v>50</v>
      </c>
      <c r="AH298">
        <v>0.93664871699999996</v>
      </c>
      <c r="AI298">
        <v>0.99961933800000002</v>
      </c>
      <c r="AJ298">
        <v>0.36686919200000001</v>
      </c>
      <c r="AK298">
        <v>1.023783272956371E-2</v>
      </c>
      <c r="AL298">
        <v>2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6.7567567569999998</v>
      </c>
      <c r="AW298">
        <v>2.2522522523333333</v>
      </c>
      <c r="AX298">
        <v>6.7567567569999998</v>
      </c>
      <c r="AY298">
        <v>2.2522522523333333</v>
      </c>
      <c r="AZ298" s="10">
        <v>53540</v>
      </c>
      <c r="BA298" s="10" t="s">
        <v>1723</v>
      </c>
    </row>
    <row r="299" spans="1:53" x14ac:dyDescent="0.3">
      <c r="A299">
        <v>298</v>
      </c>
      <c r="B299">
        <v>72</v>
      </c>
      <c r="C299">
        <v>13</v>
      </c>
      <c r="D299" t="s">
        <v>1608</v>
      </c>
      <c r="E299" t="s">
        <v>1609</v>
      </c>
      <c r="F299" t="s">
        <v>1610</v>
      </c>
      <c r="G299" t="s">
        <v>1611</v>
      </c>
      <c r="H299" t="s">
        <v>938</v>
      </c>
      <c r="I299" t="s">
        <v>41</v>
      </c>
      <c r="J299">
        <v>5754</v>
      </c>
      <c r="K299" t="s">
        <v>1612</v>
      </c>
      <c r="L299" t="s">
        <v>1613</v>
      </c>
      <c r="M299" t="s">
        <v>56</v>
      </c>
      <c r="N299">
        <v>0</v>
      </c>
      <c r="O299" t="s">
        <v>1614</v>
      </c>
      <c r="P299">
        <v>2020</v>
      </c>
      <c r="Q299" t="s">
        <v>87</v>
      </c>
      <c r="R299">
        <v>100</v>
      </c>
      <c r="S299" t="s">
        <v>57</v>
      </c>
      <c r="T299" t="s">
        <v>57</v>
      </c>
      <c r="U299" t="s">
        <v>57</v>
      </c>
      <c r="V299">
        <v>4</v>
      </c>
      <c r="W299">
        <v>45</v>
      </c>
      <c r="X299">
        <v>250</v>
      </c>
      <c r="Y299">
        <v>11</v>
      </c>
      <c r="Z299">
        <v>10</v>
      </c>
      <c r="AA299">
        <v>3</v>
      </c>
      <c r="AB299">
        <v>24</v>
      </c>
      <c r="AC299">
        <v>3.846153846</v>
      </c>
      <c r="AD299">
        <v>0</v>
      </c>
      <c r="AE299" t="s">
        <v>48</v>
      </c>
      <c r="AF299" t="s">
        <v>49</v>
      </c>
      <c r="AG299" t="s">
        <v>50</v>
      </c>
      <c r="AH299">
        <v>0.84700504600000004</v>
      </c>
      <c r="AI299">
        <v>0.99894113699999998</v>
      </c>
      <c r="AJ299">
        <v>0.31101975599999998</v>
      </c>
      <c r="AK299">
        <v>0</v>
      </c>
      <c r="AL299">
        <v>83</v>
      </c>
      <c r="AM299">
        <v>6</v>
      </c>
      <c r="AN299">
        <v>303.9975680194558</v>
      </c>
      <c r="AO299">
        <v>48</v>
      </c>
      <c r="AP299">
        <v>2431.9805441556464</v>
      </c>
      <c r="AQ299">
        <v>0</v>
      </c>
      <c r="AR299">
        <v>0</v>
      </c>
      <c r="AS299">
        <v>38</v>
      </c>
      <c r="AT299">
        <v>1925.317930789887</v>
      </c>
      <c r="AU299">
        <v>50</v>
      </c>
      <c r="AV299" t="s">
        <v>57</v>
      </c>
      <c r="AW299" t="s">
        <v>57</v>
      </c>
      <c r="AX299" t="s">
        <v>57</v>
      </c>
      <c r="AY299" t="s">
        <v>57</v>
      </c>
      <c r="AZ299" s="10" t="s">
        <v>57</v>
      </c>
      <c r="BA299" s="10" t="s">
        <v>1727</v>
      </c>
    </row>
    <row r="300" spans="1:53" x14ac:dyDescent="0.3">
      <c r="A300">
        <v>299</v>
      </c>
      <c r="B300">
        <v>72</v>
      </c>
      <c r="C300">
        <v>19</v>
      </c>
      <c r="D300" t="s">
        <v>1615</v>
      </c>
      <c r="E300" t="s">
        <v>1609</v>
      </c>
      <c r="F300" t="s">
        <v>1616</v>
      </c>
      <c r="G300" t="s">
        <v>1617</v>
      </c>
      <c r="H300" t="s">
        <v>938</v>
      </c>
      <c r="I300" t="s">
        <v>41</v>
      </c>
      <c r="J300">
        <v>5357</v>
      </c>
      <c r="K300" t="s">
        <v>1618</v>
      </c>
      <c r="L300" t="s">
        <v>1619</v>
      </c>
      <c r="M300" t="s">
        <v>56</v>
      </c>
      <c r="N300">
        <v>0</v>
      </c>
      <c r="O300" t="s">
        <v>1614</v>
      </c>
      <c r="P300">
        <v>2020</v>
      </c>
      <c r="Q300" t="s">
        <v>87</v>
      </c>
      <c r="R300">
        <v>100</v>
      </c>
      <c r="S300" t="s">
        <v>57</v>
      </c>
      <c r="T300" t="s">
        <v>57</v>
      </c>
      <c r="U300" t="s">
        <v>57</v>
      </c>
      <c r="V300">
        <v>4</v>
      </c>
      <c r="W300">
        <v>45</v>
      </c>
      <c r="X300">
        <v>250</v>
      </c>
      <c r="Y300">
        <v>11</v>
      </c>
      <c r="Z300">
        <v>10</v>
      </c>
      <c r="AA300">
        <v>3</v>
      </c>
      <c r="AB300">
        <v>24</v>
      </c>
      <c r="AC300">
        <v>3.846153846</v>
      </c>
      <c r="AD300">
        <v>0</v>
      </c>
      <c r="AE300" t="s">
        <v>48</v>
      </c>
      <c r="AF300" t="s">
        <v>49</v>
      </c>
      <c r="AG300" t="s">
        <v>50</v>
      </c>
      <c r="AH300">
        <v>0.87050092800000001</v>
      </c>
      <c r="AI300">
        <v>1</v>
      </c>
      <c r="AJ300">
        <v>0.63774319099999999</v>
      </c>
      <c r="AK300">
        <v>0</v>
      </c>
      <c r="AL300">
        <v>96</v>
      </c>
      <c r="AM300">
        <v>22</v>
      </c>
      <c r="AN300">
        <v>1114.6577494046714</v>
      </c>
      <c r="AO300">
        <v>67</v>
      </c>
      <c r="AP300">
        <v>3394.63950955059</v>
      </c>
      <c r="AQ300">
        <v>22</v>
      </c>
      <c r="AR300">
        <v>1114.6577494046714</v>
      </c>
      <c r="AS300">
        <v>40</v>
      </c>
      <c r="AT300">
        <v>2026.650453463039</v>
      </c>
      <c r="AU300">
        <v>50</v>
      </c>
      <c r="AV300" t="s">
        <v>57</v>
      </c>
      <c r="AW300" t="s">
        <v>57</v>
      </c>
      <c r="AX300" t="s">
        <v>57</v>
      </c>
      <c r="AY300" t="s">
        <v>57</v>
      </c>
      <c r="AZ300" s="10" t="s">
        <v>57</v>
      </c>
      <c r="BA300" s="10" t="s">
        <v>1727</v>
      </c>
    </row>
    <row r="301" spans="1:53" x14ac:dyDescent="0.3">
      <c r="A301">
        <v>300</v>
      </c>
      <c r="B301">
        <v>72</v>
      </c>
      <c r="C301">
        <v>27</v>
      </c>
      <c r="D301" t="s">
        <v>1620</v>
      </c>
      <c r="E301" t="s">
        <v>1609</v>
      </c>
      <c r="F301" t="s">
        <v>1621</v>
      </c>
      <c r="G301" t="s">
        <v>1622</v>
      </c>
      <c r="H301" t="s">
        <v>938</v>
      </c>
      <c r="I301" t="s">
        <v>41</v>
      </c>
      <c r="J301">
        <v>4020</v>
      </c>
      <c r="K301" t="s">
        <v>1623</v>
      </c>
      <c r="L301" t="s">
        <v>1624</v>
      </c>
      <c r="M301" t="s">
        <v>56</v>
      </c>
      <c r="N301">
        <v>0</v>
      </c>
      <c r="O301" t="s">
        <v>1614</v>
      </c>
      <c r="P301">
        <v>2020</v>
      </c>
      <c r="Q301" t="s">
        <v>87</v>
      </c>
      <c r="R301">
        <v>100</v>
      </c>
      <c r="S301" t="s">
        <v>57</v>
      </c>
      <c r="T301" t="s">
        <v>57</v>
      </c>
      <c r="U301" t="s">
        <v>57</v>
      </c>
      <c r="V301">
        <v>4</v>
      </c>
      <c r="W301">
        <v>45</v>
      </c>
      <c r="X301">
        <v>250</v>
      </c>
      <c r="Y301">
        <v>11</v>
      </c>
      <c r="Z301">
        <v>10</v>
      </c>
      <c r="AA301">
        <v>3</v>
      </c>
      <c r="AB301">
        <v>24</v>
      </c>
      <c r="AC301">
        <v>3.846153846</v>
      </c>
      <c r="AD301">
        <v>0</v>
      </c>
      <c r="AE301" t="s">
        <v>48</v>
      </c>
      <c r="AF301" t="s">
        <v>49</v>
      </c>
      <c r="AG301" t="s">
        <v>50</v>
      </c>
      <c r="AH301">
        <v>0.87392008600000004</v>
      </c>
      <c r="AI301">
        <v>1</v>
      </c>
      <c r="AJ301">
        <v>0.35332428799999999</v>
      </c>
      <c r="AK301">
        <v>0</v>
      </c>
      <c r="AL301">
        <v>3</v>
      </c>
      <c r="AM301">
        <v>0</v>
      </c>
      <c r="AN301">
        <v>0</v>
      </c>
      <c r="AO301">
        <v>3</v>
      </c>
      <c r="AP301">
        <v>151.9987840097279</v>
      </c>
      <c r="AQ301">
        <v>0</v>
      </c>
      <c r="AR301">
        <v>0</v>
      </c>
      <c r="AS301">
        <v>2</v>
      </c>
      <c r="AT301">
        <v>101.33252267315196</v>
      </c>
      <c r="AU301">
        <v>50</v>
      </c>
      <c r="AV301" t="s">
        <v>57</v>
      </c>
      <c r="AW301" t="s">
        <v>57</v>
      </c>
      <c r="AX301" t="s">
        <v>57</v>
      </c>
      <c r="AY301" t="s">
        <v>57</v>
      </c>
      <c r="AZ301" s="10" t="s">
        <v>57</v>
      </c>
      <c r="BA301" s="10" t="s">
        <v>1727</v>
      </c>
    </row>
  </sheetData>
  <autoFilter ref="A1:BA301" xr:uid="{BCD34F77-DCF1-49FD-9446-77C4EBCE458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F6DF-27A6-44D0-A99C-59D77941E94C}">
  <dimension ref="A1:D22"/>
  <sheetViews>
    <sheetView workbookViewId="0"/>
  </sheetViews>
  <sheetFormatPr defaultRowHeight="14.4" x14ac:dyDescent="0.3"/>
  <cols>
    <col min="1" max="1" width="5.88671875" bestFit="1" customWidth="1"/>
    <col min="2" max="2" width="31.44140625" bestFit="1" customWidth="1"/>
    <col min="3" max="3" width="22.109375" bestFit="1" customWidth="1"/>
    <col min="4" max="4" width="25.6640625" bestFit="1" customWidth="1"/>
  </cols>
  <sheetData>
    <row r="1" spans="1:4" x14ac:dyDescent="0.3">
      <c r="A1" s="9" t="s">
        <v>21</v>
      </c>
      <c r="B1" s="9" t="s">
        <v>1717</v>
      </c>
      <c r="C1" s="9" t="s">
        <v>1716</v>
      </c>
      <c r="D1" s="9" t="s">
        <v>1715</v>
      </c>
    </row>
    <row r="2" spans="1:4" x14ac:dyDescent="0.3">
      <c r="A2" s="7">
        <v>1</v>
      </c>
      <c r="B2" s="8">
        <v>1.7735000000000001</v>
      </c>
      <c r="C2" s="8">
        <v>16.927777777666666</v>
      </c>
      <c r="D2" s="8">
        <v>16.927777777666666</v>
      </c>
    </row>
    <row r="3" spans="1:4" x14ac:dyDescent="0.3">
      <c r="A3" s="7">
        <v>2</v>
      </c>
      <c r="B3" s="8">
        <v>1.4031655284716982</v>
      </c>
      <c r="C3" s="8">
        <v>12.250867191597484</v>
      </c>
      <c r="D3" s="8">
        <v>10.3640747387673</v>
      </c>
    </row>
    <row r="4" spans="1:4" x14ac:dyDescent="0.3">
      <c r="A4" s="7">
        <v>3</v>
      </c>
      <c r="B4" s="8">
        <v>1.0493336347631579</v>
      </c>
      <c r="C4" s="8">
        <v>7.7948359827368412</v>
      </c>
      <c r="D4" s="8">
        <v>7.3562394915087719</v>
      </c>
    </row>
    <row r="5" spans="1:4" x14ac:dyDescent="0.3">
      <c r="A5" s="7">
        <v>4</v>
      </c>
      <c r="B5" s="8">
        <v>1.1706300651739132</v>
      </c>
      <c r="C5" s="8">
        <v>9.6976722217286806</v>
      </c>
      <c r="D5" s="8">
        <v>8.9224784232790686</v>
      </c>
    </row>
    <row r="6" spans="1:4" x14ac:dyDescent="0.3">
      <c r="A6" s="7">
        <v>5</v>
      </c>
      <c r="B6" s="8">
        <v>0.94431220470370347</v>
      </c>
      <c r="C6" s="8">
        <v>8.3939772686049405</v>
      </c>
      <c r="D6" s="8">
        <v>7.1594093673703734</v>
      </c>
    </row>
    <row r="7" spans="1:4" x14ac:dyDescent="0.3">
      <c r="A7" s="7">
        <v>6</v>
      </c>
      <c r="B7" s="8">
        <v>0.99717191243333325</v>
      </c>
      <c r="C7" s="8">
        <v>8.2019735876777791</v>
      </c>
      <c r="D7" s="8">
        <v>7.0908624765666666</v>
      </c>
    </row>
    <row r="8" spans="1:4" x14ac:dyDescent="0.3">
      <c r="A8" s="7">
        <v>7</v>
      </c>
      <c r="B8" s="8">
        <v>0.70508722871428564</v>
      </c>
      <c r="C8" s="8">
        <v>4.8282226990000003</v>
      </c>
      <c r="D8" s="8">
        <v>4.8282226990000003</v>
      </c>
    </row>
    <row r="9" spans="1:4" x14ac:dyDescent="0.3">
      <c r="A9" s="7">
        <v>8</v>
      </c>
      <c r="B9" s="8">
        <v>1.191366918375</v>
      </c>
      <c r="C9" s="8">
        <v>11.975927323687499</v>
      </c>
      <c r="D9" s="8">
        <v>9.8925939903541664</v>
      </c>
    </row>
    <row r="10" spans="1:4" x14ac:dyDescent="0.3">
      <c r="A10" s="7">
        <v>9</v>
      </c>
      <c r="B10" s="8">
        <v>0.87826118341666681</v>
      </c>
      <c r="C10" s="8">
        <v>6.878256574833336</v>
      </c>
      <c r="D10" s="8">
        <v>6.878256574833336</v>
      </c>
    </row>
    <row r="11" spans="1:4" x14ac:dyDescent="0.3">
      <c r="A11" s="7">
        <v>10</v>
      </c>
      <c r="B11" s="8">
        <v>1.0831266182222223</v>
      </c>
      <c r="C11" s="8">
        <v>13.874098496407408</v>
      </c>
      <c r="D11" s="8">
        <v>10.170394792703704</v>
      </c>
    </row>
    <row r="12" spans="1:4" x14ac:dyDescent="0.3">
      <c r="A12" s="7">
        <v>11</v>
      </c>
      <c r="B12" s="8">
        <v>0.91680659166666656</v>
      </c>
      <c r="C12" s="8">
        <v>15.332629215222219</v>
      </c>
      <c r="D12" s="8">
        <v>9.7770736596666676</v>
      </c>
    </row>
    <row r="13" spans="1:4" x14ac:dyDescent="0.3">
      <c r="A13" s="7">
        <v>12</v>
      </c>
      <c r="B13" s="8">
        <v>0.63916067471428573</v>
      </c>
      <c r="C13" s="8">
        <v>5.0054164468095239</v>
      </c>
      <c r="D13" s="8">
        <v>5.0054164468095239</v>
      </c>
    </row>
    <row r="14" spans="1:4" x14ac:dyDescent="0.3">
      <c r="A14" s="7">
        <v>13</v>
      </c>
      <c r="B14" s="8">
        <v>0.21897810200000001</v>
      </c>
      <c r="C14" s="8">
        <v>1.2165450119999999</v>
      </c>
      <c r="D14" s="8">
        <v>1.2165450119999999</v>
      </c>
    </row>
    <row r="15" spans="1:4" x14ac:dyDescent="0.3">
      <c r="A15" s="7">
        <v>14</v>
      </c>
      <c r="B15" s="8">
        <v>0.95389233420000008</v>
      </c>
      <c r="C15" s="8">
        <v>6.1430685234666669</v>
      </c>
      <c r="D15" s="8">
        <v>6.1430685234666669</v>
      </c>
    </row>
    <row r="16" spans="1:4" x14ac:dyDescent="0.3">
      <c r="A16" s="7">
        <v>15</v>
      </c>
      <c r="B16" s="8">
        <v>0.28571428599999998</v>
      </c>
      <c r="C16" s="8">
        <v>1.5873015873333334</v>
      </c>
      <c r="D16" s="8">
        <v>1.5873015873333334</v>
      </c>
    </row>
    <row r="17" spans="1:4" x14ac:dyDescent="0.3">
      <c r="A17" s="7">
        <v>16</v>
      </c>
      <c r="B17" s="8">
        <v>0.65917988299999997</v>
      </c>
      <c r="C17" s="8">
        <v>11.58572157175</v>
      </c>
      <c r="D17" s="8">
        <v>7.4190549050833337</v>
      </c>
    </row>
    <row r="18" spans="1:4" x14ac:dyDescent="0.3">
      <c r="A18" s="7">
        <v>17</v>
      </c>
      <c r="B18" s="8">
        <v>0.97636763800000004</v>
      </c>
      <c r="C18" s="8">
        <v>24.899449840333332</v>
      </c>
      <c r="D18" s="8">
        <v>13.78833872922222</v>
      </c>
    </row>
    <row r="19" spans="1:4" x14ac:dyDescent="0.3">
      <c r="A19" s="7">
        <v>18</v>
      </c>
      <c r="B19" s="8">
        <v>0.16097560999999999</v>
      </c>
      <c r="C19" s="8">
        <v>0.89430894299999997</v>
      </c>
      <c r="D19" s="8">
        <v>0.89430894299999997</v>
      </c>
    </row>
    <row r="20" spans="1:4" x14ac:dyDescent="0.3">
      <c r="A20" s="7">
        <v>19</v>
      </c>
      <c r="B20" s="8">
        <v>0.24</v>
      </c>
      <c r="C20" s="8">
        <v>1.3333333333333333</v>
      </c>
      <c r="D20" s="8">
        <v>1.3333333333333333</v>
      </c>
    </row>
    <row r="21" spans="1:4" x14ac:dyDescent="0.3">
      <c r="A21" s="7">
        <v>25</v>
      </c>
      <c r="B21" s="8">
        <v>1.692168227</v>
      </c>
      <c r="C21" s="8">
        <v>40.243712374666664</v>
      </c>
      <c r="D21" s="8">
        <v>23.577045708</v>
      </c>
    </row>
    <row r="22" spans="1:4" x14ac:dyDescent="0.3">
      <c r="A22" s="7">
        <v>37</v>
      </c>
      <c r="B22" s="8">
        <v>9.7222221999999997E-2</v>
      </c>
      <c r="C22" s="8">
        <v>0.54012345666666672</v>
      </c>
      <c r="D22" s="8">
        <v>0.54012345666666672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B16" sqref="B16"/>
    </sheetView>
  </sheetViews>
  <sheetFormatPr defaultRowHeight="14.4" x14ac:dyDescent="0.3"/>
  <cols>
    <col min="1" max="1" width="35.33203125" bestFit="1" customWidth="1"/>
    <col min="2" max="2" width="9.5546875" bestFit="1" customWidth="1"/>
    <col min="3" max="3" width="8.5546875" bestFit="1" customWidth="1"/>
    <col min="4" max="4" width="9.21875" bestFit="1" customWidth="1"/>
    <col min="5" max="5" width="10.5546875" bestFit="1" customWidth="1"/>
    <col min="6" max="6" width="16.77734375" bestFit="1" customWidth="1"/>
    <col min="7" max="7" width="14" bestFit="1" customWidth="1"/>
  </cols>
  <sheetData>
    <row r="1" spans="1:7" x14ac:dyDescent="0.3">
      <c r="A1" s="2" t="s">
        <v>1681</v>
      </c>
      <c r="B1" s="2" t="s">
        <v>1683</v>
      </c>
      <c r="C1" s="2" t="s">
        <v>1684</v>
      </c>
      <c r="D1" s="2" t="s">
        <v>1685</v>
      </c>
      <c r="E1" s="2" t="s">
        <v>1686</v>
      </c>
      <c r="F1" s="2" t="s">
        <v>1687</v>
      </c>
      <c r="G1" s="2" t="s">
        <v>1688</v>
      </c>
    </row>
    <row r="2" spans="1:7" x14ac:dyDescent="0.3">
      <c r="A2" t="s">
        <v>1682</v>
      </c>
      <c r="B2" s="4">
        <f>AVERAGE('CCR Analysis Results'!$J$2:$J$301)</f>
        <v>27972.693333333333</v>
      </c>
      <c r="C2" s="4">
        <f>MEDIAN('CCR Analysis Results'!$J$2:$J$301)</f>
        <v>8925</v>
      </c>
      <c r="D2" s="4">
        <f>MIN('CCR Analysis Results'!$J$2:$J$301)</f>
        <v>3322</v>
      </c>
      <c r="E2" s="4">
        <f>MAX('CCR Analysis Results'!$J$2:$J$301)</f>
        <v>981783</v>
      </c>
      <c r="F2" s="4">
        <f>_xlfn.STDEV.S('CCR Analysis Results'!$J$2:$J$301)</f>
        <v>74766.775894274761</v>
      </c>
      <c r="G2" s="5">
        <f>COUNTIF('CCR Analysis Results'!$J$2:$J$301, "&lt;=0")/COUNTA('CCR Analysis Results'!$J$2:$J$301)</f>
        <v>0</v>
      </c>
    </row>
    <row r="3" spans="1:7" x14ac:dyDescent="0.3">
      <c r="A3" t="s">
        <v>17</v>
      </c>
      <c r="B3" s="4">
        <f>AVERAGE('CCR Analysis Results'!$R$2:$R$301)</f>
        <v>9.1240875912408761</v>
      </c>
      <c r="C3" s="4">
        <f>MEDIAN('CCR Analysis Results'!$R$2:$R$301)</f>
        <v>0</v>
      </c>
      <c r="D3" s="4">
        <f>MIN('CCR Analysis Results'!$R$2:$R$301)</f>
        <v>0</v>
      </c>
      <c r="E3" s="4">
        <f>MAX('CCR Analysis Results'!$R$2:$R$301)</f>
        <v>100</v>
      </c>
      <c r="F3" s="4">
        <f>_xlfn.STDEV.S('CCR Analysis Results'!$R$2:$R$301)</f>
        <v>28.847824876066682</v>
      </c>
      <c r="G3" s="5">
        <f>COUNTIF('CCR Analysis Results'!$R$2:$R$301, "&lt;=0")/COUNTA('CCR Analysis Results'!$R$2:$R$301)</f>
        <v>0.83</v>
      </c>
    </row>
    <row r="4" spans="1:7" x14ac:dyDescent="0.3">
      <c r="A4" t="s">
        <v>1696</v>
      </c>
      <c r="B4" s="4">
        <f>AVERAGE('CCR Analysis Results'!$AU$2:$AU$301)</f>
        <v>4.562043795620438</v>
      </c>
      <c r="C4" s="4">
        <f>MEDIAN('CCR Analysis Results'!$AU$2:$AU$301)</f>
        <v>0</v>
      </c>
      <c r="D4" s="4">
        <f>MIN('CCR Analysis Results'!$AU$2:$AU$301)</f>
        <v>0</v>
      </c>
      <c r="E4" s="4">
        <f>MAX('CCR Analysis Results'!$AU$2:$AU$301)</f>
        <v>50</v>
      </c>
      <c r="F4" s="4">
        <f>_xlfn.STDEV.S('CCR Analysis Results'!$AU$2:$AU$301)</f>
        <v>14.423912438033341</v>
      </c>
      <c r="G4" s="5">
        <f>COUNTIF('CCR Analysis Results'!$AU$2:$AU$301, "&lt;=0")/COUNTA('CCR Analysis Results'!$AU$2:$AU$301)</f>
        <v>0.83</v>
      </c>
    </row>
    <row r="5" spans="1:7" x14ac:dyDescent="0.3">
      <c r="A5" t="s">
        <v>18</v>
      </c>
      <c r="B5" s="4">
        <f>AVERAGE('CCR Analysis Results'!$S$2:$S$301)</f>
        <v>-60.608782287822862</v>
      </c>
      <c r="C5" s="4">
        <f>MEDIAN('CCR Analysis Results'!$S$2:$S$301)</f>
        <v>0</v>
      </c>
      <c r="D5" s="4">
        <f>MIN('CCR Analysis Results'!$S$2:$S$301)</f>
        <v>-2266.75</v>
      </c>
      <c r="E5" s="4">
        <f>MAX('CCR Analysis Results'!$S$2:$S$301)</f>
        <v>70.040000000000006</v>
      </c>
      <c r="F5" s="4">
        <f>_xlfn.STDEV.S('CCR Analysis Results'!$S$2:$S$301)</f>
        <v>218.98177436505358</v>
      </c>
      <c r="G5" s="5">
        <f>COUNTIF('CCR Analysis Results'!$S$2:$S$301, "&lt;=0")/COUNTA('CCR Analysis Results'!$S$2:$S$301)</f>
        <v>0.53666666666666663</v>
      </c>
    </row>
    <row r="6" spans="1:7" x14ac:dyDescent="0.3">
      <c r="A6" t="s">
        <v>19</v>
      </c>
      <c r="B6" s="4">
        <f>AVERAGE('CCR Analysis Results'!$T$2:$T$301)</f>
        <v>7.7208856088560891</v>
      </c>
      <c r="C6" s="4">
        <f>MEDIAN('CCR Analysis Results'!$T$2:$T$301)</f>
        <v>0</v>
      </c>
      <c r="D6" s="4">
        <f>MIN('CCR Analysis Results'!$T$2:$T$301)</f>
        <v>0</v>
      </c>
      <c r="E6" s="4">
        <f>MAX('CCR Analysis Results'!$T$2:$T$301)</f>
        <v>70.040000000000006</v>
      </c>
      <c r="F6" s="4">
        <f>_xlfn.STDEV.S('CCR Analysis Results'!$T$2:$T$301)</f>
        <v>11.746016816974338</v>
      </c>
      <c r="G6" s="5">
        <f>COUNTIF('CCR Analysis Results'!$T$2:$T$301, "&lt;=0")/COUNTA('CCR Analysis Results'!$T$2:$T$301)</f>
        <v>0.53666666666666663</v>
      </c>
    </row>
    <row r="7" spans="1:7" x14ac:dyDescent="0.3">
      <c r="A7" t="s">
        <v>21</v>
      </c>
      <c r="B7" s="4">
        <f>AVERAGE('CCR Analysis Results'!$V$2:$V$301)</f>
        <v>5.7408759124087592</v>
      </c>
      <c r="C7" s="4">
        <f>MEDIAN('CCR Analysis Results'!$V$2:$V$301)</f>
        <v>4</v>
      </c>
      <c r="D7" s="4">
        <f>MIN('CCR Analysis Results'!$V$2:$V$301)</f>
        <v>1</v>
      </c>
      <c r="E7" s="4">
        <f>MAX('CCR Analysis Results'!$V$2:$V$301)</f>
        <v>37</v>
      </c>
      <c r="F7" s="4">
        <f>_xlfn.STDEV.S('CCR Analysis Results'!$V$2:$V$301)</f>
        <v>4.2420372247362117</v>
      </c>
      <c r="G7" s="5">
        <f>COUNTIF('CCR Analysis Results'!$V$2:$V$301, "&lt;=0")/COUNTA('CCR Analysis Results'!$V$2:$V$301)</f>
        <v>0</v>
      </c>
    </row>
    <row r="8" spans="1:7" x14ac:dyDescent="0.3">
      <c r="A8" t="s">
        <v>23</v>
      </c>
      <c r="B8" s="4">
        <f>AVERAGE('CCR Analysis Results'!$X$2:$X$301)</f>
        <v>208.1897810218978</v>
      </c>
      <c r="C8" s="4">
        <f>MEDIAN('CCR Analysis Results'!$X$2:$X$301)</f>
        <v>132</v>
      </c>
      <c r="D8" s="4">
        <f>MIN('CCR Analysis Results'!$X$2:$X$301)</f>
        <v>2</v>
      </c>
      <c r="E8" s="4">
        <f>MAX('CCR Analysis Results'!$X$2:$X$301)</f>
        <v>3217</v>
      </c>
      <c r="F8" s="4">
        <f>_xlfn.STDEV.S('CCR Analysis Results'!$X$2:$X$301)</f>
        <v>299.32080705526573</v>
      </c>
      <c r="G8" s="5">
        <f>COUNTIF('CCR Analysis Results'!$X$2:$X$301, "&lt;=0")/COUNTA('CCR Analysis Results'!$X$2:$X$301)</f>
        <v>0</v>
      </c>
    </row>
    <row r="9" spans="1:7" x14ac:dyDescent="0.3">
      <c r="A9" t="s">
        <v>24</v>
      </c>
      <c r="B9" s="4">
        <f>AVERAGE('CCR Analysis Results'!$Y$2:$Y$301)</f>
        <v>180.04744525547446</v>
      </c>
      <c r="C9" s="4">
        <f>MEDIAN('CCR Analysis Results'!$Y$2:$Y$301)</f>
        <v>10</v>
      </c>
      <c r="D9" s="4">
        <f>MIN('CCR Analysis Results'!$Y$2:$Y$301)</f>
        <v>0</v>
      </c>
      <c r="E9" s="4">
        <f>MAX('CCR Analysis Results'!$Y$2:$Y$301)</f>
        <v>22700</v>
      </c>
      <c r="F9" s="4">
        <f>_xlfn.STDEV.S('CCR Analysis Results'!$Y$2:$Y$301)</f>
        <v>1428.4037818631916</v>
      </c>
      <c r="G9" s="5">
        <f>COUNTIF('CCR Analysis Results'!$Y$2:$Y$301, "&lt;=0")/COUNTA('CCR Analysis Results'!$Y$2:$Y$301)</f>
        <v>1.6666666666666666E-2</v>
      </c>
    </row>
    <row r="10" spans="1:7" x14ac:dyDescent="0.3">
      <c r="A10" t="s">
        <v>25</v>
      </c>
      <c r="B10" s="4">
        <f>AVERAGE('CCR Analysis Results'!$Z$2:$Z$301)</f>
        <v>9.102189781021897</v>
      </c>
      <c r="C10" s="4">
        <f>MEDIAN('CCR Analysis Results'!$Z$2:$Z$301)</f>
        <v>10</v>
      </c>
      <c r="D10" s="4">
        <f>MIN('CCR Analysis Results'!$Z$2:$Z$301)</f>
        <v>0</v>
      </c>
      <c r="E10" s="4">
        <f>MAX('CCR Analysis Results'!$Z$2:$Z$301)</f>
        <v>16</v>
      </c>
      <c r="F10" s="4">
        <f>_xlfn.STDEV.S('CCR Analysis Results'!$Z$2:$Z$301)</f>
        <v>4.7320660815069644</v>
      </c>
      <c r="G10" s="5">
        <f>COUNTIF('CCR Analysis Results'!$Z$2:$Z$301, "&lt;=0")/COUNTA('CCR Analysis Results'!$Z$2:$Z$301)</f>
        <v>2.3333333333333334E-2</v>
      </c>
    </row>
    <row r="11" spans="1:7" x14ac:dyDescent="0.3">
      <c r="A11" t="s">
        <v>26</v>
      </c>
      <c r="B11" s="4">
        <f>AVERAGE('CCR Analysis Results'!$AA$2:$AA$301)</f>
        <v>6.0364963503649633</v>
      </c>
      <c r="C11" s="4">
        <f>MEDIAN('CCR Analysis Results'!$AA$2:$AA$301)</f>
        <v>4</v>
      </c>
      <c r="D11" s="4">
        <f>MIN('CCR Analysis Results'!$AA$2:$AA$301)</f>
        <v>0</v>
      </c>
      <c r="E11" s="4">
        <f>MAX('CCR Analysis Results'!$AA$2:$AA$301)</f>
        <v>117</v>
      </c>
      <c r="F11" s="4">
        <f>_xlfn.STDEV.S('CCR Analysis Results'!$AA$2:$AA$301)</f>
        <v>10.227384599108506</v>
      </c>
      <c r="G11" s="5">
        <f>COUNTIF('CCR Analysis Results'!$AA$2:$AA$301, "&lt;=0")/COUNTA('CCR Analysis Results'!$AA$2:$AA$301)</f>
        <v>1.6666666666666666E-2</v>
      </c>
    </row>
    <row r="12" spans="1:7" x14ac:dyDescent="0.3">
      <c r="A12" t="s">
        <v>27</v>
      </c>
      <c r="B12" s="4">
        <f>AVERAGE('CCR Analysis Results'!$AB$2:$AB$301)</f>
        <v>24.306569343065693</v>
      </c>
      <c r="C12" s="4">
        <f>MEDIAN('CCR Analysis Results'!$AB$2:$AB$301)</f>
        <v>24</v>
      </c>
      <c r="D12" s="4">
        <f>MIN('CCR Analysis Results'!$AB$2:$AB$301)</f>
        <v>0</v>
      </c>
      <c r="E12" s="4">
        <f>MAX('CCR Analysis Results'!$AB$2:$AB$301)</f>
        <v>36</v>
      </c>
      <c r="F12" s="4">
        <f>_xlfn.STDEV.S('CCR Analysis Results'!$AB$2:$AB$301)</f>
        <v>6.7287171393459406</v>
      </c>
      <c r="G12" s="5">
        <f>COUNTIF('CCR Analysis Results'!$AB$2:$AB$301, "&lt;=0")/COUNTA('CCR Analysis Results'!$AB$2:$AB$301)</f>
        <v>1.6666666666666666E-2</v>
      </c>
    </row>
    <row r="13" spans="1:7" x14ac:dyDescent="0.3">
      <c r="A13" t="s">
        <v>28</v>
      </c>
      <c r="B13" s="4">
        <f>AVERAGE('CCR Analysis Results'!$AC$2:$AC$301)</f>
        <v>12.814676486594898</v>
      </c>
      <c r="C13" s="4">
        <f>MEDIAN('CCR Analysis Results'!$AC$2:$AC$301)</f>
        <v>6.0317123454999999</v>
      </c>
      <c r="D13" s="4">
        <f>MIN('CCR Analysis Results'!$AC$2:$AC$301)</f>
        <v>0</v>
      </c>
      <c r="E13" s="4">
        <f>MAX('CCR Analysis Results'!$AC$2:$AC$301)</f>
        <v>68.75</v>
      </c>
      <c r="F13" s="4">
        <f>_xlfn.STDEV.S('CCR Analysis Results'!$AC$2:$AC$301)</f>
        <v>15.401128958752643</v>
      </c>
      <c r="G13" s="5">
        <f>COUNTIF('CCR Analysis Results'!$AC$2:$AC$301, "&lt;=0")/COUNTA('CCR Analysis Results'!$AC$2:$AC$301)</f>
        <v>2.3333333333333334E-2</v>
      </c>
    </row>
    <row r="14" spans="1:7" x14ac:dyDescent="0.3">
      <c r="A14" t="s">
        <v>29</v>
      </c>
      <c r="B14" s="4">
        <f>AVERAGE('CCR Analysis Results'!$AD$2:$AD$301)</f>
        <v>0.98250591250333319</v>
      </c>
      <c r="C14" s="4">
        <f>MEDIAN('CCR Analysis Results'!$AD$2:$AD$301)</f>
        <v>0.67410249</v>
      </c>
      <c r="D14" s="4">
        <f>MIN('CCR Analysis Results'!$AD$2:$AD$301)</f>
        <v>0</v>
      </c>
      <c r="E14" s="4">
        <f>MAX('CCR Analysis Results'!$AD$2:$AD$301)</f>
        <v>4.5046736840000001</v>
      </c>
      <c r="F14" s="4">
        <f>_xlfn.STDEV.S('CCR Analysis Results'!$AD$2:$AD$301)</f>
        <v>0.97123326686511668</v>
      </c>
      <c r="G14" s="5">
        <f>COUNTIF('CCR Analysis Results'!$AD$2:$AD$301, "&lt;=0")/COUNTA('CCR Analysis Results'!$AD$2:$AD$301)</f>
        <v>0.10333333333333333</v>
      </c>
    </row>
    <row r="15" spans="1:7" x14ac:dyDescent="0.3">
      <c r="A15" t="s">
        <v>1699</v>
      </c>
      <c r="B15" s="4">
        <f>AVERAGE('CCR Analysis Results'!$AV$2:$AV$301)</f>
        <v>28.752925814719571</v>
      </c>
      <c r="C15" s="4">
        <f>MEDIAN('CCR Analysis Results'!$AV$2:$AV$301)</f>
        <v>18.283054187000001</v>
      </c>
      <c r="D15" s="4">
        <f>MIN('CCR Analysis Results'!$AV$2:$AV$301)</f>
        <v>0</v>
      </c>
      <c r="E15" s="4">
        <f>MAX('CCR Analysis Results'!$AV$2:$AV$301)</f>
        <v>158.33333333000002</v>
      </c>
      <c r="F15" s="4">
        <f>_xlfn.STDEV.S('CCR Analysis Results'!$AV$2:$AV$301)</f>
        <v>32.284111496407995</v>
      </c>
      <c r="G15" s="5">
        <f>COUNTIF('CCR Analysis Results'!$AV$2:$AV$301, "&lt;=0")/COUNTA('CCR Analysis Results'!$AV$2:$AV$301)</f>
        <v>6.6666666666666671E-3</v>
      </c>
    </row>
    <row r="16" spans="1:7" x14ac:dyDescent="0.3">
      <c r="A16" t="s">
        <v>1700</v>
      </c>
      <c r="B16" s="4">
        <f>AVERAGE('CCR Analysis Results'!$AX$2:$AX$301)</f>
        <v>24.693885224313661</v>
      </c>
      <c r="C16" s="4">
        <f>MEDIAN('CCR Analysis Results'!$AX$2:$AX$301)</f>
        <v>18.283054187000001</v>
      </c>
      <c r="D16" s="4">
        <f>MIN('CCR Analysis Results'!$AX$2:$AX$301)</f>
        <v>0</v>
      </c>
      <c r="E16" s="4">
        <f>MAX('CCR Analysis Results'!$AX$2:$AX$301)</f>
        <v>108.33333333</v>
      </c>
      <c r="F16" s="4">
        <f>_xlfn.STDEV.S('CCR Analysis Results'!$AX$2:$AX$301)</f>
        <v>22.159984210986206</v>
      </c>
      <c r="G16" s="5">
        <f>COUNTIF('CCR Analysis Results'!$AX$2:$AX$301, "&lt;=0")/COUNTA('CCR Analysis Results'!$AX$2:$AX$301)</f>
        <v>6.6666666666666671E-3</v>
      </c>
    </row>
    <row r="17" spans="1:7" x14ac:dyDescent="0.3">
      <c r="A17" t="s">
        <v>33</v>
      </c>
      <c r="B17" s="4">
        <f>AVERAGE('CCR Analysis Results'!$AH$2:$AH$301)</f>
        <v>0.77101112914715719</v>
      </c>
      <c r="C17" s="4">
        <f>MEDIAN('CCR Analysis Results'!$AH$2:$AH$301)</f>
        <v>0.838585739</v>
      </c>
      <c r="D17" s="4">
        <f>MIN('CCR Analysis Results'!$AH$2:$AH$301)</f>
        <v>0.107343014</v>
      </c>
      <c r="E17" s="4">
        <f>MAX('CCR Analysis Results'!$AH$2:$AH$301)</f>
        <v>0.98962264200000005</v>
      </c>
      <c r="F17" s="4">
        <f>_xlfn.STDEV.S('CCR Analysis Results'!$AH$2:$AH$301)</f>
        <v>0.19237354835657683</v>
      </c>
      <c r="G17" s="5">
        <f>COUNTIF('CCR Analysis Results'!$AH$2:$AH$301, "&lt;=0")/COUNTA('CCR Analysis Results'!$AH$2:$AH$301)</f>
        <v>0</v>
      </c>
    </row>
    <row r="18" spans="1:7" x14ac:dyDescent="0.3">
      <c r="A18" t="s">
        <v>34</v>
      </c>
      <c r="B18" s="4">
        <f>AVERAGE('CCR Analysis Results'!$AI$2:$AI$301)</f>
        <v>0.86463819111705686</v>
      </c>
      <c r="C18" s="4">
        <f>MEDIAN('CCR Analysis Results'!$AI$2:$AI$301)</f>
        <v>0.99026572000000002</v>
      </c>
      <c r="D18" s="4">
        <f>MIN('CCR Analysis Results'!$AI$2:$AI$301)</f>
        <v>0</v>
      </c>
      <c r="E18" s="4">
        <f>MAX('CCR Analysis Results'!$AI$2:$AI$301)</f>
        <v>1</v>
      </c>
      <c r="F18" s="4">
        <f>_xlfn.STDEV.S('CCR Analysis Results'!$AI$2:$AI$301)</f>
        <v>0.3049892589999233</v>
      </c>
      <c r="G18" s="5">
        <f>COUNTIF('CCR Analysis Results'!$AI$2:$AI$301, "&lt;=0")/COUNTA('CCR Analysis Results'!$AI$2:$AI$301)</f>
        <v>0.10367892976588629</v>
      </c>
    </row>
    <row r="19" spans="1:7" x14ac:dyDescent="0.3">
      <c r="A19" t="s">
        <v>35</v>
      </c>
      <c r="B19" s="4">
        <f>AVERAGE('CCR Analysis Results'!$AJ$2:$AJ$301)</f>
        <v>0.35873027334113727</v>
      </c>
      <c r="C19" s="4">
        <f>MEDIAN('CCR Analysis Results'!$AJ$2:$AJ$301)</f>
        <v>0.34975773700000001</v>
      </c>
      <c r="D19" s="4">
        <f>MIN('CCR Analysis Results'!$AJ$2:$AJ$301)</f>
        <v>2.7380212000000001E-2</v>
      </c>
      <c r="E19" s="4">
        <f>MAX('CCR Analysis Results'!$AJ$2:$AJ$301)</f>
        <v>0.99669148100000005</v>
      </c>
      <c r="F19" s="4">
        <f>_xlfn.STDEV.S('CCR Analysis Results'!$AJ$2:$AJ$301)</f>
        <v>0.14278531831212385</v>
      </c>
      <c r="G19" s="5">
        <f>COUNTIF('CCR Analysis Results'!$AJ$2:$AJ$301, "&lt;=0")/COUNTA('CCR Analysis Results'!$AJ$2:$AJ$301)</f>
        <v>0</v>
      </c>
    </row>
    <row r="20" spans="1:7" x14ac:dyDescent="0.3">
      <c r="A20" t="s">
        <v>1625</v>
      </c>
      <c r="B20" s="4">
        <f>AVERAGE('CCR Analysis Results'!$AK$2:$AK$301)</f>
        <v>9.8757922279792215E-2</v>
      </c>
      <c r="C20" s="4">
        <f>MEDIAN('CCR Analysis Results'!$AK$2:$AK$301)</f>
        <v>6.0651570734250759E-2</v>
      </c>
      <c r="D20" s="4">
        <f>MIN('CCR Analysis Results'!$AK$2:$AK$301)</f>
        <v>0</v>
      </c>
      <c r="E20" s="4">
        <f>MAX('CCR Analysis Results'!$AK$2:$AK$301)</f>
        <v>0.71384448432739267</v>
      </c>
      <c r="F20" s="4">
        <f>_xlfn.STDEV.S('CCR Analysis Results'!$AK$2:$AK$301)</f>
        <v>0.1125734309529748</v>
      </c>
      <c r="G20" s="5">
        <f>COUNTIF('CCR Analysis Results'!$AK$2:$AK$301, "&lt;=0")/COUNTA('CCR Analysis Results'!$AK$2:$AK$301)</f>
        <v>3.6912751677852351E-2</v>
      </c>
    </row>
    <row r="21" spans="1:7" x14ac:dyDescent="0.3">
      <c r="A21" t="s">
        <v>1691</v>
      </c>
      <c r="B21" s="4">
        <f>AVERAGE('CCR Analysis Results'!$AL$2:$AL$301)</f>
        <v>30.843333333333334</v>
      </c>
      <c r="C21" s="4">
        <f>MEDIAN('CCR Analysis Results'!$AL$2:$AL$301)</f>
        <v>10</v>
      </c>
      <c r="D21" s="4">
        <f>MIN('CCR Analysis Results'!$AL$2:$AL$301)</f>
        <v>0</v>
      </c>
      <c r="E21" s="4">
        <f>MAX('CCR Analysis Results'!$AL$2:$AL$301)</f>
        <v>387</v>
      </c>
      <c r="F21" s="4">
        <f>_xlfn.STDEV.S('CCR Analysis Results'!$AL$2:$AL$301)</f>
        <v>57.221263812764469</v>
      </c>
      <c r="G21" s="5">
        <f>COUNTIF('CCR Analysis Results'!$AL$2:$AL$301, "&lt;=0")/COUNTA('CCR Analysis Results'!$AL$2:$AL$301)</f>
        <v>0.08</v>
      </c>
    </row>
    <row r="22" spans="1:7" x14ac:dyDescent="0.3">
      <c r="A22" t="s">
        <v>1692</v>
      </c>
      <c r="B22" s="4">
        <f>AVERAGE('CCR Analysis Results'!$AM$2:$AM$301)</f>
        <v>1.5433333333333332</v>
      </c>
      <c r="C22" s="4">
        <f>MEDIAN('CCR Analysis Results'!$AM$2:$AM$301)</f>
        <v>0</v>
      </c>
      <c r="D22" s="4">
        <f>MIN('CCR Analysis Results'!$AM$2:$AM$301)</f>
        <v>0</v>
      </c>
      <c r="E22" s="4">
        <f>MAX('CCR Analysis Results'!$AM$2:$AM$301)</f>
        <v>35</v>
      </c>
      <c r="F22" s="4">
        <f>_xlfn.STDEV.S('CCR Analysis Results'!$AM$2:$AM$301)</f>
        <v>4.2428127962042277</v>
      </c>
      <c r="G22" s="5">
        <f>COUNTIF('CCR Analysis Results'!$AM$2:$AM$301, "&lt;=0")/COUNTA('CCR Analysis Results'!$AM$2:$AM$301)</f>
        <v>0.66333333333333333</v>
      </c>
    </row>
    <row r="23" spans="1:7" x14ac:dyDescent="0.3">
      <c r="A23" t="str">
        <f>A22&amp;" per million people"</f>
        <v>T1/2 Violations Last Ten Years per million people</v>
      </c>
      <c r="B23" s="4">
        <f>AVERAGE('CCR Analysis Results'!$AN$2:$AN$301)</f>
        <v>78.194929996115576</v>
      </c>
      <c r="C23" s="4">
        <f>MEDIAN('CCR Analysis Results'!$AN$2:$AN$301)</f>
        <v>0</v>
      </c>
      <c r="D23" s="4">
        <f>MIN('CCR Analysis Results'!$AN$2:$AN$301)</f>
        <v>0</v>
      </c>
      <c r="E23" s="4">
        <f>MAX('CCR Analysis Results'!$AN$2:$AN$301)</f>
        <v>1773.3191467801591</v>
      </c>
      <c r="F23" s="4">
        <f>_xlfn.STDEV.S('CCR Analysis Results'!$AN$2:$AN$301)</f>
        <v>214.96746193465222</v>
      </c>
      <c r="G23" s="5">
        <f>COUNTIF('CCR Analysis Results'!$AN$2:$AN$301, "&lt;=0")/COUNTA('CCR Analysis Results'!$AN$2:$AN$301)</f>
        <v>0.66333333333333333</v>
      </c>
    </row>
    <row r="24" spans="1:7" x14ac:dyDescent="0.3">
      <c r="A24" t="s">
        <v>1693</v>
      </c>
      <c r="B24" s="4">
        <f>AVERAGE('CCR Analysis Results'!$AO$2:$AO$301)</f>
        <v>9.7733333333333334</v>
      </c>
      <c r="C24" s="4">
        <f>MEDIAN('CCR Analysis Results'!$AO$2:$AO$301)</f>
        <v>2</v>
      </c>
      <c r="D24" s="4">
        <f>MIN('CCR Analysis Results'!$AO$2:$AO$301)</f>
        <v>0</v>
      </c>
      <c r="E24" s="4">
        <f>MAX('CCR Analysis Results'!$AO$2:$AO$301)</f>
        <v>146</v>
      </c>
      <c r="F24" s="4">
        <f>_xlfn.STDEV.S('CCR Analysis Results'!$AO$2:$AO$301)</f>
        <v>22.729512195330571</v>
      </c>
      <c r="G24" s="5">
        <f>COUNTIF('CCR Analysis Results'!$AO$2:$AO$301, "&lt;=0")/COUNTA('CCR Analysis Results'!$AO$2:$AO$301)</f>
        <v>0.32333333333333331</v>
      </c>
    </row>
    <row r="25" spans="1:7" x14ac:dyDescent="0.3">
      <c r="A25" t="str">
        <f>A24&amp;" per million people"</f>
        <v>All Violations Last Ten Years per million people</v>
      </c>
      <c r="B25" s="4">
        <f>AVERAGE('CCR Analysis Results'!$AP$2:$AP$301)</f>
        <v>495.17826079613639</v>
      </c>
      <c r="C25" s="4">
        <f>MEDIAN('CCR Analysis Results'!$AP$2:$AP$301)</f>
        <v>101.33252267315196</v>
      </c>
      <c r="D25" s="4">
        <f>MIN('CCR Analysis Results'!$AP$2:$AP$301)</f>
        <v>0</v>
      </c>
      <c r="E25" s="4">
        <f>MAX('CCR Analysis Results'!$AP$2:$AP$301)</f>
        <v>7397.2741551400923</v>
      </c>
      <c r="F25" s="4">
        <f>_xlfn.STDEV.S('CCR Analysis Results'!$AP$2:$AP$301)</f>
        <v>1151.6194049415096</v>
      </c>
      <c r="G25" s="5">
        <f>COUNTIF('CCR Analysis Results'!$AP$2:$AP$301, "&lt;=0")/COUNTA('CCR Analysis Results'!$AP$2:$AP$301)</f>
        <v>0.32333333333333331</v>
      </c>
    </row>
    <row r="26" spans="1:7" x14ac:dyDescent="0.3">
      <c r="A26" t="s">
        <v>1695</v>
      </c>
      <c r="B26" s="4">
        <f>AVERAGE('CCR Analysis Results'!$AQ$2:$AQ$301)</f>
        <v>0.76666666666666672</v>
      </c>
      <c r="C26" s="4">
        <f>MEDIAN('CCR Analysis Results'!$AQ$2:$AQ$301)</f>
        <v>0</v>
      </c>
      <c r="D26" s="4">
        <f>MIN('CCR Analysis Results'!$AQ$2:$AQ$301)</f>
        <v>0</v>
      </c>
      <c r="E26" s="4">
        <f>MAX('CCR Analysis Results'!$AQ$2:$AQ$301)</f>
        <v>28</v>
      </c>
      <c r="F26" s="4">
        <f>_xlfn.STDEV.S('CCR Analysis Results'!$AQ$2:$AQ$301)</f>
        <v>2.9531835702431484</v>
      </c>
      <c r="G26" s="5">
        <f>COUNTIF('CCR Analysis Results'!$AQ$2:$AQ$301, "&lt;=0")/COUNTA('CCR Analysis Results'!$AQ$2:$AQ$301)</f>
        <v>0.81666666666666665</v>
      </c>
    </row>
    <row r="27" spans="1:7" x14ac:dyDescent="0.3">
      <c r="A27" t="str">
        <f>A26&amp;" per million people"</f>
        <v>T1/2 Violations Last Five Years per million people</v>
      </c>
      <c r="B27" s="4">
        <f>AVERAGE('CCR Analysis Results'!$AR$2:$AR$301)</f>
        <v>38.844133691374893</v>
      </c>
      <c r="C27" s="4">
        <f>MEDIAN('CCR Analysis Results'!$AR$2:$AR$301)</f>
        <v>0</v>
      </c>
      <c r="D27" s="4">
        <f>MIN('CCR Analysis Results'!$AR$2:$AR$301)</f>
        <v>0</v>
      </c>
      <c r="E27" s="4">
        <f>MAX('CCR Analysis Results'!$AR$2:$AR$301)</f>
        <v>1418.6553174241274</v>
      </c>
      <c r="F27" s="4">
        <f>_xlfn.STDEV.S('CCR Analysis Results'!$AR$2:$AR$301)</f>
        <v>149.62677054482182</v>
      </c>
      <c r="G27" s="5">
        <f>COUNTIF('CCR Analysis Results'!$AR$2:$AR$301, "&lt;=0")/COUNTA('CCR Analysis Results'!$AR$2:$AR$301)</f>
        <v>0.81666666666666665</v>
      </c>
    </row>
    <row r="28" spans="1:7" x14ac:dyDescent="0.3">
      <c r="A28" t="s">
        <v>1694</v>
      </c>
      <c r="B28" s="4">
        <f>AVERAGE('CCR Analysis Results'!$AS$2:$AS$301)</f>
        <v>4.2166666666666668</v>
      </c>
      <c r="C28" s="4">
        <f>MEDIAN('CCR Analysis Results'!$AS$2:$AS$301)</f>
        <v>1</v>
      </c>
      <c r="D28" s="4">
        <f>MIN('CCR Analysis Results'!$AS$2:$AS$301)</f>
        <v>0</v>
      </c>
      <c r="E28" s="4">
        <f>MAX('CCR Analysis Results'!$AS$2:$AS$301)</f>
        <v>87</v>
      </c>
      <c r="F28" s="4">
        <f>_xlfn.STDEV.S('CCR Analysis Results'!$AS$2:$AS$301)</f>
        <v>11.01821487745822</v>
      </c>
      <c r="G28" s="5">
        <f>COUNTIF('CCR Analysis Results'!$AS$2:$AS$301, "&lt;=0")/COUNTA('CCR Analysis Results'!$AS$2:$AS$301)</f>
        <v>0.49666666666666665</v>
      </c>
    </row>
    <row r="29" spans="1:7" x14ac:dyDescent="0.3">
      <c r="A29" t="str">
        <f>A28&amp;" per million people"</f>
        <v>All Violations Last Five Years per million people</v>
      </c>
      <c r="B29" s="4">
        <f>AVERAGE('CCR Analysis Results'!$AT$2:$AT$301)</f>
        <v>213.6427353025621</v>
      </c>
      <c r="C29" s="4">
        <f>MEDIAN('CCR Analysis Results'!$AT$2:$AT$301)</f>
        <v>50.666261336575978</v>
      </c>
      <c r="D29" s="4">
        <f>MIN('CCR Analysis Results'!$AT$2:$AT$301)</f>
        <v>0</v>
      </c>
      <c r="E29" s="4">
        <f>MAX('CCR Analysis Results'!$AT$2:$AT$301)</f>
        <v>4407.9647362821097</v>
      </c>
      <c r="F29" s="4">
        <f>_xlfn.STDEV.S('CCR Analysis Results'!$AT$2:$AT$301)</f>
        <v>558.25175444384797</v>
      </c>
      <c r="G29" s="5">
        <f>COUNTIF('CCR Analysis Results'!$AT$2:$AT$301, "&lt;=0")/COUNTA('CCR Analysis Results'!$AT$2:$AT$301)</f>
        <v>0.49666666666666665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/>
  </sheetViews>
  <sheetFormatPr defaultRowHeight="14.4" x14ac:dyDescent="0.3"/>
  <cols>
    <col min="1" max="1" width="18.44140625" bestFit="1" customWidth="1"/>
    <col min="2" max="2" width="15.77734375" bestFit="1" customWidth="1"/>
    <col min="4" max="5" width="8.88671875" customWidth="1"/>
    <col min="6" max="6" width="13.33203125" bestFit="1" customWidth="1"/>
    <col min="8" max="15" width="11.77734375" customWidth="1"/>
  </cols>
  <sheetData>
    <row r="1" spans="1:15" x14ac:dyDescent="0.3">
      <c r="B1" s="2" t="s">
        <v>1684</v>
      </c>
    </row>
    <row r="2" spans="1:15" ht="72" x14ac:dyDescent="0.3">
      <c r="A2" s="2" t="s">
        <v>1690</v>
      </c>
      <c r="B2" t="s">
        <v>1682</v>
      </c>
      <c r="C2" t="s">
        <v>33</v>
      </c>
      <c r="D2" t="s">
        <v>34</v>
      </c>
      <c r="E2" t="s">
        <v>35</v>
      </c>
      <c r="F2" t="s">
        <v>1625</v>
      </c>
      <c r="G2" t="s">
        <v>1691</v>
      </c>
      <c r="H2" s="6" t="s">
        <v>1692</v>
      </c>
      <c r="I2" s="6" t="str">
        <f>H2&amp;" per million"</f>
        <v>T1/2 Violations Last Ten Years per million</v>
      </c>
      <c r="J2" s="6" t="s">
        <v>1693</v>
      </c>
      <c r="K2" s="6" t="str">
        <f>J2&amp;" per million"</f>
        <v>All Violations Last Ten Years per million</v>
      </c>
      <c r="L2" s="6" t="s">
        <v>1695</v>
      </c>
      <c r="M2" s="6" t="str">
        <f>L2&amp;" per million"</f>
        <v>T1/2 Violations Last Five Years per million</v>
      </c>
      <c r="N2" s="6" t="s">
        <v>1694</v>
      </c>
      <c r="O2" s="6" t="str">
        <f>N2&amp;" per million"</f>
        <v>All Violations Last Five Years per million</v>
      </c>
    </row>
    <row r="3" spans="1:15" x14ac:dyDescent="0.3">
      <c r="A3" t="s">
        <v>56</v>
      </c>
      <c r="B3">
        <v>5031.5</v>
      </c>
      <c r="C3" s="5">
        <v>0.8535548369999999</v>
      </c>
      <c r="D3" s="5">
        <v>0.97580750549999995</v>
      </c>
      <c r="E3" s="5">
        <v>0.338264446</v>
      </c>
      <c r="F3" s="5">
        <v>3.9661648866089201E-2</v>
      </c>
      <c r="G3">
        <v>9.5</v>
      </c>
      <c r="H3">
        <v>0</v>
      </c>
      <c r="I3">
        <v>0</v>
      </c>
      <c r="J3">
        <v>2</v>
      </c>
      <c r="K3">
        <v>101.33252267315196</v>
      </c>
      <c r="L3">
        <v>0</v>
      </c>
      <c r="M3">
        <v>0</v>
      </c>
      <c r="N3">
        <v>1</v>
      </c>
      <c r="O3">
        <v>50.666261336575978</v>
      </c>
    </row>
    <row r="4" spans="1:15" x14ac:dyDescent="0.3">
      <c r="A4" t="s">
        <v>44</v>
      </c>
      <c r="B4">
        <v>23079</v>
      </c>
      <c r="C4" s="5">
        <v>0.83263427749999996</v>
      </c>
      <c r="D4" s="5">
        <v>0.99686243100000005</v>
      </c>
      <c r="E4" s="5">
        <v>0.35757144499999999</v>
      </c>
      <c r="F4" s="5">
        <v>7.8988353895388941E-2</v>
      </c>
      <c r="G4">
        <v>11.5</v>
      </c>
      <c r="H4">
        <v>0</v>
      </c>
      <c r="I4">
        <v>0</v>
      </c>
      <c r="J4">
        <v>2</v>
      </c>
      <c r="K4">
        <v>101.33252267315196</v>
      </c>
      <c r="L4">
        <v>0</v>
      </c>
      <c r="M4">
        <v>0</v>
      </c>
      <c r="N4">
        <v>0</v>
      </c>
      <c r="O4">
        <v>0</v>
      </c>
    </row>
    <row r="5" spans="1:15" x14ac:dyDescent="0.3">
      <c r="A5" t="s">
        <v>171</v>
      </c>
      <c r="B5">
        <v>150146.5</v>
      </c>
      <c r="C5" s="5">
        <v>0.62839591949999996</v>
      </c>
      <c r="D5" s="5">
        <v>0.99855896449999992</v>
      </c>
      <c r="E5" s="5">
        <v>0.450755138</v>
      </c>
      <c r="F5" s="5">
        <v>0.14178761073953908</v>
      </c>
      <c r="G5">
        <v>5.5</v>
      </c>
      <c r="H5">
        <v>0</v>
      </c>
      <c r="I5">
        <v>0</v>
      </c>
      <c r="J5">
        <v>1</v>
      </c>
      <c r="K5">
        <v>50.666261336575978</v>
      </c>
      <c r="L5">
        <v>0</v>
      </c>
      <c r="M5">
        <v>0</v>
      </c>
      <c r="N5">
        <v>0.5</v>
      </c>
      <c r="O5">
        <v>25.333130668287989</v>
      </c>
    </row>
    <row r="6" spans="1:15" x14ac:dyDescent="0.3">
      <c r="A6" t="s">
        <v>1703</v>
      </c>
      <c r="B6">
        <f>MEDIAN('CCR Analysis Results'!J2:J301)</f>
        <v>8925</v>
      </c>
      <c r="C6" s="5">
        <f>MEDIAN('CCR Analysis Results'!AH2:AH301)</f>
        <v>0.838585739</v>
      </c>
      <c r="D6" s="5">
        <f>MEDIAN('CCR Analysis Results'!AI2:AI301)</f>
        <v>0.99026572000000002</v>
      </c>
      <c r="E6" s="5">
        <f>MEDIAN('CCR Analysis Results'!AJ2:AJ301)</f>
        <v>0.34975773700000001</v>
      </c>
      <c r="F6" s="5">
        <f>MEDIAN('CCR Analysis Results'!AK2:AK301)</f>
        <v>6.0651570734250759E-2</v>
      </c>
      <c r="G6">
        <f>MEDIAN('CCR Analysis Results'!AL2:AL301)</f>
        <v>10</v>
      </c>
      <c r="H6">
        <v>0</v>
      </c>
      <c r="I6">
        <v>0</v>
      </c>
      <c r="J6">
        <v>2</v>
      </c>
      <c r="K6">
        <v>101.33252267315196</v>
      </c>
      <c r="L6">
        <v>0</v>
      </c>
      <c r="M6">
        <v>0</v>
      </c>
      <c r="N6">
        <v>1</v>
      </c>
      <c r="O6">
        <v>50.666261336575978</v>
      </c>
    </row>
    <row r="7" spans="1:15" x14ac:dyDescent="0.3">
      <c r="A7" t="s">
        <v>1689</v>
      </c>
      <c r="B7" s="1">
        <v>406</v>
      </c>
      <c r="C7" s="5">
        <v>0.76300000000000001</v>
      </c>
      <c r="D7" s="5">
        <v>0.80700000000000005</v>
      </c>
      <c r="E7" s="5">
        <v>0.3615240267679326</v>
      </c>
      <c r="F7" s="5">
        <v>0.13500000000000001</v>
      </c>
      <c r="G7">
        <v>15</v>
      </c>
      <c r="H7">
        <v>0</v>
      </c>
      <c r="I7">
        <v>0</v>
      </c>
      <c r="J7">
        <v>4</v>
      </c>
      <c r="K7">
        <v>34196.458402940196</v>
      </c>
      <c r="L7">
        <f>MEDIAN([1]Sheet1!$G:$G)</f>
        <v>0</v>
      </c>
      <c r="M7">
        <f>MEDIAN([1]Sheet1!$I:$I)</f>
        <v>0</v>
      </c>
      <c r="N7">
        <f>MEDIAN([1]Sheet1!$H:$H)</f>
        <v>2</v>
      </c>
      <c r="O7">
        <f>MEDIAN([1]Sheet1!$J:$J)</f>
        <v>23076.923076923078</v>
      </c>
    </row>
    <row r="8" spans="1:15" x14ac:dyDescent="0.3">
      <c r="B8" s="1"/>
      <c r="C8" s="5"/>
      <c r="D8" s="5"/>
      <c r="E8" s="5"/>
      <c r="F8" s="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4.4" x14ac:dyDescent="0.3"/>
  <cols>
    <col min="1" max="1" width="24.44140625" bestFit="1" customWidth="1"/>
  </cols>
  <sheetData>
    <row r="1" spans="1:5" x14ac:dyDescent="0.3">
      <c r="B1" t="s">
        <v>1672</v>
      </c>
      <c r="C1" t="s">
        <v>1673</v>
      </c>
      <c r="D1" t="s">
        <v>1674</v>
      </c>
      <c r="E1" t="s">
        <v>1675</v>
      </c>
    </row>
    <row r="2" spans="1:5" x14ac:dyDescent="0.3">
      <c r="A2" t="s">
        <v>1676</v>
      </c>
      <c r="B2" s="3">
        <v>0.26</v>
      </c>
      <c r="C2" s="3">
        <v>0.51</v>
      </c>
      <c r="D2" s="3">
        <v>0.19</v>
      </c>
      <c r="E2" s="3">
        <f t="shared" ref="E2:E5" si="0">1-SUM(B2:D2)</f>
        <v>4.0000000000000036E-2</v>
      </c>
    </row>
    <row r="3" spans="1:5" x14ac:dyDescent="0.3">
      <c r="A3" t="s">
        <v>1677</v>
      </c>
      <c r="B3" s="3">
        <v>0.36</v>
      </c>
      <c r="C3" s="3">
        <v>0.47</v>
      </c>
      <c r="D3" s="3">
        <v>0.13</v>
      </c>
      <c r="E3" s="3">
        <f t="shared" si="0"/>
        <v>4.0000000000000036E-2</v>
      </c>
    </row>
    <row r="4" spans="1:5" x14ac:dyDescent="0.3">
      <c r="A4" t="s">
        <v>1678</v>
      </c>
      <c r="B4" s="3">
        <v>0.34</v>
      </c>
      <c r="C4" s="3">
        <v>0.51</v>
      </c>
      <c r="D4" s="3">
        <v>0.12</v>
      </c>
      <c r="E4" s="3">
        <f t="shared" si="0"/>
        <v>2.9999999999999916E-2</v>
      </c>
    </row>
    <row r="5" spans="1:5" x14ac:dyDescent="0.3">
      <c r="A5" t="s">
        <v>1679</v>
      </c>
      <c r="B5" s="3">
        <v>0.34</v>
      </c>
      <c r="C5" s="3">
        <v>0.5</v>
      </c>
      <c r="D5" s="3">
        <v>0.13</v>
      </c>
      <c r="E5" s="3">
        <f t="shared" si="0"/>
        <v>2.9999999999999916E-2</v>
      </c>
    </row>
    <row r="6" spans="1:5" x14ac:dyDescent="0.3">
      <c r="A6" t="s">
        <v>1680</v>
      </c>
      <c r="B6" s="3">
        <v>0.23</v>
      </c>
      <c r="C6" s="3">
        <v>0.52</v>
      </c>
      <c r="D6" s="3">
        <v>0.21</v>
      </c>
      <c r="E6" s="3">
        <f>1-SUM(B6:D6)</f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CCR Analysis Results</vt:lpstr>
      <vt:lpstr>Scores vs. Pages</vt:lpstr>
      <vt:lpstr>Summary Statistics</vt:lpstr>
      <vt:lpstr>National Comparisons</vt:lpstr>
      <vt:lpstr>Water Quality Perception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Nicholas</cp:lastModifiedBy>
  <dcterms:created xsi:type="dcterms:W3CDTF">2020-08-09T19:53:43Z</dcterms:created>
  <dcterms:modified xsi:type="dcterms:W3CDTF">2020-08-14T13:44:51Z</dcterms:modified>
</cp:coreProperties>
</file>