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6" i="1" l="1"/>
  <c r="N6" i="1"/>
  <c r="H6" i="1"/>
  <c r="S6" i="1" s="1"/>
  <c r="F6" i="1"/>
  <c r="R6" i="1" s="1"/>
  <c r="T6" i="1" s="1"/>
  <c r="P5" i="1"/>
  <c r="N5" i="1"/>
  <c r="H5" i="1"/>
  <c r="S5" i="1" s="1"/>
  <c r="F5" i="1"/>
  <c r="R5" i="1" s="1"/>
  <c r="T5" i="1" s="1"/>
  <c r="P4" i="1"/>
  <c r="N4" i="1"/>
  <c r="H4" i="1"/>
  <c r="S4" i="1" s="1"/>
  <c r="F4" i="1"/>
  <c r="R4" i="1" s="1"/>
  <c r="T4" i="1" s="1"/>
  <c r="P3" i="1"/>
  <c r="N3" i="1"/>
  <c r="H3" i="1"/>
  <c r="S3" i="1" s="1"/>
  <c r="F3" i="1"/>
  <c r="R3" i="1" s="1"/>
  <c r="T3" i="1" s="1"/>
</calcChain>
</file>

<file path=xl/sharedStrings.xml><?xml version="1.0" encoding="utf-8"?>
<sst xmlns="http://schemas.openxmlformats.org/spreadsheetml/2006/main" count="17" uniqueCount="15">
  <si>
    <t>Ud</t>
  </si>
  <si>
    <t>sig1</t>
  </si>
  <si>
    <t>sig2</t>
  </si>
  <si>
    <t>sigall</t>
  </si>
  <si>
    <t>titers</t>
  </si>
  <si>
    <t>Mean(titer)</t>
  </si>
  <si>
    <t>SE(titer)</t>
  </si>
  <si>
    <t>W.SE</t>
  </si>
  <si>
    <t>Fold</t>
  </si>
  <si>
    <t>No IFN</t>
  </si>
  <si>
    <t>IFN</t>
  </si>
  <si>
    <t>titers: Ud virus should be times 10^5</t>
  </si>
  <si>
    <t>Mutant virus titer should be times 10^3</t>
  </si>
  <si>
    <t>I make the figure with Fold and W.SE</t>
  </si>
  <si>
    <t>W.SE is weigted standard error according to SE of No IFN and SE of IFN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</si>
</sst>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F12" sqref="F12"/>
    </sheetView>
  </sheetViews>
  <sheetFormatPr defaultRowHeight="15" x14ac:dyDescent="0.25"/>
  <sheetData>
    <row r="1" spans="1:20" x14ac:dyDescent="0.25">
      <c r="B1" t="s">
        <v>9</v>
      </c>
      <c r="J1" t="s">
        <v>10</v>
      </c>
    </row>
    <row r="2" spans="1:20" x14ac:dyDescent="0.25">
      <c r="B2" t="s">
        <v>4</v>
      </c>
      <c r="F2" t="s">
        <v>5</v>
      </c>
      <c r="H2" t="s">
        <v>6</v>
      </c>
      <c r="N2" t="s">
        <v>5</v>
      </c>
      <c r="P2" t="s">
        <v>6</v>
      </c>
      <c r="R2" t="s">
        <v>8</v>
      </c>
      <c r="T2" t="s">
        <v>7</v>
      </c>
    </row>
    <row r="3" spans="1:20" x14ac:dyDescent="0.25">
      <c r="A3" t="s">
        <v>0</v>
      </c>
      <c r="B3">
        <v>100</v>
      </c>
      <c r="C3">
        <v>120</v>
      </c>
      <c r="D3">
        <v>150</v>
      </c>
      <c r="F3">
        <f>AVERAGE(B3:D3)</f>
        <v>123.33333333333333</v>
      </c>
      <c r="H3">
        <f>STDEV(B3:D3)</f>
        <v>25.166114784235809</v>
      </c>
      <c r="J3">
        <v>14</v>
      </c>
      <c r="K3">
        <v>11</v>
      </c>
      <c r="L3">
        <v>12</v>
      </c>
      <c r="N3">
        <f>AVERAGE(J3:L3)</f>
        <v>12.333333333333334</v>
      </c>
      <c r="P3">
        <f>STDEV(J3:L3)</f>
        <v>1.5275252316519499</v>
      </c>
      <c r="R3">
        <f>F3/N3</f>
        <v>10</v>
      </c>
      <c r="S3">
        <f>(H3/F3+P3/N3)/2</f>
        <v>0.16395148824630529</v>
      </c>
      <c r="T3">
        <f>R3*S3</f>
        <v>1.639514882463053</v>
      </c>
    </row>
    <row r="4" spans="1:20" x14ac:dyDescent="0.25">
      <c r="A4" t="s">
        <v>1</v>
      </c>
      <c r="B4">
        <v>145</v>
      </c>
      <c r="C4">
        <v>94</v>
      </c>
      <c r="D4">
        <v>138</v>
      </c>
      <c r="F4">
        <f t="shared" ref="F4:F6" si="0">AVERAGE(B4:D4)</f>
        <v>125.66666666666667</v>
      </c>
      <c r="H4">
        <f t="shared" ref="H4:H6" si="1">STDEV(B4:D4)</f>
        <v>27.646579052991928</v>
      </c>
      <c r="J4">
        <v>39</v>
      </c>
      <c r="K4">
        <v>34</v>
      </c>
      <c r="L4">
        <v>52</v>
      </c>
      <c r="N4">
        <f t="shared" ref="N4:N6" si="2">AVERAGE(J4:L4)</f>
        <v>41.666666666666664</v>
      </c>
      <c r="P4">
        <f t="shared" ref="P4:P6" si="3">STDEV(J4:L4)</f>
        <v>9.2915732431775773</v>
      </c>
      <c r="R4">
        <f t="shared" ref="R4:R6" si="4">F4/N4</f>
        <v>3.0160000000000005</v>
      </c>
      <c r="S4">
        <f t="shared" ref="S4:S6" si="5">(H4/F4+P4/N4)/2</f>
        <v>0.22149853032260808</v>
      </c>
      <c r="T4">
        <f t="shared" ref="T4:T6" si="6">R4*S4</f>
        <v>0.66803956745298609</v>
      </c>
    </row>
    <row r="5" spans="1:20" x14ac:dyDescent="0.25">
      <c r="A5" t="s">
        <v>2</v>
      </c>
      <c r="B5">
        <v>118</v>
      </c>
      <c r="C5">
        <v>124</v>
      </c>
      <c r="D5">
        <v>170</v>
      </c>
      <c r="F5">
        <f t="shared" si="0"/>
        <v>137.33333333333334</v>
      </c>
      <c r="H5">
        <f t="shared" si="1"/>
        <v>28.448784391135803</v>
      </c>
      <c r="J5">
        <v>57</v>
      </c>
      <c r="K5">
        <v>53</v>
      </c>
      <c r="L5">
        <v>61</v>
      </c>
      <c r="N5">
        <f t="shared" si="2"/>
        <v>57</v>
      </c>
      <c r="P5">
        <f t="shared" si="3"/>
        <v>4</v>
      </c>
      <c r="R5">
        <f t="shared" si="4"/>
        <v>2.4093567251461989</v>
      </c>
      <c r="S5">
        <f t="shared" si="5"/>
        <v>0.13866339062519634</v>
      </c>
      <c r="T5">
        <f t="shared" si="6"/>
        <v>0.33408957273439116</v>
      </c>
    </row>
    <row r="6" spans="1:20" x14ac:dyDescent="0.25">
      <c r="A6" t="s">
        <v>3</v>
      </c>
      <c r="B6">
        <v>107</v>
      </c>
      <c r="C6">
        <v>118</v>
      </c>
      <c r="D6">
        <v>122</v>
      </c>
      <c r="F6">
        <f t="shared" si="0"/>
        <v>115.66666666666667</v>
      </c>
      <c r="H6">
        <f t="shared" si="1"/>
        <v>7.7674534651540297</v>
      </c>
      <c r="J6">
        <v>32</v>
      </c>
      <c r="K6">
        <v>26</v>
      </c>
      <c r="L6">
        <v>51</v>
      </c>
      <c r="N6">
        <f t="shared" si="2"/>
        <v>36.333333333333336</v>
      </c>
      <c r="P6">
        <f t="shared" si="3"/>
        <v>13.051181300301259</v>
      </c>
      <c r="R6">
        <f t="shared" si="4"/>
        <v>3.1834862385321099</v>
      </c>
      <c r="S6">
        <f t="shared" si="5"/>
        <v>0.21318030056736614</v>
      </c>
      <c r="T6">
        <f t="shared" si="6"/>
        <v>0.67865655318234908</v>
      </c>
    </row>
    <row r="9" spans="1:20" x14ac:dyDescent="0.25">
      <c r="A9" t="s">
        <v>11</v>
      </c>
      <c r="E9" t="s">
        <v>12</v>
      </c>
    </row>
    <row r="11" spans="1:20" x14ac:dyDescent="0.25">
      <c r="A11" t="s">
        <v>13</v>
      </c>
    </row>
    <row r="12" spans="1:20" x14ac:dyDescent="0.25">
      <c r="A1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guifang</dc:creator>
  <cp:lastModifiedBy>chen guifang</cp:lastModifiedBy>
  <dcterms:created xsi:type="dcterms:W3CDTF">2017-06-30T21:25:07Z</dcterms:created>
  <dcterms:modified xsi:type="dcterms:W3CDTF">2017-06-30T21:33:12Z</dcterms:modified>
</cp:coreProperties>
</file>