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willi\GITHUB\MACHINE-LEARNING\Semana 5\Regresión Lineal con Optimización\"/>
    </mc:Choice>
  </mc:AlternateContent>
  <xr:revisionPtr revIDLastSave="0" documentId="13_ncr:1_{A616011B-4E69-48A0-A2B1-E2CAA72F348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st min-max" sheetId="4" r:id="rId1"/>
    <sheet name="Gradiente 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3" l="1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4" i="3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E12" i="3"/>
  <c r="E11" i="3"/>
  <c r="E10" i="3"/>
  <c r="E9" i="3"/>
  <c r="E8" i="3"/>
  <c r="E7" i="3"/>
  <c r="E6" i="3"/>
  <c r="E5" i="3"/>
  <c r="E4" i="3"/>
  <c r="E3" i="3"/>
  <c r="E11" i="4"/>
  <c r="E10" i="4"/>
  <c r="E9" i="4"/>
  <c r="E8" i="4"/>
  <c r="E7" i="4"/>
  <c r="E6" i="4"/>
  <c r="E5" i="4"/>
  <c r="E4" i="4"/>
  <c r="E3" i="4"/>
  <c r="E2" i="4"/>
  <c r="B11" i="4"/>
  <c r="B10" i="4"/>
  <c r="B9" i="4"/>
  <c r="B8" i="4"/>
  <c r="B7" i="4"/>
  <c r="B6" i="4"/>
  <c r="B5" i="4"/>
  <c r="B4" i="4"/>
  <c r="B3" i="4"/>
  <c r="B2" i="4"/>
  <c r="F3" i="3" l="1"/>
  <c r="F6" i="3"/>
  <c r="F7" i="3"/>
  <c r="F8" i="3"/>
  <c r="F10" i="3"/>
  <c r="F9" i="3"/>
  <c r="F11" i="3"/>
  <c r="F4" i="3"/>
  <c r="F12" i="3"/>
  <c r="F5" i="3"/>
  <c r="H13" i="3" l="1"/>
  <c r="B17" i="3" s="1"/>
  <c r="F13" i="3"/>
  <c r="G13" i="3"/>
  <c r="A17" i="3" s="1"/>
  <c r="E21" i="3" l="1"/>
  <c r="E23" i="3"/>
  <c r="E24" i="3"/>
  <c r="E18" i="3"/>
  <c r="E22" i="3"/>
  <c r="E17" i="3"/>
  <c r="E25" i="3"/>
  <c r="E26" i="3"/>
  <c r="E19" i="3"/>
  <c r="E20" i="3"/>
  <c r="F20" i="3" l="1"/>
  <c r="F19" i="3"/>
  <c r="F26" i="3"/>
  <c r="F25" i="3"/>
  <c r="F17" i="3"/>
  <c r="F22" i="3"/>
  <c r="F18" i="3"/>
  <c r="F24" i="3"/>
  <c r="F23" i="3"/>
  <c r="F21" i="3"/>
  <c r="H27" i="3" l="1"/>
  <c r="B31" i="3" s="1"/>
  <c r="G27" i="3"/>
  <c r="A31" i="3" s="1"/>
  <c r="F27" i="3"/>
  <c r="E37" i="3" l="1"/>
  <c r="F37" i="3" s="1"/>
  <c r="E34" i="3"/>
  <c r="F34" i="3" s="1"/>
  <c r="E38" i="3"/>
  <c r="E31" i="3"/>
  <c r="E35" i="3"/>
  <c r="E39" i="3"/>
  <c r="E32" i="3"/>
  <c r="E36" i="3"/>
  <c r="E40" i="3"/>
  <c r="E33" i="3"/>
  <c r="F39" i="3" l="1"/>
  <c r="F35" i="3"/>
  <c r="F36" i="3"/>
  <c r="F31" i="3"/>
  <c r="F38" i="3"/>
  <c r="F33" i="3"/>
  <c r="F40" i="3"/>
  <c r="F32" i="3"/>
  <c r="G41" i="3" l="1"/>
  <c r="A45" i="3" s="1"/>
  <c r="F41" i="3"/>
  <c r="H41" i="3"/>
  <c r="B45" i="3" s="1"/>
  <c r="E51" i="3" l="1"/>
  <c r="E53" i="3"/>
  <c r="E49" i="3"/>
  <c r="E52" i="3"/>
  <c r="E47" i="3"/>
  <c r="E54" i="3"/>
  <c r="E48" i="3"/>
  <c r="E50" i="3"/>
  <c r="E46" i="3"/>
  <c r="E45" i="3"/>
  <c r="G124" i="3"/>
  <c r="F124" i="3"/>
  <c r="H124" i="3"/>
  <c r="F48" i="3" l="1"/>
  <c r="F54" i="3"/>
  <c r="F46" i="3"/>
  <c r="F51" i="3"/>
  <c r="F49" i="3"/>
  <c r="F53" i="3"/>
  <c r="F45" i="3"/>
  <c r="F50" i="3"/>
  <c r="F47" i="3"/>
  <c r="F52" i="3"/>
  <c r="G55" i="3" l="1"/>
  <c r="A59" i="3" s="1"/>
  <c r="H55" i="3"/>
  <c r="B59" i="3" s="1"/>
  <c r="F55" i="3"/>
  <c r="E68" i="3" l="1"/>
  <c r="E63" i="3"/>
  <c r="E60" i="3"/>
  <c r="E65" i="3"/>
  <c r="E61" i="3"/>
  <c r="E67" i="3"/>
  <c r="E64" i="3"/>
  <c r="E66" i="3"/>
  <c r="E62" i="3"/>
  <c r="E59" i="3"/>
  <c r="F67" i="3" l="1"/>
  <c r="F63" i="3"/>
  <c r="F62" i="3"/>
  <c r="F61" i="3"/>
  <c r="F68" i="3"/>
  <c r="F60" i="3"/>
  <c r="F59" i="3"/>
  <c r="F65" i="3"/>
  <c r="F64" i="3"/>
  <c r="F66" i="3"/>
  <c r="H69" i="3" l="1"/>
  <c r="B73" i="3" s="1"/>
  <c r="G69" i="3"/>
  <c r="A73" i="3" s="1"/>
  <c r="F69" i="3"/>
  <c r="E82" i="3" l="1"/>
  <c r="E78" i="3"/>
  <c r="E74" i="3"/>
  <c r="E81" i="3"/>
  <c r="E77" i="3"/>
  <c r="E73" i="3"/>
  <c r="E75" i="3"/>
  <c r="E80" i="3"/>
  <c r="E76" i="3"/>
  <c r="E79" i="3"/>
  <c r="F80" i="3" l="1"/>
  <c r="F81" i="3"/>
  <c r="F75" i="3"/>
  <c r="F74" i="3"/>
  <c r="F79" i="3"/>
  <c r="F73" i="3"/>
  <c r="F78" i="3"/>
  <c r="F76" i="3"/>
  <c r="F77" i="3"/>
  <c r="F82" i="3"/>
  <c r="F83" i="3" l="1"/>
  <c r="H83" i="3"/>
  <c r="B87" i="3" s="1"/>
  <c r="G83" i="3"/>
  <c r="A87" i="3" s="1"/>
  <c r="E96" i="3" l="1"/>
  <c r="E87" i="3"/>
  <c r="E92" i="3"/>
  <c r="E89" i="3"/>
  <c r="E91" i="3"/>
  <c r="E90" i="3"/>
  <c r="E94" i="3"/>
  <c r="E95" i="3"/>
  <c r="E93" i="3"/>
  <c r="E88" i="3"/>
  <c r="F95" i="3" l="1"/>
  <c r="F89" i="3"/>
  <c r="F94" i="3"/>
  <c r="F92" i="3"/>
  <c r="F88" i="3"/>
  <c r="F90" i="3"/>
  <c r="F87" i="3"/>
  <c r="F93" i="3"/>
  <c r="F91" i="3"/>
  <c r="F96" i="3"/>
  <c r="A100" i="3"/>
  <c r="B100" i="3"/>
  <c r="H97" i="3" l="1"/>
  <c r="E106" i="3"/>
  <c r="E100" i="3"/>
  <c r="E107" i="3"/>
  <c r="E109" i="3"/>
  <c r="E108" i="3"/>
  <c r="E104" i="3"/>
  <c r="E103" i="3"/>
  <c r="E102" i="3"/>
  <c r="E101" i="3"/>
  <c r="E105" i="3"/>
  <c r="F97" i="3"/>
  <c r="G97" i="3"/>
  <c r="F102" i="3" l="1"/>
  <c r="F109" i="3"/>
  <c r="F103" i="3"/>
  <c r="F107" i="3"/>
  <c r="F105" i="3"/>
  <c r="F104" i="3"/>
  <c r="F100" i="3"/>
  <c r="F101" i="3"/>
  <c r="F108" i="3"/>
  <c r="F106" i="3"/>
  <c r="F110" i="3" l="1"/>
  <c r="H110" i="3"/>
  <c r="G110" i="3"/>
</calcChain>
</file>

<file path=xl/sharedStrings.xml><?xml version="1.0" encoding="utf-8"?>
<sst xmlns="http://schemas.openxmlformats.org/spreadsheetml/2006/main" count="87" uniqueCount="14">
  <si>
    <t>X</t>
  </si>
  <si>
    <t>X est</t>
  </si>
  <si>
    <t>Y</t>
  </si>
  <si>
    <t>Y est</t>
  </si>
  <si>
    <t>alfa =</t>
  </si>
  <si>
    <t>a</t>
  </si>
  <si>
    <t>b</t>
  </si>
  <si>
    <t>Yp=a+bX</t>
  </si>
  <si>
    <t>SSE</t>
  </si>
  <si>
    <t>Grad_a</t>
  </si>
  <si>
    <t>Grad_b</t>
  </si>
  <si>
    <t>Totales:</t>
  </si>
  <si>
    <t xml:space="preserve"> </t>
  </si>
  <si>
    <t xml:space="preserve">alfa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</si>
</sst>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140" zoomScaleNormal="140" workbookViewId="0">
      <selection activeCell="E2" sqref="E2:E11"/>
    </sheetView>
  </sheetViews>
  <sheetFormatPr defaultColWidth="11.44140625" defaultRowHeight="14.4" x14ac:dyDescent="0.3"/>
  <sheetData>
    <row r="1" spans="1:5" x14ac:dyDescent="0.3">
      <c r="A1" s="18" t="s">
        <v>0</v>
      </c>
      <c r="B1" s="18" t="s">
        <v>1</v>
      </c>
      <c r="D1" s="18" t="s">
        <v>2</v>
      </c>
      <c r="E1" s="18" t="s">
        <v>3</v>
      </c>
    </row>
    <row r="2" spans="1:5" x14ac:dyDescent="0.3">
      <c r="A2" s="4">
        <v>1100</v>
      </c>
      <c r="B2" s="5">
        <f>(A2-MIN($A$2:$A$11))/(MAX($A$2:$A$11)-MIN($A$2:$A$11))</f>
        <v>0</v>
      </c>
      <c r="D2" s="4">
        <v>199000</v>
      </c>
      <c r="E2" s="5">
        <f>(D2-MIN($D$2:$D$11))/(MAX($D$2:$D$11)-MIN($D$2:$D$11))</f>
        <v>0</v>
      </c>
    </row>
    <row r="3" spans="1:5" x14ac:dyDescent="0.3">
      <c r="A3" s="4">
        <v>1400</v>
      </c>
      <c r="B3" s="5">
        <f t="shared" ref="B3:B11" si="0">(A3-MIN($A$2:$A$11))/(MAX($A$2:$A$11)-MIN($A$2:$A$11))</f>
        <v>0.22222222222222221</v>
      </c>
      <c r="D3" s="4">
        <v>245000</v>
      </c>
      <c r="E3" s="5">
        <f t="shared" ref="E3:E11" si="1">(D3-MIN($D$2:$D$11))/(MAX($D$2:$D$11)-MIN($D$2:$D$11))</f>
        <v>0.22330097087378642</v>
      </c>
    </row>
    <row r="4" spans="1:5" x14ac:dyDescent="0.3">
      <c r="A4" s="4">
        <v>1425</v>
      </c>
      <c r="B4" s="5">
        <f t="shared" si="0"/>
        <v>0.24074074074074073</v>
      </c>
      <c r="D4" s="4">
        <v>319000</v>
      </c>
      <c r="E4" s="5">
        <f t="shared" si="1"/>
        <v>0.58252427184466016</v>
      </c>
    </row>
    <row r="5" spans="1:5" x14ac:dyDescent="0.3">
      <c r="A5" s="4">
        <v>1550</v>
      </c>
      <c r="B5" s="5">
        <f t="shared" si="0"/>
        <v>0.33333333333333331</v>
      </c>
      <c r="D5" s="4">
        <v>240000</v>
      </c>
      <c r="E5" s="5">
        <f t="shared" si="1"/>
        <v>0.19902912621359223</v>
      </c>
    </row>
    <row r="6" spans="1:5" x14ac:dyDescent="0.3">
      <c r="A6" s="4">
        <v>1600</v>
      </c>
      <c r="B6" s="5">
        <f t="shared" si="0"/>
        <v>0.37037037037037035</v>
      </c>
      <c r="D6" s="4">
        <v>312000</v>
      </c>
      <c r="E6" s="5">
        <f t="shared" si="1"/>
        <v>0.54854368932038833</v>
      </c>
    </row>
    <row r="7" spans="1:5" x14ac:dyDescent="0.3">
      <c r="A7" s="4">
        <v>1700</v>
      </c>
      <c r="B7" s="5">
        <f t="shared" si="0"/>
        <v>0.44444444444444442</v>
      </c>
      <c r="D7" s="4">
        <v>279000</v>
      </c>
      <c r="E7" s="5">
        <f t="shared" si="1"/>
        <v>0.38834951456310679</v>
      </c>
    </row>
    <row r="8" spans="1:5" x14ac:dyDescent="0.3">
      <c r="A8" s="4">
        <v>1700</v>
      </c>
      <c r="B8" s="5">
        <f t="shared" si="0"/>
        <v>0.44444444444444442</v>
      </c>
      <c r="D8" s="4">
        <v>310000</v>
      </c>
      <c r="E8" s="5">
        <f t="shared" si="1"/>
        <v>0.53883495145631066</v>
      </c>
    </row>
    <row r="9" spans="1:5" x14ac:dyDescent="0.3">
      <c r="A9" s="4">
        <v>1875</v>
      </c>
      <c r="B9" s="5">
        <f t="shared" si="0"/>
        <v>0.57407407407407407</v>
      </c>
      <c r="D9" s="4">
        <v>308000</v>
      </c>
      <c r="E9" s="5">
        <f t="shared" si="1"/>
        <v>0.529126213592233</v>
      </c>
    </row>
    <row r="10" spans="1:5" x14ac:dyDescent="0.3">
      <c r="A10" s="4">
        <v>2350</v>
      </c>
      <c r="B10" s="5">
        <f t="shared" si="0"/>
        <v>0.92592592592592593</v>
      </c>
      <c r="D10" s="4">
        <v>405000</v>
      </c>
      <c r="E10" s="5">
        <f t="shared" si="1"/>
        <v>1</v>
      </c>
    </row>
    <row r="11" spans="1:5" x14ac:dyDescent="0.3">
      <c r="A11" s="4">
        <v>2450</v>
      </c>
      <c r="B11" s="5">
        <f t="shared" si="0"/>
        <v>1</v>
      </c>
      <c r="D11" s="4">
        <v>324000</v>
      </c>
      <c r="E11" s="5">
        <f t="shared" si="1"/>
        <v>0.60679611650485432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4"/>
  <sheetViews>
    <sheetView tabSelected="1" topLeftCell="A76" zoomScale="120" zoomScaleNormal="120" workbookViewId="0">
      <selection activeCell="B58" sqref="B58"/>
    </sheetView>
  </sheetViews>
  <sheetFormatPr defaultColWidth="11.44140625" defaultRowHeight="14.4" x14ac:dyDescent="0.3"/>
  <sheetData>
    <row r="1" spans="1:11" x14ac:dyDescent="0.3">
      <c r="A1" s="18" t="s">
        <v>4</v>
      </c>
      <c r="B1" s="18"/>
    </row>
    <row r="2" spans="1:11" x14ac:dyDescent="0.3">
      <c r="A2" s="7" t="s">
        <v>5</v>
      </c>
      <c r="B2" s="8" t="s">
        <v>6</v>
      </c>
      <c r="C2" s="11" t="s">
        <v>0</v>
      </c>
      <c r="D2" s="11" t="s">
        <v>2</v>
      </c>
      <c r="E2" s="11" t="s">
        <v>7</v>
      </c>
      <c r="F2" s="15" t="s">
        <v>8</v>
      </c>
      <c r="G2" s="6" t="s">
        <v>9</v>
      </c>
      <c r="H2" s="6" t="s">
        <v>10</v>
      </c>
    </row>
    <row r="3" spans="1:11" x14ac:dyDescent="0.3">
      <c r="A3" s="9">
        <v>1</v>
      </c>
      <c r="B3" s="10">
        <v>1</v>
      </c>
      <c r="C3" s="12">
        <v>0</v>
      </c>
      <c r="D3" s="12">
        <v>0</v>
      </c>
      <c r="E3" s="12">
        <f>$A$3+$B$3*C3</f>
        <v>1</v>
      </c>
      <c r="F3" s="16">
        <f>0.5*(D3-E3)^2</f>
        <v>0.5</v>
      </c>
      <c r="G3" s="13">
        <f xml:space="preserve"> -(D3-E3)</f>
        <v>1</v>
      </c>
      <c r="H3" s="13">
        <f>-(D3-E3)*C3</f>
        <v>0</v>
      </c>
      <c r="J3" s="1"/>
      <c r="K3" s="1"/>
    </row>
    <row r="4" spans="1:11" x14ac:dyDescent="0.3">
      <c r="C4" s="12">
        <v>0.22222222222222221</v>
      </c>
      <c r="D4" s="12">
        <v>0.22330097087378642</v>
      </c>
      <c r="E4" s="12">
        <f t="shared" ref="E4:E12" si="0">$A$3+$B$3*C4</f>
        <v>1.2222222222222223</v>
      </c>
      <c r="F4" s="16">
        <f t="shared" ref="F4:F12" si="1">0.5*(D4-E4)^2</f>
        <v>0.49892183319776251</v>
      </c>
      <c r="G4" s="13">
        <f t="shared" ref="G4:G12" si="2" xml:space="preserve"> -(D4-E4)</f>
        <v>0.9989212513484359</v>
      </c>
      <c r="H4" s="13">
        <f t="shared" ref="H4:H12" si="3">-(D4-E4)*C4</f>
        <v>0.22198250029965241</v>
      </c>
      <c r="J4" s="1"/>
      <c r="K4" s="1"/>
    </row>
    <row r="5" spans="1:11" x14ac:dyDescent="0.3">
      <c r="C5" s="12">
        <v>0.24074074074074073</v>
      </c>
      <c r="D5" s="12">
        <v>0.58252427184466016</v>
      </c>
      <c r="E5" s="12">
        <f t="shared" si="0"/>
        <v>1.2407407407407407</v>
      </c>
      <c r="F5" s="16">
        <f t="shared" si="1"/>
        <v>0.21662445996301249</v>
      </c>
      <c r="G5" s="13">
        <f t="shared" si="2"/>
        <v>0.65821646889608054</v>
      </c>
      <c r="H5" s="13">
        <f t="shared" si="3"/>
        <v>0.15845952028979715</v>
      </c>
      <c r="J5" s="1"/>
      <c r="K5" s="1"/>
    </row>
    <row r="6" spans="1:11" x14ac:dyDescent="0.3">
      <c r="C6" s="12">
        <v>0.33333333333333331</v>
      </c>
      <c r="D6" s="12">
        <v>0.19902912621359223</v>
      </c>
      <c r="E6" s="12">
        <f t="shared" si="0"/>
        <v>1.3333333333333333</v>
      </c>
      <c r="F6" s="16">
        <f t="shared" si="1"/>
        <v>0.64332301714477225</v>
      </c>
      <c r="G6" s="13">
        <f t="shared" si="2"/>
        <v>1.1343042071197411</v>
      </c>
      <c r="H6" s="13">
        <f t="shared" si="3"/>
        <v>0.37810140237324702</v>
      </c>
      <c r="J6" s="1"/>
      <c r="K6" s="1"/>
    </row>
    <row r="7" spans="1:11" x14ac:dyDescent="0.3">
      <c r="C7" s="12">
        <v>0.37037037037037035</v>
      </c>
      <c r="D7" s="12">
        <v>0.54854368932038833</v>
      </c>
      <c r="E7" s="12">
        <f t="shared" si="0"/>
        <v>1.3703703703703702</v>
      </c>
      <c r="F7" s="16">
        <f t="shared" si="1"/>
        <v>0.33769954684281434</v>
      </c>
      <c r="G7" s="13">
        <f t="shared" si="2"/>
        <v>0.82182668104998191</v>
      </c>
      <c r="H7" s="13">
        <f t="shared" si="3"/>
        <v>0.30438025224073401</v>
      </c>
      <c r="J7" s="1"/>
      <c r="K7" s="1"/>
    </row>
    <row r="8" spans="1:11" x14ac:dyDescent="0.3">
      <c r="C8" s="12">
        <v>0.44444444444444442</v>
      </c>
      <c r="D8" s="12">
        <v>0.38834951456310679</v>
      </c>
      <c r="E8" s="12">
        <f t="shared" si="0"/>
        <v>1.4444444444444444</v>
      </c>
      <c r="F8" s="16">
        <f t="shared" si="1"/>
        <v>0.5576682504605337</v>
      </c>
      <c r="G8" s="13">
        <f t="shared" si="2"/>
        <v>1.0560949298813376</v>
      </c>
      <c r="H8" s="13">
        <f t="shared" si="3"/>
        <v>0.46937552439170555</v>
      </c>
      <c r="J8" s="1"/>
      <c r="K8" s="1"/>
    </row>
    <row r="9" spans="1:11" x14ac:dyDescent="0.3">
      <c r="C9" s="12">
        <v>0.44444444444444442</v>
      </c>
      <c r="D9" s="12">
        <v>0.53883495145631066</v>
      </c>
      <c r="E9" s="12">
        <f t="shared" si="0"/>
        <v>1.4444444444444444</v>
      </c>
      <c r="F9" s="16">
        <f t="shared" si="1"/>
        <v>0.41006427689511232</v>
      </c>
      <c r="G9" s="13">
        <f t="shared" si="2"/>
        <v>0.90560949298813376</v>
      </c>
      <c r="H9" s="13">
        <f t="shared" si="3"/>
        <v>0.4024931079947261</v>
      </c>
      <c r="J9" s="1"/>
      <c r="K9" s="1"/>
    </row>
    <row r="10" spans="1:11" x14ac:dyDescent="0.3">
      <c r="C10" s="12">
        <v>0.57407407407407407</v>
      </c>
      <c r="D10" s="12">
        <v>0.529126213592233</v>
      </c>
      <c r="E10" s="12">
        <f t="shared" si="0"/>
        <v>1.574074074074074</v>
      </c>
      <c r="F10" s="16">
        <f t="shared" si="1"/>
        <v>0.54595801556278845</v>
      </c>
      <c r="G10" s="13">
        <f t="shared" si="2"/>
        <v>1.044947860481841</v>
      </c>
      <c r="H10" s="13">
        <f t="shared" si="3"/>
        <v>0.59987747546179759</v>
      </c>
      <c r="J10" s="1"/>
      <c r="K10" s="1"/>
    </row>
    <row r="11" spans="1:11" x14ac:dyDescent="0.3">
      <c r="C11" s="12">
        <v>0.92592592592592593</v>
      </c>
      <c r="D11" s="12">
        <v>1</v>
      </c>
      <c r="E11" s="12">
        <f t="shared" si="0"/>
        <v>1.925925925925926</v>
      </c>
      <c r="F11" s="16">
        <f t="shared" si="1"/>
        <v>0.42866941015089172</v>
      </c>
      <c r="G11" s="13">
        <f t="shared" si="2"/>
        <v>0.92592592592592604</v>
      </c>
      <c r="H11" s="13">
        <f t="shared" si="3"/>
        <v>0.85733882030178332</v>
      </c>
      <c r="J11" s="1"/>
      <c r="K11" s="1"/>
    </row>
    <row r="12" spans="1:11" x14ac:dyDescent="0.3">
      <c r="C12" s="12">
        <v>1</v>
      </c>
      <c r="D12" s="12">
        <v>0.60679611650485432</v>
      </c>
      <c r="E12" s="12">
        <f t="shared" si="0"/>
        <v>2</v>
      </c>
      <c r="F12" s="16">
        <f t="shared" si="1"/>
        <v>0.97050853049297769</v>
      </c>
      <c r="G12" s="13">
        <f t="shared" si="2"/>
        <v>1.3932038834951457</v>
      </c>
      <c r="H12" s="13">
        <f t="shared" si="3"/>
        <v>1.3932038834951457</v>
      </c>
      <c r="J12" s="1"/>
      <c r="K12" s="1"/>
    </row>
    <row r="13" spans="1:11" x14ac:dyDescent="0.3">
      <c r="D13" s="2"/>
      <c r="E13" s="2" t="s">
        <v>11</v>
      </c>
      <c r="F13" s="17">
        <f>SUM(F3:F12)</f>
        <v>5.1094373407106666</v>
      </c>
      <c r="G13" s="14">
        <f t="shared" ref="G13:H13" si="4">SUM(G3:G12)</f>
        <v>9.9390507011866234</v>
      </c>
      <c r="H13" s="14">
        <f t="shared" si="4"/>
        <v>4.7852124868485886</v>
      </c>
      <c r="J13" s="3"/>
      <c r="K13" s="3"/>
    </row>
    <row r="15" spans="1:11" x14ac:dyDescent="0.3">
      <c r="A15" s="18" t="s">
        <v>4</v>
      </c>
      <c r="B15" s="18">
        <v>0.1</v>
      </c>
    </row>
    <row r="16" spans="1:11" x14ac:dyDescent="0.3">
      <c r="A16" s="7" t="s">
        <v>5</v>
      </c>
      <c r="B16" s="8" t="s">
        <v>6</v>
      </c>
      <c r="C16" s="11" t="s">
        <v>0</v>
      </c>
      <c r="D16" s="11" t="s">
        <v>2</v>
      </c>
      <c r="E16" s="11" t="s">
        <v>7</v>
      </c>
      <c r="F16" s="15" t="s">
        <v>8</v>
      </c>
      <c r="G16" s="6" t="s">
        <v>9</v>
      </c>
      <c r="H16" s="6" t="s">
        <v>10</v>
      </c>
    </row>
    <row r="17" spans="1:10" x14ac:dyDescent="0.3">
      <c r="A17" s="9">
        <f>A3-B15*G13</f>
        <v>6.0949298813376407E-3</v>
      </c>
      <c r="B17" s="10">
        <f>B3-B15*H13</f>
        <v>0.5214787513151411</v>
      </c>
      <c r="C17" s="12">
        <v>0</v>
      </c>
      <c r="D17" s="12">
        <v>0</v>
      </c>
      <c r="E17" s="12">
        <f>$A$17+$B$17*C17</f>
        <v>6.0949298813376407E-3</v>
      </c>
      <c r="F17" s="16">
        <f t="shared" ref="F17:F26" si="5">0.5*(D17-E17)^2</f>
        <v>1.8574085129211232E-5</v>
      </c>
      <c r="G17" s="13">
        <f xml:space="preserve"> -(D17-E17)</f>
        <v>6.0949298813376407E-3</v>
      </c>
      <c r="H17" s="13">
        <f>-(D17-E17)*C17</f>
        <v>0</v>
      </c>
    </row>
    <row r="18" spans="1:10" x14ac:dyDescent="0.3">
      <c r="C18" s="12">
        <v>0.22222222222222221</v>
      </c>
      <c r="D18" s="12">
        <v>0.22330097087378642</v>
      </c>
      <c r="E18" s="12">
        <f t="shared" ref="E18:E26" si="6">$A$17+$B$17*C18</f>
        <v>0.12197909684025787</v>
      </c>
      <c r="F18" s="16">
        <f t="shared" si="5"/>
        <v>5.1330610788331132E-3</v>
      </c>
      <c r="G18" s="13">
        <f t="shared" ref="G18:G26" si="7" xml:space="preserve"> -(D18-E18)</f>
        <v>-0.10132187403352855</v>
      </c>
      <c r="H18" s="13">
        <f t="shared" ref="H18:H26" si="8">-(D18-E18)*C18</f>
        <v>-2.2515972007450789E-2</v>
      </c>
    </row>
    <row r="19" spans="1:10" x14ac:dyDescent="0.3">
      <c r="C19" s="12">
        <v>0.24074074074074073</v>
      </c>
      <c r="D19" s="12">
        <v>0.58252427184466016</v>
      </c>
      <c r="E19" s="12">
        <f t="shared" si="6"/>
        <v>0.13163611075350123</v>
      </c>
      <c r="F19" s="16">
        <f t="shared" si="5"/>
        <v>0.10165006690608344</v>
      </c>
      <c r="G19" s="13">
        <f t="shared" si="7"/>
        <v>-0.45088816109115892</v>
      </c>
      <c r="H19" s="13">
        <f t="shared" si="8"/>
        <v>-0.10854714989231604</v>
      </c>
      <c r="J19" t="s">
        <v>12</v>
      </c>
    </row>
    <row r="20" spans="1:10" x14ac:dyDescent="0.3">
      <c r="C20" s="12">
        <v>0.33333333333333331</v>
      </c>
      <c r="D20" s="12">
        <v>0.19902912621359223</v>
      </c>
      <c r="E20" s="12">
        <f t="shared" si="6"/>
        <v>0.17992118031971799</v>
      </c>
      <c r="F20" s="16">
        <f t="shared" si="5"/>
        <v>1.825567981416127E-4</v>
      </c>
      <c r="G20" s="13">
        <f t="shared" si="7"/>
        <v>-1.910794589387424E-2</v>
      </c>
      <c r="H20" s="13">
        <f t="shared" si="8"/>
        <v>-6.3693152979580796E-3</v>
      </c>
    </row>
    <row r="21" spans="1:10" x14ac:dyDescent="0.3">
      <c r="C21" s="12">
        <v>0.37037037037037035</v>
      </c>
      <c r="D21" s="12">
        <v>0.54854368932038833</v>
      </c>
      <c r="E21" s="12">
        <f t="shared" si="6"/>
        <v>0.19923520814620471</v>
      </c>
      <c r="F21" s="16">
        <f t="shared" si="5"/>
        <v>6.1008207510107493E-2</v>
      </c>
      <c r="G21" s="13">
        <f t="shared" si="7"/>
        <v>-0.34930848117418362</v>
      </c>
      <c r="H21" s="13">
        <f t="shared" si="8"/>
        <v>-0.12937351154599391</v>
      </c>
    </row>
    <row r="22" spans="1:10" x14ac:dyDescent="0.3">
      <c r="C22" s="12">
        <v>0.44444444444444442</v>
      </c>
      <c r="D22" s="12">
        <v>0.38834951456310679</v>
      </c>
      <c r="E22" s="12">
        <f t="shared" si="6"/>
        <v>0.2378632637991781</v>
      </c>
      <c r="F22" s="16">
        <f t="shared" si="5"/>
        <v>1.1323055834492014E-2</v>
      </c>
      <c r="G22" s="13">
        <f t="shared" si="7"/>
        <v>-0.15048625076392869</v>
      </c>
      <c r="H22" s="13">
        <f t="shared" si="8"/>
        <v>-6.6882778117301631E-2</v>
      </c>
    </row>
    <row r="23" spans="1:10" x14ac:dyDescent="0.3">
      <c r="C23" s="12">
        <v>0.44444444444444442</v>
      </c>
      <c r="D23" s="12">
        <v>0.53883495145631066</v>
      </c>
      <c r="E23" s="12">
        <f t="shared" si="6"/>
        <v>0.2378632637991781</v>
      </c>
      <c r="F23" s="16">
        <f t="shared" si="5"/>
        <v>4.5291978385591278E-2</v>
      </c>
      <c r="G23" s="13">
        <f t="shared" si="7"/>
        <v>-0.30097168765713256</v>
      </c>
      <c r="H23" s="13">
        <f t="shared" si="8"/>
        <v>-0.13376519451428112</v>
      </c>
    </row>
    <row r="24" spans="1:10" x14ac:dyDescent="0.3">
      <c r="C24" s="12">
        <v>0.57407407407407407</v>
      </c>
      <c r="D24" s="12">
        <v>0.529126213592233</v>
      </c>
      <c r="E24" s="12">
        <f t="shared" si="6"/>
        <v>0.30546236119188158</v>
      </c>
      <c r="F24" s="16">
        <f t="shared" si="5"/>
        <v>2.5012759435283093E-2</v>
      </c>
      <c r="G24" s="13">
        <f t="shared" si="7"/>
        <v>-0.22366385240035142</v>
      </c>
      <c r="H24" s="13">
        <f t="shared" si="8"/>
        <v>-0.12839961897057212</v>
      </c>
    </row>
    <row r="25" spans="1:10" x14ac:dyDescent="0.3">
      <c r="C25" s="12">
        <v>0.92592592592592593</v>
      </c>
      <c r="D25" s="12">
        <v>1</v>
      </c>
      <c r="E25" s="12">
        <f t="shared" si="6"/>
        <v>0.48894562554350535</v>
      </c>
      <c r="F25" s="16">
        <f t="shared" si="5"/>
        <v>0.13058828682555951</v>
      </c>
      <c r="G25" s="13">
        <f t="shared" si="7"/>
        <v>-0.5110543744564946</v>
      </c>
      <c r="H25" s="13">
        <f t="shared" si="8"/>
        <v>-0.47319849486712462</v>
      </c>
    </row>
    <row r="26" spans="1:10" x14ac:dyDescent="0.3">
      <c r="C26" s="12">
        <v>1</v>
      </c>
      <c r="D26" s="12">
        <v>0.60679611650485432</v>
      </c>
      <c r="E26" s="12">
        <f t="shared" si="6"/>
        <v>0.52757368119647874</v>
      </c>
      <c r="F26" s="16">
        <f t="shared" si="5"/>
        <v>3.138097128094877E-3</v>
      </c>
      <c r="G26" s="13">
        <f t="shared" si="7"/>
        <v>-7.9222435308375583E-2</v>
      </c>
      <c r="H26" s="13">
        <f t="shared" si="8"/>
        <v>-7.9222435308375583E-2</v>
      </c>
    </row>
    <row r="27" spans="1:10" x14ac:dyDescent="0.3">
      <c r="D27" s="2"/>
      <c r="E27" s="2"/>
      <c r="F27" s="17">
        <f>SUM(F17:F26)</f>
        <v>0.38334664398731561</v>
      </c>
      <c r="G27" s="14">
        <f t="shared" ref="G27" si="9">SUM(G17:G26)</f>
        <v>-2.1799301328976908</v>
      </c>
      <c r="H27" s="14">
        <f t="shared" ref="H27" si="10">SUM(H17:H26)</f>
        <v>-1.1482744705213741</v>
      </c>
    </row>
    <row r="29" spans="1:10" x14ac:dyDescent="0.3">
      <c r="A29" s="18" t="s">
        <v>4</v>
      </c>
      <c r="B29" s="18">
        <v>0.1</v>
      </c>
    </row>
    <row r="30" spans="1:10" x14ac:dyDescent="0.3">
      <c r="A30" s="7" t="s">
        <v>5</v>
      </c>
      <c r="B30" s="8" t="s">
        <v>6</v>
      </c>
      <c r="C30" s="11" t="s">
        <v>0</v>
      </c>
      <c r="D30" s="11" t="s">
        <v>2</v>
      </c>
      <c r="E30" s="11" t="s">
        <v>7</v>
      </c>
      <c r="F30" s="15" t="s">
        <v>8</v>
      </c>
      <c r="G30" s="6" t="s">
        <v>9</v>
      </c>
      <c r="H30" s="6" t="s">
        <v>10</v>
      </c>
    </row>
    <row r="31" spans="1:10" x14ac:dyDescent="0.3">
      <c r="A31" s="9">
        <f>A17-B29*G27</f>
        <v>0.22408794317110672</v>
      </c>
      <c r="B31" s="10">
        <f>B17-B29*H27</f>
        <v>0.63630619836727853</v>
      </c>
      <c r="C31" s="12">
        <v>0</v>
      </c>
      <c r="D31" s="12">
        <v>0</v>
      </c>
      <c r="E31" s="12">
        <f>$A$31+$B$31*C31</f>
        <v>0.22408794317110672</v>
      </c>
      <c r="F31" s="16">
        <f t="shared" ref="F31:F40" si="11">0.5*(D31-E31)^2</f>
        <v>2.5107703137328578E-2</v>
      </c>
      <c r="G31" s="13">
        <f xml:space="preserve"> -(D31-E31)</f>
        <v>0.22408794317110672</v>
      </c>
      <c r="H31" s="13">
        <f>-(D31-E31)*C31</f>
        <v>0</v>
      </c>
    </row>
    <row r="32" spans="1:10" x14ac:dyDescent="0.3">
      <c r="C32" s="12">
        <v>0.22222222222222221</v>
      </c>
      <c r="D32" s="12">
        <v>0.22330097087378642</v>
      </c>
      <c r="E32" s="12">
        <f t="shared" ref="E32:E39" si="12">$A$31+$B$31*C32</f>
        <v>0.36548932058605749</v>
      </c>
      <c r="F32" s="16">
        <f t="shared" si="11"/>
        <v>1.0108763396949548E-2</v>
      </c>
      <c r="G32" s="13">
        <f t="shared" ref="G32:G40" si="13" xml:space="preserve"> -(D32-E32)</f>
        <v>0.14218834971227107</v>
      </c>
      <c r="H32" s="13">
        <f t="shared" ref="H32:H40" si="14">-(D32-E32)*C32</f>
        <v>3.1597411047171349E-2</v>
      </c>
    </row>
    <row r="33" spans="1:8" x14ac:dyDescent="0.3">
      <c r="C33" s="12">
        <v>0.24074074074074073</v>
      </c>
      <c r="D33" s="12">
        <v>0.58252427184466016</v>
      </c>
      <c r="E33" s="12">
        <f t="shared" si="12"/>
        <v>0.37727276870397009</v>
      </c>
      <c r="F33" s="16">
        <f t="shared" si="11"/>
        <v>2.1064089770756352E-2</v>
      </c>
      <c r="G33" s="13">
        <f t="shared" si="13"/>
        <v>-0.20525150314069007</v>
      </c>
      <c r="H33" s="13">
        <f t="shared" si="14"/>
        <v>-4.94123989042402E-2</v>
      </c>
    </row>
    <row r="34" spans="1:8" x14ac:dyDescent="0.3">
      <c r="C34" s="12">
        <v>0.33333333333333331</v>
      </c>
      <c r="D34" s="12">
        <v>0.19902912621359223</v>
      </c>
      <c r="E34" s="12">
        <f t="shared" si="12"/>
        <v>0.43619000929353291</v>
      </c>
      <c r="F34" s="16">
        <f t="shared" si="11"/>
        <v>2.8122642231628647E-2</v>
      </c>
      <c r="G34" s="13">
        <f t="shared" si="13"/>
        <v>0.23716088307994068</v>
      </c>
      <c r="H34" s="13">
        <f t="shared" si="14"/>
        <v>7.9053627693313561E-2</v>
      </c>
    </row>
    <row r="35" spans="1:8" x14ac:dyDescent="0.3">
      <c r="C35" s="12">
        <v>0.37037037037037035</v>
      </c>
      <c r="D35" s="12">
        <v>0.54854368932038833</v>
      </c>
      <c r="E35" s="12">
        <f t="shared" si="12"/>
        <v>0.459756905529358</v>
      </c>
      <c r="F35" s="16">
        <f t="shared" si="11"/>
        <v>3.9415464879775835E-3</v>
      </c>
      <c r="G35" s="13">
        <f t="shared" si="13"/>
        <v>-8.8786783791030333E-2</v>
      </c>
      <c r="H35" s="13">
        <f t="shared" si="14"/>
        <v>-3.28839939966779E-2</v>
      </c>
    </row>
    <row r="36" spans="1:8" x14ac:dyDescent="0.3">
      <c r="C36" s="12">
        <v>0.44444444444444442</v>
      </c>
      <c r="D36" s="12">
        <v>0.38834951456310679</v>
      </c>
      <c r="E36" s="12">
        <f t="shared" si="12"/>
        <v>0.50689069800100828</v>
      </c>
      <c r="F36" s="16">
        <f t="shared" si="11"/>
        <v>7.0260060854291052E-3</v>
      </c>
      <c r="G36" s="13">
        <f t="shared" si="13"/>
        <v>0.11854118343790149</v>
      </c>
      <c r="H36" s="13">
        <f t="shared" si="14"/>
        <v>5.2684970416845105E-2</v>
      </c>
    </row>
    <row r="37" spans="1:8" x14ac:dyDescent="0.3">
      <c r="C37" s="12">
        <v>0.44444444444444442</v>
      </c>
      <c r="D37" s="12">
        <v>0.53883495145631066</v>
      </c>
      <c r="E37" s="12">
        <f t="shared" si="12"/>
        <v>0.50689069800100828</v>
      </c>
      <c r="F37" s="16">
        <f t="shared" si="11"/>
        <v>5.102176644082992E-4</v>
      </c>
      <c r="G37" s="13">
        <f t="shared" si="13"/>
        <v>-3.1944253455302385E-2</v>
      </c>
      <c r="H37" s="13">
        <f t="shared" si="14"/>
        <v>-1.4197445980134393E-2</v>
      </c>
    </row>
    <row r="38" spans="1:8" x14ac:dyDescent="0.3">
      <c r="C38" s="12">
        <v>0.57407407407407407</v>
      </c>
      <c r="D38" s="12">
        <v>0.529126213592233</v>
      </c>
      <c r="E38" s="12">
        <f t="shared" si="12"/>
        <v>0.5893748348263963</v>
      </c>
      <c r="F38" s="16">
        <f t="shared" si="11"/>
        <v>1.8149481803088365E-3</v>
      </c>
      <c r="G38" s="13">
        <f t="shared" si="13"/>
        <v>6.0248621234163302E-2</v>
      </c>
      <c r="H38" s="13">
        <f t="shared" si="14"/>
        <v>3.4587171449241894E-2</v>
      </c>
    </row>
    <row r="39" spans="1:8" x14ac:dyDescent="0.3">
      <c r="C39" s="12">
        <v>0.92592592592592593</v>
      </c>
      <c r="D39" s="12">
        <v>1</v>
      </c>
      <c r="E39" s="12">
        <f t="shared" si="12"/>
        <v>0.81326034906673494</v>
      </c>
      <c r="F39" s="16">
        <f t="shared" si="11"/>
        <v>1.7435848615338839E-2</v>
      </c>
      <c r="G39" s="13">
        <f t="shared" si="13"/>
        <v>-0.18673965093326506</v>
      </c>
      <c r="H39" s="13">
        <f t="shared" si="14"/>
        <v>-0.17290708419746764</v>
      </c>
    </row>
    <row r="40" spans="1:8" x14ac:dyDescent="0.3">
      <c r="C40" s="12">
        <v>1</v>
      </c>
      <c r="D40" s="12">
        <v>0.60679611650485432</v>
      </c>
      <c r="E40" s="12">
        <f>$A$31+$B$31*C40</f>
        <v>0.86039414153838523</v>
      </c>
      <c r="F40" s="16">
        <f t="shared" si="11"/>
        <v>3.2155979150453685E-2</v>
      </c>
      <c r="G40" s="13">
        <f t="shared" si="13"/>
        <v>0.2535980250335309</v>
      </c>
      <c r="H40" s="13">
        <f t="shared" si="14"/>
        <v>0.2535980250335309</v>
      </c>
    </row>
    <row r="41" spans="1:8" x14ac:dyDescent="0.3">
      <c r="D41" s="2"/>
      <c r="E41" s="2"/>
      <c r="F41" s="17">
        <f>SUM(F31:F40)</f>
        <v>0.14728774472057948</v>
      </c>
      <c r="G41" s="14">
        <f t="shared" ref="G41" si="15">SUM(G31:G40)</f>
        <v>0.52310281434862627</v>
      </c>
      <c r="H41" s="14">
        <f t="shared" ref="H41" si="16">SUM(H31:H40)</f>
        <v>0.18212028256158269</v>
      </c>
    </row>
    <row r="43" spans="1:8" x14ac:dyDescent="0.3">
      <c r="A43" s="18" t="s">
        <v>4</v>
      </c>
      <c r="B43" s="18">
        <v>0.1</v>
      </c>
    </row>
    <row r="44" spans="1:8" x14ac:dyDescent="0.3">
      <c r="A44" s="7" t="s">
        <v>5</v>
      </c>
      <c r="B44" s="8" t="s">
        <v>6</v>
      </c>
      <c r="C44" s="11" t="s">
        <v>0</v>
      </c>
      <c r="D44" s="11" t="s">
        <v>2</v>
      </c>
      <c r="E44" s="11" t="s">
        <v>7</v>
      </c>
      <c r="F44" s="15" t="s">
        <v>8</v>
      </c>
      <c r="G44" s="6" t="s">
        <v>9</v>
      </c>
      <c r="H44" s="6" t="s">
        <v>10</v>
      </c>
    </row>
    <row r="45" spans="1:8" x14ac:dyDescent="0.3">
      <c r="A45" s="9">
        <f>A31-B43*G41</f>
        <v>0.17177766173624409</v>
      </c>
      <c r="B45" s="10">
        <f>B31-B43*H41</f>
        <v>0.61809417011112022</v>
      </c>
      <c r="C45" s="12">
        <v>0</v>
      </c>
      <c r="D45" s="12">
        <v>0</v>
      </c>
      <c r="E45" s="12">
        <f>$A$45+$B$45*C45</f>
        <v>0.17177766173624409</v>
      </c>
      <c r="F45" s="16">
        <f t="shared" ref="F45:F54" si="17">0.5*(D45-E45)^2</f>
        <v>1.4753782535785749E-2</v>
      </c>
      <c r="G45" s="13">
        <f xml:space="preserve"> -(D45-E45)</f>
        <v>0.17177766173624409</v>
      </c>
      <c r="H45" s="13">
        <f>-(D45-E45)*C45</f>
        <v>0</v>
      </c>
    </row>
    <row r="46" spans="1:8" x14ac:dyDescent="0.3">
      <c r="C46" s="12">
        <v>0.22222222222222221</v>
      </c>
      <c r="D46" s="12">
        <v>0.22330097087378642</v>
      </c>
      <c r="E46" s="12">
        <f t="shared" ref="E46:E54" si="18">$A$45+$B$45*C46</f>
        <v>0.30913192176093746</v>
      </c>
      <c r="F46" s="16">
        <f t="shared" si="17"/>
        <v>3.6834760650962667E-3</v>
      </c>
      <c r="G46" s="13">
        <f t="shared" ref="G46:G54" si="19" xml:space="preserve"> -(D46-E46)</f>
        <v>8.5830950887151036E-2</v>
      </c>
      <c r="H46" s="13">
        <f t="shared" ref="H46:H54" si="20">-(D46-E46)*C46</f>
        <v>1.9073544641589116E-2</v>
      </c>
    </row>
    <row r="47" spans="1:8" x14ac:dyDescent="0.3">
      <c r="C47" s="12">
        <v>0.24074074074074073</v>
      </c>
      <c r="D47" s="12">
        <v>0.58252427184466016</v>
      </c>
      <c r="E47" s="12">
        <f t="shared" si="18"/>
        <v>0.32057811009632858</v>
      </c>
      <c r="F47" s="16">
        <f t="shared" si="17"/>
        <v>3.430789582734154E-2</v>
      </c>
      <c r="G47" s="13">
        <f t="shared" si="19"/>
        <v>-0.26194616174833157</v>
      </c>
      <c r="H47" s="13">
        <f t="shared" si="20"/>
        <v>-6.3061113013487227E-2</v>
      </c>
    </row>
    <row r="48" spans="1:8" x14ac:dyDescent="0.3">
      <c r="C48" s="12">
        <v>0.33333333333333331</v>
      </c>
      <c r="D48" s="12">
        <v>0.19902912621359223</v>
      </c>
      <c r="E48" s="12">
        <f t="shared" si="18"/>
        <v>0.37780905177328417</v>
      </c>
      <c r="F48" s="16">
        <f t="shared" si="17"/>
        <v>1.5981130891564495E-2</v>
      </c>
      <c r="G48" s="13">
        <f t="shared" si="19"/>
        <v>0.17877992555969194</v>
      </c>
      <c r="H48" s="13">
        <f t="shared" si="20"/>
        <v>5.959330851989731E-2</v>
      </c>
    </row>
    <row r="49" spans="1:8" x14ac:dyDescent="0.3">
      <c r="C49" s="12">
        <v>0.37037037037037035</v>
      </c>
      <c r="D49" s="12">
        <v>0.54854368932038833</v>
      </c>
      <c r="E49" s="12">
        <f t="shared" si="18"/>
        <v>0.40070142844406642</v>
      </c>
      <c r="F49" s="16">
        <f t="shared" si="17"/>
        <v>1.0928667050511211E-2</v>
      </c>
      <c r="G49" s="13">
        <f t="shared" si="19"/>
        <v>-0.14784226087632191</v>
      </c>
      <c r="H49" s="13">
        <f t="shared" si="20"/>
        <v>-5.4756392917156262E-2</v>
      </c>
    </row>
    <row r="50" spans="1:8" x14ac:dyDescent="0.3">
      <c r="C50" s="12">
        <v>0.44444444444444442</v>
      </c>
      <c r="D50" s="12">
        <v>0.38834951456310679</v>
      </c>
      <c r="E50" s="12">
        <f t="shared" si="18"/>
        <v>0.44648618178563082</v>
      </c>
      <c r="F50" s="16">
        <f t="shared" si="17"/>
        <v>1.6899360378712499E-3</v>
      </c>
      <c r="G50" s="13">
        <f t="shared" si="19"/>
        <v>5.813666722252403E-2</v>
      </c>
      <c r="H50" s="13">
        <f t="shared" si="20"/>
        <v>2.5838518765566233E-2</v>
      </c>
    </row>
    <row r="51" spans="1:8" x14ac:dyDescent="0.3">
      <c r="C51" s="12">
        <v>0.44444444444444442</v>
      </c>
      <c r="D51" s="12">
        <v>0.53883495145631066</v>
      </c>
      <c r="E51" s="12">
        <f t="shared" si="18"/>
        <v>0.44648618178563082</v>
      </c>
      <c r="F51" s="16">
        <f t="shared" si="17"/>
        <v>4.2641476298441389E-3</v>
      </c>
      <c r="G51" s="13">
        <f t="shared" si="19"/>
        <v>-9.2348769670679842E-2</v>
      </c>
      <c r="H51" s="13">
        <f t="shared" si="20"/>
        <v>-4.1043897631413258E-2</v>
      </c>
    </row>
    <row r="52" spans="1:8" x14ac:dyDescent="0.3">
      <c r="C52" s="12">
        <v>0.57407407407407407</v>
      </c>
      <c r="D52" s="12">
        <v>0.529126213592233</v>
      </c>
      <c r="E52" s="12">
        <f t="shared" si="18"/>
        <v>0.5266095001333686</v>
      </c>
      <c r="F52" s="16">
        <f t="shared" si="17"/>
        <v>3.1669233170145926E-6</v>
      </c>
      <c r="G52" s="13">
        <f t="shared" si="19"/>
        <v>-2.5167134588643947E-3</v>
      </c>
      <c r="H52" s="13">
        <f t="shared" si="20"/>
        <v>-1.4447799486073376E-3</v>
      </c>
    </row>
    <row r="53" spans="1:8" x14ac:dyDescent="0.3">
      <c r="C53" s="12">
        <v>0.92592592592592593</v>
      </c>
      <c r="D53" s="12">
        <v>1</v>
      </c>
      <c r="E53" s="12">
        <f t="shared" si="18"/>
        <v>0.7440870785057998</v>
      </c>
      <c r="F53" s="16">
        <f t="shared" si="17"/>
        <v>3.2745711693848337E-2</v>
      </c>
      <c r="G53" s="13">
        <f t="shared" si="19"/>
        <v>-0.2559129214942002</v>
      </c>
      <c r="H53" s="13">
        <f t="shared" si="20"/>
        <v>-0.23695640879092611</v>
      </c>
    </row>
    <row r="54" spans="1:8" x14ac:dyDescent="0.3">
      <c r="C54" s="12">
        <v>1</v>
      </c>
      <c r="D54" s="12">
        <v>0.60679611650485432</v>
      </c>
      <c r="E54" s="12">
        <f t="shared" si="18"/>
        <v>0.78987183184736431</v>
      </c>
      <c r="F54" s="16">
        <f t="shared" si="17"/>
        <v>1.6758358774085873E-2</v>
      </c>
      <c r="G54" s="13">
        <f t="shared" si="19"/>
        <v>0.18307571534250999</v>
      </c>
      <c r="H54" s="13">
        <f t="shared" si="20"/>
        <v>0.18307571534250999</v>
      </c>
    </row>
    <row r="55" spans="1:8" x14ac:dyDescent="0.3">
      <c r="D55" s="2"/>
      <c r="E55" s="2"/>
      <c r="F55" s="19">
        <f>SUM(F45:F54)</f>
        <v>0.13511627342926588</v>
      </c>
      <c r="G55" s="14">
        <f>SUM(G45:G54)</f>
        <v>-8.2965906500276798E-2</v>
      </c>
      <c r="H55" s="14">
        <f>SUM(H45:H54)</f>
        <v>-0.10968150503202756</v>
      </c>
    </row>
    <row r="57" spans="1:8" x14ac:dyDescent="0.3">
      <c r="A57" s="18" t="s">
        <v>4</v>
      </c>
      <c r="B57" s="18">
        <v>0.1</v>
      </c>
    </row>
    <row r="58" spans="1:8" x14ac:dyDescent="0.3">
      <c r="A58" s="7" t="s">
        <v>5</v>
      </c>
      <c r="B58" s="8" t="s">
        <v>6</v>
      </c>
      <c r="C58" s="11" t="s">
        <v>0</v>
      </c>
      <c r="D58" s="11" t="s">
        <v>2</v>
      </c>
      <c r="E58" s="11" t="s">
        <v>7</v>
      </c>
      <c r="F58" s="15" t="s">
        <v>8</v>
      </c>
      <c r="G58" s="6" t="s">
        <v>9</v>
      </c>
      <c r="H58" s="6" t="s">
        <v>10</v>
      </c>
    </row>
    <row r="59" spans="1:8" x14ac:dyDescent="0.3">
      <c r="A59" s="9">
        <f>A45-B57*G55</f>
        <v>0.18007425238627178</v>
      </c>
      <c r="B59" s="10">
        <f>B45-B57*H55</f>
        <v>0.62906232061432299</v>
      </c>
      <c r="C59" s="12">
        <v>0</v>
      </c>
      <c r="D59" s="12">
        <v>0</v>
      </c>
      <c r="E59" s="12">
        <f>$A$59+$B$59*C59</f>
        <v>0.18007425238627178</v>
      </c>
      <c r="F59" s="16">
        <f t="shared" ref="F59:F68" si="21">0.5*(D59-E59)^2</f>
        <v>1.6213368186237354E-2</v>
      </c>
      <c r="G59" s="13"/>
      <c r="H59" s="13"/>
    </row>
    <row r="60" spans="1:8" x14ac:dyDescent="0.3">
      <c r="C60" s="12">
        <v>0.22222222222222221</v>
      </c>
      <c r="D60" s="12">
        <v>0.22330097087378642</v>
      </c>
      <c r="E60" s="12">
        <f t="shared" ref="E60:E68" si="22">$A$59+$B$59*C60</f>
        <v>0.31986587918945464</v>
      </c>
      <c r="F60" s="16">
        <f t="shared" si="21"/>
        <v>4.6623907590067045E-3</v>
      </c>
      <c r="G60" s="13"/>
      <c r="H60" s="13"/>
    </row>
    <row r="61" spans="1:8" x14ac:dyDescent="0.3">
      <c r="C61" s="12">
        <v>0.24074074074074073</v>
      </c>
      <c r="D61" s="12">
        <v>0.58252427184466016</v>
      </c>
      <c r="E61" s="12">
        <f t="shared" si="22"/>
        <v>0.33151518142305325</v>
      </c>
      <c r="F61" s="16">
        <f t="shared" si="21"/>
        <v>3.1502781737141217E-2</v>
      </c>
      <c r="G61" s="13"/>
      <c r="H61" s="13"/>
    </row>
    <row r="62" spans="1:8" x14ac:dyDescent="0.3">
      <c r="C62" s="12">
        <v>0.33333333333333331</v>
      </c>
      <c r="D62" s="12">
        <v>0.19902912621359223</v>
      </c>
      <c r="E62" s="12">
        <f t="shared" si="22"/>
        <v>0.38976169259104609</v>
      </c>
      <c r="F62" s="16">
        <f t="shared" si="21"/>
        <v>1.8189455938464924E-2</v>
      </c>
      <c r="G62" s="13"/>
      <c r="H62" s="13"/>
    </row>
    <row r="63" spans="1:8" x14ac:dyDescent="0.3">
      <c r="C63" s="12">
        <v>0.37037037037037035</v>
      </c>
      <c r="D63" s="12">
        <v>0.54854368932038833</v>
      </c>
      <c r="E63" s="12">
        <f t="shared" si="22"/>
        <v>0.41306029705824321</v>
      </c>
      <c r="F63" s="16">
        <f t="shared" si="21"/>
        <v>9.1778747894291426E-3</v>
      </c>
      <c r="G63" s="13"/>
      <c r="H63" s="13"/>
    </row>
    <row r="64" spans="1:8" x14ac:dyDescent="0.3">
      <c r="C64" s="12">
        <v>0.44444444444444442</v>
      </c>
      <c r="D64" s="12">
        <v>0.38834951456310679</v>
      </c>
      <c r="E64" s="12">
        <f t="shared" si="22"/>
        <v>0.45965750599263755</v>
      </c>
      <c r="F64" s="16">
        <f t="shared" si="21"/>
        <v>2.5424148208570163E-3</v>
      </c>
      <c r="G64" s="13"/>
      <c r="H64" s="13"/>
    </row>
    <row r="65" spans="1:8" x14ac:dyDescent="0.3">
      <c r="C65" s="12">
        <v>0.44444444444444442</v>
      </c>
      <c r="D65" s="12">
        <v>0.53883495145631066</v>
      </c>
      <c r="E65" s="12">
        <f t="shared" si="22"/>
        <v>0.45965750599263755</v>
      </c>
      <c r="F65" s="16">
        <f t="shared" si="21"/>
        <v>3.1345339350764652E-3</v>
      </c>
      <c r="G65" s="13"/>
      <c r="H65" s="13"/>
    </row>
    <row r="66" spans="1:8" x14ac:dyDescent="0.3">
      <c r="C66" s="12">
        <v>0.57407407407407407</v>
      </c>
      <c r="D66" s="12">
        <v>0.529126213592233</v>
      </c>
      <c r="E66" s="12">
        <f t="shared" si="22"/>
        <v>0.54120262162782762</v>
      </c>
      <c r="F66" s="16">
        <f t="shared" si="21"/>
        <v>7.2919815521087168E-5</v>
      </c>
      <c r="G66" s="13"/>
      <c r="H66" s="13"/>
    </row>
    <row r="67" spans="1:8" x14ac:dyDescent="0.3">
      <c r="C67" s="12">
        <v>0.92592592592592593</v>
      </c>
      <c r="D67" s="12">
        <v>1</v>
      </c>
      <c r="E67" s="12">
        <f t="shared" si="22"/>
        <v>0.76253936406620038</v>
      </c>
      <c r="F67" s="16">
        <f t="shared" si="21"/>
        <v>2.8193776809042264E-2</v>
      </c>
      <c r="G67" s="13"/>
      <c r="H67" s="13"/>
    </row>
    <row r="68" spans="1:8" x14ac:dyDescent="0.3">
      <c r="C68" s="12">
        <v>1</v>
      </c>
      <c r="D68" s="12">
        <v>0.60679611650485432</v>
      </c>
      <c r="E68" s="12">
        <f t="shared" si="22"/>
        <v>0.80913657300059483</v>
      </c>
      <c r="F68" s="16">
        <f t="shared" si="21"/>
        <v>2.0470830167452329E-2</v>
      </c>
      <c r="G68" s="13"/>
      <c r="H68" s="13"/>
    </row>
    <row r="69" spans="1:8" x14ac:dyDescent="0.3">
      <c r="D69" s="2"/>
      <c r="E69" s="2"/>
      <c r="F69" s="19">
        <f>SUM(F59:F68)</f>
        <v>0.13416034695822851</v>
      </c>
      <c r="G69" s="14">
        <f t="shared" ref="G69:H69" si="23">SUM(G59:G68)</f>
        <v>0</v>
      </c>
      <c r="H69" s="14">
        <f t="shared" si="23"/>
        <v>0</v>
      </c>
    </row>
    <row r="71" spans="1:8" x14ac:dyDescent="0.3">
      <c r="A71" s="18" t="s">
        <v>4</v>
      </c>
      <c r="B71" s="18"/>
    </row>
    <row r="72" spans="1:8" x14ac:dyDescent="0.3">
      <c r="A72" s="7" t="s">
        <v>5</v>
      </c>
      <c r="B72" s="8" t="s">
        <v>6</v>
      </c>
      <c r="C72" s="11" t="s">
        <v>0</v>
      </c>
      <c r="D72" s="11" t="s">
        <v>2</v>
      </c>
      <c r="E72" s="11" t="s">
        <v>7</v>
      </c>
      <c r="F72" s="15" t="s">
        <v>8</v>
      </c>
      <c r="G72" s="6" t="s">
        <v>9</v>
      </c>
      <c r="H72" s="6" t="s">
        <v>10</v>
      </c>
    </row>
    <row r="73" spans="1:8" x14ac:dyDescent="0.3">
      <c r="A73" s="9">
        <f>A59-B71*G69</f>
        <v>0.18007425238627178</v>
      </c>
      <c r="B73" s="10">
        <f>B59-B71*H69</f>
        <v>0.62906232061432299</v>
      </c>
      <c r="C73" s="12">
        <v>0</v>
      </c>
      <c r="D73" s="12">
        <v>0</v>
      </c>
      <c r="E73" s="12">
        <f>$A$73+$B$73*C73</f>
        <v>0.18007425238627178</v>
      </c>
      <c r="F73" s="16">
        <f t="shared" ref="F73:F82" si="24">0.5*(D73-E73)^2</f>
        <v>1.6213368186237354E-2</v>
      </c>
      <c r="G73" s="13"/>
      <c r="H73" s="13"/>
    </row>
    <row r="74" spans="1:8" x14ac:dyDescent="0.3">
      <c r="C74" s="12">
        <v>0.22222222222222221</v>
      </c>
      <c r="D74" s="12">
        <v>0.22330097087378642</v>
      </c>
      <c r="E74" s="12">
        <f t="shared" ref="E74:E82" si="25">$A$73+$B$73*C74</f>
        <v>0.31986587918945464</v>
      </c>
      <c r="F74" s="16">
        <f t="shared" si="24"/>
        <v>4.6623907590067045E-3</v>
      </c>
      <c r="G74" s="13"/>
      <c r="H74" s="13"/>
    </row>
    <row r="75" spans="1:8" x14ac:dyDescent="0.3">
      <c r="C75" s="12">
        <v>0.24074074074074073</v>
      </c>
      <c r="D75" s="12">
        <v>0.58252427184466016</v>
      </c>
      <c r="E75" s="12">
        <f t="shared" si="25"/>
        <v>0.33151518142305325</v>
      </c>
      <c r="F75" s="16">
        <f t="shared" si="24"/>
        <v>3.1502781737141217E-2</v>
      </c>
      <c r="G75" s="13"/>
      <c r="H75" s="13"/>
    </row>
    <row r="76" spans="1:8" x14ac:dyDescent="0.3">
      <c r="C76" s="12">
        <v>0.33333333333333331</v>
      </c>
      <c r="D76" s="12">
        <v>0.19902912621359223</v>
      </c>
      <c r="E76" s="12">
        <f t="shared" si="25"/>
        <v>0.38976169259104609</v>
      </c>
      <c r="F76" s="16">
        <f t="shared" si="24"/>
        <v>1.8189455938464924E-2</v>
      </c>
      <c r="G76" s="13"/>
      <c r="H76" s="13"/>
    </row>
    <row r="77" spans="1:8" x14ac:dyDescent="0.3">
      <c r="C77" s="12">
        <v>0.37037037037037035</v>
      </c>
      <c r="D77" s="12">
        <v>0.54854368932038833</v>
      </c>
      <c r="E77" s="12">
        <f t="shared" si="25"/>
        <v>0.41306029705824321</v>
      </c>
      <c r="F77" s="16">
        <f t="shared" si="24"/>
        <v>9.1778747894291426E-3</v>
      </c>
      <c r="G77" s="13"/>
      <c r="H77" s="13"/>
    </row>
    <row r="78" spans="1:8" x14ac:dyDescent="0.3">
      <c r="C78" s="12">
        <v>0.44444444444444442</v>
      </c>
      <c r="D78" s="12">
        <v>0.38834951456310679</v>
      </c>
      <c r="E78" s="12">
        <f t="shared" si="25"/>
        <v>0.45965750599263755</v>
      </c>
      <c r="F78" s="16">
        <f t="shared" si="24"/>
        <v>2.5424148208570163E-3</v>
      </c>
      <c r="G78" s="13"/>
      <c r="H78" s="13"/>
    </row>
    <row r="79" spans="1:8" x14ac:dyDescent="0.3">
      <c r="C79" s="12">
        <v>0.44444444444444442</v>
      </c>
      <c r="D79" s="12">
        <v>0.53883495145631066</v>
      </c>
      <c r="E79" s="12">
        <f t="shared" si="25"/>
        <v>0.45965750599263755</v>
      </c>
      <c r="F79" s="16">
        <f t="shared" si="24"/>
        <v>3.1345339350764652E-3</v>
      </c>
      <c r="G79" s="13"/>
      <c r="H79" s="13"/>
    </row>
    <row r="80" spans="1:8" x14ac:dyDescent="0.3">
      <c r="C80" s="12">
        <v>0.57407407407407407</v>
      </c>
      <c r="D80" s="12">
        <v>0.529126213592233</v>
      </c>
      <c r="E80" s="12">
        <f t="shared" si="25"/>
        <v>0.54120262162782762</v>
      </c>
      <c r="F80" s="16">
        <f t="shared" si="24"/>
        <v>7.2919815521087168E-5</v>
      </c>
      <c r="G80" s="13"/>
      <c r="H80" s="13"/>
    </row>
    <row r="81" spans="1:8" x14ac:dyDescent="0.3">
      <c r="C81" s="12">
        <v>0.92592592592592593</v>
      </c>
      <c r="D81" s="12">
        <v>1</v>
      </c>
      <c r="E81" s="12">
        <f t="shared" si="25"/>
        <v>0.76253936406620038</v>
      </c>
      <c r="F81" s="16">
        <f t="shared" si="24"/>
        <v>2.8193776809042264E-2</v>
      </c>
      <c r="G81" s="13"/>
      <c r="H81" s="13"/>
    </row>
    <row r="82" spans="1:8" x14ac:dyDescent="0.3">
      <c r="C82" s="12">
        <v>1</v>
      </c>
      <c r="D82" s="12">
        <v>0.60679611650485432</v>
      </c>
      <c r="E82" s="12">
        <f t="shared" si="25"/>
        <v>0.80913657300059483</v>
      </c>
      <c r="F82" s="16">
        <f t="shared" si="24"/>
        <v>2.0470830167452329E-2</v>
      </c>
      <c r="G82" s="13"/>
      <c r="H82" s="13"/>
    </row>
    <row r="83" spans="1:8" x14ac:dyDescent="0.3">
      <c r="D83" s="2"/>
      <c r="E83" s="2"/>
      <c r="F83" s="19">
        <f>SUM(F73:F82)</f>
        <v>0.13416034695822851</v>
      </c>
      <c r="G83" s="14">
        <f t="shared" ref="G83:H83" si="26">SUM(G73:G82)</f>
        <v>0</v>
      </c>
      <c r="H83" s="14">
        <f t="shared" si="26"/>
        <v>0</v>
      </c>
    </row>
    <row r="85" spans="1:8" x14ac:dyDescent="0.3">
      <c r="A85" s="18" t="s">
        <v>4</v>
      </c>
      <c r="B85" s="18"/>
    </row>
    <row r="86" spans="1:8" x14ac:dyDescent="0.3">
      <c r="A86" s="7" t="s">
        <v>5</v>
      </c>
      <c r="B86" s="8" t="s">
        <v>6</v>
      </c>
      <c r="C86" s="11" t="s">
        <v>0</v>
      </c>
      <c r="D86" s="11" t="s">
        <v>2</v>
      </c>
      <c r="E86" s="11" t="s">
        <v>7</v>
      </c>
      <c r="F86" s="15" t="s">
        <v>8</v>
      </c>
      <c r="G86" s="6" t="s">
        <v>9</v>
      </c>
      <c r="H86" s="6" t="s">
        <v>10</v>
      </c>
    </row>
    <row r="87" spans="1:8" x14ac:dyDescent="0.3">
      <c r="A87" s="9">
        <f>A73-B85*G83</f>
        <v>0.18007425238627178</v>
      </c>
      <c r="B87" s="10">
        <f>B73-B85*H83</f>
        <v>0.62906232061432299</v>
      </c>
      <c r="C87" s="12">
        <v>0</v>
      </c>
      <c r="D87" s="12">
        <v>0</v>
      </c>
      <c r="E87" s="12">
        <f>$A$73+$B$87*C87</f>
        <v>0.18007425238627178</v>
      </c>
      <c r="F87" s="16">
        <f t="shared" ref="F87:F96" si="27">0.5*(D87-E87)^2</f>
        <v>1.6213368186237354E-2</v>
      </c>
      <c r="G87" s="13"/>
      <c r="H87" s="13"/>
    </row>
    <row r="88" spans="1:8" x14ac:dyDescent="0.3">
      <c r="C88" s="12">
        <v>0.22222222222222221</v>
      </c>
      <c r="D88" s="12">
        <v>0.22330097087378642</v>
      </c>
      <c r="E88" s="12">
        <f t="shared" ref="E88:E96" si="28">$A$73+$B$87*C88</f>
        <v>0.31986587918945464</v>
      </c>
      <c r="F88" s="16">
        <f t="shared" si="27"/>
        <v>4.6623907590067045E-3</v>
      </c>
      <c r="G88" s="13"/>
      <c r="H88" s="13"/>
    </row>
    <row r="89" spans="1:8" x14ac:dyDescent="0.3">
      <c r="C89" s="12">
        <v>0.24074074074074073</v>
      </c>
      <c r="D89" s="12">
        <v>0.58252427184466016</v>
      </c>
      <c r="E89" s="12">
        <f t="shared" si="28"/>
        <v>0.33151518142305325</v>
      </c>
      <c r="F89" s="16">
        <f t="shared" si="27"/>
        <v>3.1502781737141217E-2</v>
      </c>
      <c r="G89" s="13"/>
      <c r="H89" s="13"/>
    </row>
    <row r="90" spans="1:8" x14ac:dyDescent="0.3">
      <c r="C90" s="12">
        <v>0.33333333333333331</v>
      </c>
      <c r="D90" s="12">
        <v>0.19902912621359223</v>
      </c>
      <c r="E90" s="12">
        <f t="shared" si="28"/>
        <v>0.38976169259104609</v>
      </c>
      <c r="F90" s="16">
        <f t="shared" si="27"/>
        <v>1.8189455938464924E-2</v>
      </c>
      <c r="G90" s="13"/>
      <c r="H90" s="13"/>
    </row>
    <row r="91" spans="1:8" x14ac:dyDescent="0.3">
      <c r="C91" s="12">
        <v>0.37037037037037035</v>
      </c>
      <c r="D91" s="12">
        <v>0.54854368932038833</v>
      </c>
      <c r="E91" s="12">
        <f t="shared" si="28"/>
        <v>0.41306029705824321</v>
      </c>
      <c r="F91" s="16">
        <f t="shared" si="27"/>
        <v>9.1778747894291426E-3</v>
      </c>
      <c r="G91" s="13"/>
      <c r="H91" s="13"/>
    </row>
    <row r="92" spans="1:8" x14ac:dyDescent="0.3">
      <c r="C92" s="12">
        <v>0.44444444444444442</v>
      </c>
      <c r="D92" s="12">
        <v>0.38834951456310679</v>
      </c>
      <c r="E92" s="12">
        <f t="shared" si="28"/>
        <v>0.45965750599263755</v>
      </c>
      <c r="F92" s="16">
        <f t="shared" si="27"/>
        <v>2.5424148208570163E-3</v>
      </c>
      <c r="G92" s="13"/>
      <c r="H92" s="13"/>
    </row>
    <row r="93" spans="1:8" x14ac:dyDescent="0.3">
      <c r="C93" s="12">
        <v>0.44444444444444442</v>
      </c>
      <c r="D93" s="12">
        <v>0.53883495145631066</v>
      </c>
      <c r="E93" s="12">
        <f t="shared" si="28"/>
        <v>0.45965750599263755</v>
      </c>
      <c r="F93" s="16">
        <f t="shared" si="27"/>
        <v>3.1345339350764652E-3</v>
      </c>
      <c r="G93" s="13"/>
      <c r="H93" s="13"/>
    </row>
    <row r="94" spans="1:8" x14ac:dyDescent="0.3">
      <c r="C94" s="12">
        <v>0.57407407407407407</v>
      </c>
      <c r="D94" s="12">
        <v>0.529126213592233</v>
      </c>
      <c r="E94" s="12">
        <f t="shared" si="28"/>
        <v>0.54120262162782762</v>
      </c>
      <c r="F94" s="16">
        <f t="shared" si="27"/>
        <v>7.2919815521087168E-5</v>
      </c>
      <c r="G94" s="13"/>
      <c r="H94" s="13"/>
    </row>
    <row r="95" spans="1:8" x14ac:dyDescent="0.3">
      <c r="C95" s="12">
        <v>0.92592592592592593</v>
      </c>
      <c r="D95" s="12">
        <v>1</v>
      </c>
      <c r="E95" s="12">
        <f t="shared" si="28"/>
        <v>0.76253936406620038</v>
      </c>
      <c r="F95" s="16">
        <f t="shared" si="27"/>
        <v>2.8193776809042264E-2</v>
      </c>
      <c r="G95" s="13"/>
      <c r="H95" s="13"/>
    </row>
    <row r="96" spans="1:8" x14ac:dyDescent="0.3">
      <c r="C96" s="12">
        <v>1</v>
      </c>
      <c r="D96" s="12">
        <v>0.60679611650485432</v>
      </c>
      <c r="E96" s="12">
        <f t="shared" si="28"/>
        <v>0.80913657300059483</v>
      </c>
      <c r="F96" s="16">
        <f t="shared" si="27"/>
        <v>2.0470830167452329E-2</v>
      </c>
      <c r="G96" s="13"/>
      <c r="H96" s="13"/>
    </row>
    <row r="97" spans="1:8" x14ac:dyDescent="0.3">
      <c r="D97" s="2"/>
      <c r="E97" s="2"/>
      <c r="F97" s="19">
        <f>SUM(F87:F96)</f>
        <v>0.13416034695822851</v>
      </c>
      <c r="G97" s="14">
        <f t="shared" ref="G97:H97" si="29">SUM(G87:G96)</f>
        <v>0</v>
      </c>
      <c r="H97" s="14">
        <f t="shared" si="29"/>
        <v>0</v>
      </c>
    </row>
    <row r="98" spans="1:8" x14ac:dyDescent="0.3">
      <c r="A98" s="18" t="s">
        <v>13</v>
      </c>
      <c r="B98" s="18"/>
    </row>
    <row r="99" spans="1:8" x14ac:dyDescent="0.3">
      <c r="A99" s="7" t="s">
        <v>5</v>
      </c>
      <c r="B99" s="8" t="s">
        <v>6</v>
      </c>
      <c r="C99" s="11" t="s">
        <v>0</v>
      </c>
      <c r="D99" s="11" t="s">
        <v>2</v>
      </c>
      <c r="E99" s="11" t="s">
        <v>7</v>
      </c>
      <c r="F99" s="15" t="s">
        <v>8</v>
      </c>
      <c r="G99" s="6" t="s">
        <v>9</v>
      </c>
      <c r="H99" s="6" t="s">
        <v>10</v>
      </c>
    </row>
    <row r="100" spans="1:8" x14ac:dyDescent="0.3">
      <c r="A100" s="9">
        <f>A87-B98*G96</f>
        <v>0.18007425238627178</v>
      </c>
      <c r="B100" s="10">
        <f>B87-B98*H96</f>
        <v>0.62906232061432299</v>
      </c>
      <c r="C100" s="12">
        <v>0</v>
      </c>
      <c r="D100" s="12">
        <v>0</v>
      </c>
      <c r="E100" s="12">
        <f>$A$73+$B$100*C100</f>
        <v>0.18007425238627178</v>
      </c>
      <c r="F100" s="16">
        <f t="shared" ref="F100:F109" si="30">0.5*(D100-E100)^2</f>
        <v>1.6213368186237354E-2</v>
      </c>
      <c r="G100" s="13"/>
      <c r="H100" s="13"/>
    </row>
    <row r="101" spans="1:8" x14ac:dyDescent="0.3">
      <c r="C101" s="12">
        <v>0.22222222222222221</v>
      </c>
      <c r="D101" s="12">
        <v>0.22330097087378642</v>
      </c>
      <c r="E101" s="12">
        <f t="shared" ref="E101:E109" si="31">$A$73+$B$100*C101</f>
        <v>0.31986587918945464</v>
      </c>
      <c r="F101" s="16">
        <f t="shared" si="30"/>
        <v>4.6623907590067045E-3</v>
      </c>
      <c r="G101" s="13"/>
      <c r="H101" s="13"/>
    </row>
    <row r="102" spans="1:8" x14ac:dyDescent="0.3">
      <c r="C102" s="12">
        <v>0.24074074074074073</v>
      </c>
      <c r="D102" s="12">
        <v>0.58252427184466016</v>
      </c>
      <c r="E102" s="12">
        <f t="shared" si="31"/>
        <v>0.33151518142305325</v>
      </c>
      <c r="F102" s="16">
        <f t="shared" si="30"/>
        <v>3.1502781737141217E-2</v>
      </c>
      <c r="G102" s="13"/>
      <c r="H102" s="13"/>
    </row>
    <row r="103" spans="1:8" x14ac:dyDescent="0.3">
      <c r="C103" s="12">
        <v>0.33333333333333331</v>
      </c>
      <c r="D103" s="12">
        <v>0.19902912621359223</v>
      </c>
      <c r="E103" s="12">
        <f t="shared" si="31"/>
        <v>0.38976169259104609</v>
      </c>
      <c r="F103" s="16">
        <f t="shared" si="30"/>
        <v>1.8189455938464924E-2</v>
      </c>
      <c r="G103" s="13"/>
      <c r="H103" s="13"/>
    </row>
    <row r="104" spans="1:8" x14ac:dyDescent="0.3">
      <c r="C104" s="12">
        <v>0.37037037037037035</v>
      </c>
      <c r="D104" s="12">
        <v>0.54854368932038833</v>
      </c>
      <c r="E104" s="12">
        <f t="shared" si="31"/>
        <v>0.41306029705824321</v>
      </c>
      <c r="F104" s="16">
        <f t="shared" si="30"/>
        <v>9.1778747894291426E-3</v>
      </c>
      <c r="G104" s="13"/>
      <c r="H104" s="13"/>
    </row>
    <row r="105" spans="1:8" x14ac:dyDescent="0.3">
      <c r="C105" s="12">
        <v>0.44444444444444442</v>
      </c>
      <c r="D105" s="12">
        <v>0.38834951456310679</v>
      </c>
      <c r="E105" s="12">
        <f t="shared" si="31"/>
        <v>0.45965750599263755</v>
      </c>
      <c r="F105" s="16">
        <f t="shared" si="30"/>
        <v>2.5424148208570163E-3</v>
      </c>
      <c r="G105" s="13"/>
      <c r="H105" s="13"/>
    </row>
    <row r="106" spans="1:8" x14ac:dyDescent="0.3">
      <c r="C106" s="12">
        <v>0.44444444444444442</v>
      </c>
      <c r="D106" s="12">
        <v>0.53883495145631066</v>
      </c>
      <c r="E106" s="12">
        <f t="shared" si="31"/>
        <v>0.45965750599263755</v>
      </c>
      <c r="F106" s="16">
        <f t="shared" si="30"/>
        <v>3.1345339350764652E-3</v>
      </c>
      <c r="G106" s="13"/>
      <c r="H106" s="13"/>
    </row>
    <row r="107" spans="1:8" x14ac:dyDescent="0.3">
      <c r="C107" s="12">
        <v>0.57407407407407407</v>
      </c>
      <c r="D107" s="12">
        <v>0.529126213592233</v>
      </c>
      <c r="E107" s="12">
        <f t="shared" si="31"/>
        <v>0.54120262162782762</v>
      </c>
      <c r="F107" s="16">
        <f t="shared" si="30"/>
        <v>7.2919815521087168E-5</v>
      </c>
      <c r="G107" s="13"/>
      <c r="H107" s="13"/>
    </row>
    <row r="108" spans="1:8" x14ac:dyDescent="0.3">
      <c r="C108" s="12">
        <v>0.92592592592592593</v>
      </c>
      <c r="D108" s="12">
        <v>1</v>
      </c>
      <c r="E108" s="12">
        <f t="shared" si="31"/>
        <v>0.76253936406620038</v>
      </c>
      <c r="F108" s="16">
        <f t="shared" si="30"/>
        <v>2.8193776809042264E-2</v>
      </c>
      <c r="G108" s="13"/>
      <c r="H108" s="13"/>
    </row>
    <row r="109" spans="1:8" x14ac:dyDescent="0.3">
      <c r="C109" s="12">
        <v>1</v>
      </c>
      <c r="D109" s="12">
        <v>0.60679611650485432</v>
      </c>
      <c r="E109" s="12">
        <f t="shared" si="31"/>
        <v>0.80913657300059483</v>
      </c>
      <c r="F109" s="16">
        <f t="shared" si="30"/>
        <v>2.0470830167452329E-2</v>
      </c>
      <c r="G109" s="13"/>
      <c r="H109" s="13"/>
    </row>
    <row r="110" spans="1:8" x14ac:dyDescent="0.3">
      <c r="D110" s="2"/>
      <c r="E110" s="2"/>
      <c r="F110" s="19">
        <f>SUM(F100:F109)</f>
        <v>0.13416034695822851</v>
      </c>
      <c r="G110" s="14">
        <f t="shared" ref="G110:H110" si="32">SUM(G100:G109)</f>
        <v>0</v>
      </c>
      <c r="H110" s="14">
        <f t="shared" si="32"/>
        <v>0</v>
      </c>
    </row>
    <row r="112" spans="1:8" x14ac:dyDescent="0.3">
      <c r="A112" s="18" t="s">
        <v>13</v>
      </c>
      <c r="B112" s="18"/>
    </row>
    <row r="113" spans="1:11" x14ac:dyDescent="0.3">
      <c r="A113" s="7" t="s">
        <v>5</v>
      </c>
      <c r="B113" s="8" t="s">
        <v>6</v>
      </c>
      <c r="C113" s="11" t="s">
        <v>0</v>
      </c>
      <c r="D113" s="11" t="s">
        <v>2</v>
      </c>
      <c r="E113" s="11" t="s">
        <v>7</v>
      </c>
      <c r="F113" s="15" t="s">
        <v>8</v>
      </c>
      <c r="G113" s="6" t="s">
        <v>9</v>
      </c>
      <c r="H113" s="6" t="s">
        <v>10</v>
      </c>
    </row>
    <row r="114" spans="1:11" x14ac:dyDescent="0.3">
      <c r="A114" s="9"/>
      <c r="B114" s="10"/>
      <c r="C114" s="12"/>
      <c r="D114" s="12"/>
      <c r="E114" s="12"/>
      <c r="F114" s="16"/>
      <c r="G114" s="13"/>
      <c r="H114" s="13"/>
      <c r="J114" s="1"/>
      <c r="K114" s="1"/>
    </row>
    <row r="115" spans="1:11" x14ac:dyDescent="0.3">
      <c r="C115" s="12"/>
      <c r="D115" s="12"/>
      <c r="E115" s="12"/>
      <c r="F115" s="16"/>
      <c r="G115" s="13"/>
      <c r="H115" s="13"/>
      <c r="J115" s="1"/>
      <c r="K115" s="1"/>
    </row>
    <row r="116" spans="1:11" x14ac:dyDescent="0.3">
      <c r="C116" s="12"/>
      <c r="D116" s="12"/>
      <c r="E116" s="12"/>
      <c r="F116" s="16"/>
      <c r="G116" s="13"/>
      <c r="H116" s="13"/>
      <c r="J116" s="1"/>
      <c r="K116" s="1"/>
    </row>
    <row r="117" spans="1:11" x14ac:dyDescent="0.3">
      <c r="C117" s="12"/>
      <c r="D117" s="12"/>
      <c r="E117" s="12"/>
      <c r="F117" s="16"/>
      <c r="G117" s="13"/>
      <c r="H117" s="13"/>
      <c r="J117" s="1"/>
      <c r="K117" s="1"/>
    </row>
    <row r="118" spans="1:11" x14ac:dyDescent="0.3">
      <c r="C118" s="12"/>
      <c r="D118" s="12"/>
      <c r="E118" s="12"/>
      <c r="F118" s="16"/>
      <c r="G118" s="13"/>
      <c r="H118" s="13"/>
      <c r="J118" s="1"/>
      <c r="K118" s="1"/>
    </row>
    <row r="119" spans="1:11" x14ac:dyDescent="0.3">
      <c r="C119" s="12"/>
      <c r="D119" s="12"/>
      <c r="E119" s="12"/>
      <c r="F119" s="16"/>
      <c r="G119" s="13"/>
      <c r="H119" s="13"/>
      <c r="J119" s="1"/>
      <c r="K119" s="1"/>
    </row>
    <row r="120" spans="1:11" x14ac:dyDescent="0.3">
      <c r="C120" s="12"/>
      <c r="D120" s="12"/>
      <c r="E120" s="12"/>
      <c r="F120" s="16"/>
      <c r="G120" s="13"/>
      <c r="H120" s="13"/>
      <c r="J120" s="1"/>
      <c r="K120" s="1"/>
    </row>
    <row r="121" spans="1:11" x14ac:dyDescent="0.3">
      <c r="C121" s="12"/>
      <c r="D121" s="12"/>
      <c r="E121" s="12"/>
      <c r="F121" s="16"/>
      <c r="G121" s="13"/>
      <c r="H121" s="13"/>
      <c r="J121" s="1"/>
      <c r="K121" s="1"/>
    </row>
    <row r="122" spans="1:11" x14ac:dyDescent="0.3">
      <c r="C122" s="12"/>
      <c r="D122" s="12"/>
      <c r="E122" s="12"/>
      <c r="F122" s="16"/>
      <c r="G122" s="13"/>
      <c r="H122" s="13"/>
      <c r="J122" s="1"/>
      <c r="K122" s="1"/>
    </row>
    <row r="123" spans="1:11" x14ac:dyDescent="0.3">
      <c r="C123" s="12"/>
      <c r="D123" s="12"/>
      <c r="E123" s="12"/>
      <c r="F123" s="16"/>
      <c r="G123" s="13"/>
      <c r="H123" s="13"/>
      <c r="J123" s="1"/>
      <c r="K123" s="1"/>
    </row>
    <row r="124" spans="1:11" x14ac:dyDescent="0.3">
      <c r="D124" s="2"/>
      <c r="E124" s="2"/>
      <c r="F124" s="17">
        <f>SUM(F114:F123)</f>
        <v>0</v>
      </c>
      <c r="G124" s="14">
        <f t="shared" ref="G124:H124" si="33">SUM(G114:G123)</f>
        <v>0</v>
      </c>
      <c r="H124" s="14">
        <f t="shared" si="33"/>
        <v>0</v>
      </c>
      <c r="J124" s="3"/>
      <c r="K1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 min-max</vt:lpstr>
      <vt:lpstr>Gradiente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 15</dc:creator>
  <cp:keywords/>
  <dc:description/>
  <cp:lastModifiedBy>William Andrés Gómez Roa</cp:lastModifiedBy>
  <cp:revision/>
  <dcterms:created xsi:type="dcterms:W3CDTF">2018-07-27T19:52:40Z</dcterms:created>
  <dcterms:modified xsi:type="dcterms:W3CDTF">2024-08-16T14:10:14Z</dcterms:modified>
  <cp:category/>
  <cp:contentStatus/>
</cp:coreProperties>
</file>