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\Desktop\GITHUB\OPTIMIZACION_LINEAL\CORTE I\Formulacion_Explicita_I\"/>
    </mc:Choice>
  </mc:AlternateContent>
  <xr:revisionPtr revIDLastSave="0" documentId="13_ncr:1_{8D68EEF0-4C1E-4C26-B59D-A789BD4005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1P1" sheetId="1" r:id="rId1"/>
    <sheet name="T1P2" sheetId="2" r:id="rId2"/>
    <sheet name="T1P3" sheetId="3" r:id="rId3"/>
    <sheet name="T1P4" sheetId="4" r:id="rId4"/>
    <sheet name="T1P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4" l="1" a="1"/>
  <c r="C156" i="4" s="1"/>
  <c r="D141" i="4" a="1"/>
  <c r="D141" i="4" s="1"/>
  <c r="D122" i="4" a="1"/>
  <c r="D122" i="4" s="1"/>
  <c r="D108" i="4" a="1"/>
  <c r="D108" i="4" s="1"/>
  <c r="D89" i="4" a="1"/>
  <c r="D89" i="4" s="1"/>
  <c r="D75" i="4" a="1"/>
  <c r="D75" i="4" s="1"/>
  <c r="D56" i="4" a="1"/>
  <c r="D56" i="4" s="1"/>
  <c r="E53" i="4"/>
  <c r="D53" i="4"/>
  <c r="D52" i="4" a="1"/>
  <c r="D52" i="4" s="1"/>
  <c r="D47" i="4" a="1"/>
  <c r="D47" i="4" s="1"/>
  <c r="I42" i="4" a="1"/>
  <c r="I42" i="4" s="1"/>
  <c r="C112" i="3" a="1"/>
  <c r="C112" i="3" s="1"/>
  <c r="D99" i="3" a="1"/>
  <c r="D99" i="3" s="1"/>
  <c r="D82" i="3" a="1"/>
  <c r="D82" i="3" s="1"/>
  <c r="D70" i="3" a="1"/>
  <c r="D70" i="3" s="1"/>
  <c r="D42" i="4" a="1"/>
  <c r="D42" i="4" s="1"/>
  <c r="C113" i="5" a="1"/>
  <c r="C113" i="5" s="1"/>
  <c r="D99" i="5" a="1"/>
  <c r="D99" i="5" s="1"/>
  <c r="D82" i="5" a="1"/>
  <c r="D82" i="5" s="1"/>
  <c r="D70" i="5" a="1"/>
  <c r="D70" i="5" s="1"/>
  <c r="D53" i="5" a="1"/>
  <c r="D53" i="5" s="1"/>
  <c r="D41" i="5" a="1"/>
  <c r="D41" i="5" s="1"/>
  <c r="D45" i="5" s="1" a="1"/>
  <c r="D45" i="5" s="1"/>
  <c r="D41" i="3" a="1"/>
  <c r="D41" i="3" s="1"/>
  <c r="C109" i="2" a="1"/>
  <c r="C109" i="2" s="1"/>
  <c r="D95" i="2" a="1"/>
  <c r="D95" i="2" s="1"/>
  <c r="D66" i="2" a="1"/>
  <c r="D66" i="2" s="1"/>
  <c r="D37" i="2" a="1"/>
  <c r="D37" i="2" s="1"/>
  <c r="H37" i="2" s="1" a="1"/>
  <c r="H37" i="2" s="1"/>
  <c r="D87" i="1" a="1"/>
  <c r="D87" i="1" s="1"/>
  <c r="D58" i="1" a="1"/>
  <c r="D58" i="1" s="1"/>
  <c r="D41" i="1" a="1"/>
  <c r="D41" i="1" s="1"/>
  <c r="E38" i="1"/>
  <c r="D38" i="1"/>
  <c r="D37" i="1" a="1"/>
  <c r="D37" i="1" s="1"/>
  <c r="D29" i="1" a="1"/>
  <c r="D29" i="1" s="1"/>
  <c r="D33" i="1" s="1" a="1"/>
  <c r="D33" i="1" s="1"/>
  <c r="D146" i="4" l="1" a="1"/>
  <c r="D146" i="4" s="1"/>
  <c r="D151" i="4" s="1" a="1"/>
  <c r="I141" i="4" a="1"/>
  <c r="I141" i="4" s="1"/>
  <c r="D113" i="4" a="1"/>
  <c r="D113" i="4" s="1"/>
  <c r="D118" i="4" s="1" a="1"/>
  <c r="I108" i="4" a="1"/>
  <c r="I108" i="4" s="1"/>
  <c r="D80" i="4" a="1"/>
  <c r="D80" i="4" s="1"/>
  <c r="D85" i="4" s="1" a="1"/>
  <c r="I75" i="4" a="1"/>
  <c r="I75" i="4" s="1"/>
  <c r="D103" i="3" a="1"/>
  <c r="D103" i="3" s="1"/>
  <c r="D107" i="3" s="1" a="1"/>
  <c r="H99" i="3" a="1"/>
  <c r="H99" i="3" s="1"/>
  <c r="D74" i="3" a="1"/>
  <c r="D74" i="3" s="1"/>
  <c r="D78" i="3" s="1" a="1"/>
  <c r="H70" i="3" a="1"/>
  <c r="H70" i="3" s="1"/>
  <c r="D103" i="5" a="1"/>
  <c r="D103" i="5" s="1"/>
  <c r="D107" i="5" s="1" a="1"/>
  <c r="H99" i="5" a="1"/>
  <c r="H99" i="5" s="1"/>
  <c r="D74" i="5" a="1"/>
  <c r="D74" i="5" s="1"/>
  <c r="D78" i="5" s="1" a="1"/>
  <c r="H70" i="5" a="1"/>
  <c r="H70" i="5" s="1"/>
  <c r="D49" i="5" a="1"/>
  <c r="H41" i="5" a="1"/>
  <c r="H41" i="5" s="1"/>
  <c r="D45" i="3" a="1"/>
  <c r="D45" i="3" s="1"/>
  <c r="D49" i="3" s="1" a="1"/>
  <c r="H41" i="3" a="1"/>
  <c r="H41" i="3" s="1"/>
  <c r="D53" i="3" s="1" a="1"/>
  <c r="D53" i="3" s="1"/>
  <c r="D99" i="2" a="1"/>
  <c r="D99" i="2" s="1"/>
  <c r="D103" i="2" s="1" a="1"/>
  <c r="H95" i="2" a="1"/>
  <c r="H95" i="2" s="1"/>
  <c r="D70" i="2" a="1"/>
  <c r="D70" i="2" s="1"/>
  <c r="D74" i="2" s="1" a="1"/>
  <c r="H66" i="2" a="1"/>
  <c r="H66" i="2" s="1"/>
  <c r="D78" i="2" s="1" a="1"/>
  <c r="D78" i="2" s="1"/>
  <c r="D41" i="2" a="1"/>
  <c r="D41" i="2" s="1"/>
  <c r="D45" i="2" s="1" a="1"/>
  <c r="D91" i="1" a="1"/>
  <c r="D91" i="1" s="1"/>
  <c r="D95" i="1" s="1" a="1"/>
  <c r="H87" i="1" a="1"/>
  <c r="H87" i="1" s="1"/>
  <c r="C101" i="1" s="1" a="1"/>
  <c r="C101" i="1" s="1"/>
  <c r="D62" i="1" a="1"/>
  <c r="D62" i="1" s="1"/>
  <c r="D66" i="1" s="1" a="1"/>
  <c r="H58" i="1" a="1"/>
  <c r="H58" i="1" s="1"/>
  <c r="D70" i="1" s="1" a="1"/>
  <c r="D70" i="1" s="1"/>
  <c r="H29" i="1" a="1"/>
  <c r="H29" i="1" s="1"/>
  <c r="E152" i="4" l="1"/>
  <c r="D151" i="4"/>
  <c r="D152" i="4" s="1"/>
  <c r="E119" i="4"/>
  <c r="D118" i="4"/>
  <c r="D119" i="4" s="1"/>
  <c r="E86" i="4"/>
  <c r="D85" i="4"/>
  <c r="D86" i="4" s="1"/>
  <c r="E108" i="3"/>
  <c r="D107" i="3"/>
  <c r="D108" i="3" s="1"/>
  <c r="E79" i="3"/>
  <c r="D78" i="3"/>
  <c r="D79" i="3" s="1"/>
  <c r="E108" i="5"/>
  <c r="D107" i="5"/>
  <c r="D108" i="5" s="1"/>
  <c r="E79" i="5"/>
  <c r="D78" i="5"/>
  <c r="D79" i="5" s="1"/>
  <c r="E50" i="5"/>
  <c r="D49" i="5"/>
  <c r="D50" i="5" s="1"/>
  <c r="E50" i="3"/>
  <c r="D49" i="3"/>
  <c r="D50" i="3" s="1"/>
  <c r="E104" i="2"/>
  <c r="D103" i="2"/>
  <c r="D104" i="2" s="1"/>
  <c r="E75" i="2"/>
  <c r="D74" i="2"/>
  <c r="D75" i="2" s="1"/>
  <c r="D49" i="2" a="1"/>
  <c r="D49" i="2" s="1"/>
  <c r="E46" i="2"/>
  <c r="D45" i="2"/>
  <c r="D46" i="2" s="1"/>
  <c r="D95" i="1"/>
  <c r="D96" i="1" s="1"/>
  <c r="E96" i="1"/>
  <c r="E67" i="1"/>
  <c r="D66" i="1"/>
  <c r="D6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<sst xmlns="http://schemas.openxmlformats.org/spreadsheetml/2006/main" count="568" uniqueCount="111">
  <si>
    <t>PROBLEMA 1. DEPORTIVOS SAS</t>
  </si>
  <si>
    <t>Los grandes almacenes Deportivos SAS encargan a un fabricante pantalones y chaquetas deportivas. El fabricante dispone para la confección de 750 m de tejido de algodón y 1000 m de tejido de poliéster. Cada pantalón precisa 1 m de algodón y 2 m de poliéster. Para cada chaqueta se necesitan 1.5 m de algodón y 1 m de poliéster. El precio del pantalón se fija en 50 € y el de la chaqueta en 40 €. ¿Qué número de pantalones y chaquetas debe suministrar el fabricante a los almacenes para que estos consigan una venta máxima?</t>
  </si>
  <si>
    <t>X1 : Numero de pantalones a fabricar</t>
  </si>
  <si>
    <t>X2 : Numero de chaquetas a fabricar</t>
  </si>
  <si>
    <t>X1 + 1,5 X2 &lt;=750</t>
  </si>
  <si>
    <t>2X1 + 1X2 &lt;=1000</t>
  </si>
  <si>
    <t>A</t>
  </si>
  <si>
    <t>X</t>
  </si>
  <si>
    <t>x1</t>
  </si>
  <si>
    <t>x2</t>
  </si>
  <si>
    <t>b</t>
  </si>
  <si>
    <t>Primal</t>
  </si>
  <si>
    <t>iteracion 1</t>
  </si>
  <si>
    <t>X_B</t>
  </si>
  <si>
    <t>B-1</t>
  </si>
  <si>
    <t>X1 + 1,5X2 +S1 = 750</t>
  </si>
  <si>
    <t>2X1 + X2 + S2 =1000</t>
  </si>
  <si>
    <t>s1</t>
  </si>
  <si>
    <t>s2</t>
  </si>
  <si>
    <t>B</t>
  </si>
  <si>
    <t>C</t>
  </si>
  <si>
    <t>C_B</t>
  </si>
  <si>
    <t>C_N</t>
  </si>
  <si>
    <t>Y</t>
  </si>
  <si>
    <t>N</t>
  </si>
  <si>
    <t>r</t>
  </si>
  <si>
    <t>C_B * Y</t>
  </si>
  <si>
    <t>cocientes</t>
  </si>
  <si>
    <t>entra x1 a la base</t>
  </si>
  <si>
    <t>sale s2 de la base</t>
  </si>
  <si>
    <t>iteracion 2</t>
  </si>
  <si>
    <t>entra x2 a la base</t>
  </si>
  <si>
    <t>sale s1 de la base</t>
  </si>
  <si>
    <t>iteracion 3</t>
  </si>
  <si>
    <t>Z</t>
  </si>
  <si>
    <t xml:space="preserve">X1 </t>
  </si>
  <si>
    <t xml:space="preserve">X2 </t>
  </si>
  <si>
    <t xml:space="preserve">S1 </t>
  </si>
  <si>
    <t>S2</t>
  </si>
  <si>
    <t>rS1</t>
  </si>
  <si>
    <t>rS2</t>
  </si>
  <si>
    <t>PROBLEMA 2. ILUMINATION SAS</t>
  </si>
  <si>
    <t>Una compañía fabrica y vende dos modelos de lámpara L1 y L2. Para su fabricación se necesita un trabajo manual de 20 minutos para el modelo L1 y de 30 minutos para el L2; y un trabajo de máquina para L1 de 20 minutos y de 10 minutos para L2. Se dispone para el trabajo manual de 100 horas al mes y para la máquina 80 horas al mes. Sabiendo que el beneficio por unidad es de 15 y 10 euros para L1 y L2, respectivamente, planificar la producción para obtener el máximo beneficio.</t>
  </si>
  <si>
    <t>X1 : Numero de lamparas L1</t>
  </si>
  <si>
    <t>X2 : Numero de lamparas L2</t>
  </si>
  <si>
    <t>Recursos:</t>
  </si>
  <si>
    <t>6000 minutos de trabajo manual</t>
  </si>
  <si>
    <t>4800 minutos de trabajo maquina</t>
  </si>
  <si>
    <t>20 X1 + 30 X2 &lt;=6000</t>
  </si>
  <si>
    <t>20 X1 + 10 X2 &lt;= 4800</t>
  </si>
  <si>
    <t>X1, X2 &gt;=0</t>
  </si>
  <si>
    <t>20 X1 + 30 X2 + S1 =6000</t>
  </si>
  <si>
    <t>20 X1 + 10 X2 + S2= 4800</t>
  </si>
  <si>
    <t>PROBLEMA 3. TRANSCARGA SAS</t>
  </si>
  <si>
    <t>Una empresa de transportes tiene dos tipos de camiones, los del tipo A con un espacio refrigerado de 20 m³ y un espacio no refrigerado de 40 m³. Los del tipo B, con igual cubicaje total, tienen un 50% de espacio refrigerado y 50% de no refrigerado. Contratan a la empresa para el transporte de 3000 m³ de producto que necesita refrigeración y 4000 m³ de otro que no la necesita. El coste de contratar un camión tipo A es de 30 € y el B de 40€. ¿Cuántos camiones de cada tipo ha de utilizar para que el coste total sea mínimo?</t>
  </si>
  <si>
    <t>X1 : Numero de camiones Tipo A</t>
  </si>
  <si>
    <t>X2 : Numero de camiones Tipo B</t>
  </si>
  <si>
    <t>20 m3 espacio refrigerado Tipo A</t>
  </si>
  <si>
    <t>40 m3 espacio NO refrigerado Tipo A</t>
  </si>
  <si>
    <t>30 m3 espacio refrigerado Tipo B</t>
  </si>
  <si>
    <t>30 m3 espacio NO refrigerado Tipo B</t>
  </si>
  <si>
    <t>transportar 3000 m3 con refrigeración</t>
  </si>
  <si>
    <t>transportar 4000 m3 sin refrigeracion</t>
  </si>
  <si>
    <r>
      <t xml:space="preserve">Z_min=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</si>
  <si>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15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+ 10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</si>
  <si>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50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</si>
  <si>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t>20 X1 + 30 X2 &lt;=3000</t>
  </si>
  <si>
    <t>40 X1 + 30 X2 &lt;= 4000</t>
  </si>
  <si>
    <t>20 X1 + 30 X2 + S1 = 3000</t>
  </si>
  <si>
    <t>40 X1 + 30 X2 + S2 = 4000</t>
  </si>
  <si>
    <r>
      <t xml:space="preserve">-Z_max = - 30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- 40 </t>
    </r>
    <r>
      <rPr>
        <i/>
        <sz val="11"/>
        <color theme="1"/>
        <rFont val="Calibri"/>
        <family val="2"/>
        <scheme val="minor"/>
      </rPr>
      <t>X2</t>
    </r>
  </si>
  <si>
    <t>PROBLEMA 4. JUGUETES</t>
  </si>
  <si>
    <t>Un fabricante de juguetes produce dos tipos de juguetes de madera: soldados y trenes. Un soldado se vende en $27 y requiere de $10 en materia prima y $14 de mano de obra. Un tren se vende en $21, requiere $9 de materia prima y $10 de mano de obra. La fabricación de soldados y trenes requiere de dos tipos de mano de obra: carpintería y acabados. Un soldado requiere de dos horas de acabado y una hora de carpintería. Por su parte, un tren requiere de una hora de acabado y una hora de carpintería. En cada semana, el fabricante solamente dispone de 100 horas de mano de obra para acabado y 80 horas de mano de obra para carpintería. En una semana, se venden cuando mucho 40 soldados. El fabricante quiere maximizar sus utilidades, es decir, ingresos menos costos.</t>
  </si>
  <si>
    <t>PROBLEMA 5. PIOPIO SAS</t>
  </si>
  <si>
    <t>En una granja de pollos se da una dieta, para engordar, con una composición mínima de 15 unidades de una sustancia A y otras 15 unidades de una sustancia B. En el mercado sólo se encuentran dos clases de compuestos: el tipo X con una composición de una unidad de A y 5 de B, y el otro tipo Y, con una composición de cinco unidades de A y una de B. El precio del tipo X es de 10 Euros y el de tipo Y es de 30 euros. ¿Qué cantidades se han de comprar de cada tipo para cubrir las necesidades con un costo mínimo?</t>
  </si>
  <si>
    <t>Requisitos</t>
  </si>
  <si>
    <t>15 unidades sustancia A</t>
  </si>
  <si>
    <t>15 unidades sustancia B</t>
  </si>
  <si>
    <t>X1 : Numero del tipo X</t>
  </si>
  <si>
    <t>X2 : Numero del tipo Y</t>
  </si>
  <si>
    <t>1 de A en X</t>
  </si>
  <si>
    <t>5 de B en X</t>
  </si>
  <si>
    <t>5 de A en Y</t>
  </si>
  <si>
    <t>1 de B en Y</t>
  </si>
  <si>
    <r>
      <t xml:space="preserve">Z_min= 10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+ 30 </t>
    </r>
    <r>
      <rPr>
        <i/>
        <sz val="11"/>
        <color theme="1"/>
        <rFont val="Calibri"/>
        <family val="2"/>
        <scheme val="minor"/>
      </rPr>
      <t>X2</t>
    </r>
  </si>
  <si>
    <r>
      <t xml:space="preserve">-Z_max = - 10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- 30 </t>
    </r>
    <r>
      <rPr>
        <i/>
        <sz val="11"/>
        <color theme="1"/>
        <rFont val="Calibri"/>
        <family val="2"/>
        <scheme val="minor"/>
      </rPr>
      <t>X2</t>
    </r>
  </si>
  <si>
    <t>1 X1 + 5 X2 &lt;= 15</t>
  </si>
  <si>
    <t>5 X1 + 1 X2 &lt;= 15</t>
  </si>
  <si>
    <t>1 X1 + 5 X2 + S1 = 15</t>
  </si>
  <si>
    <t>5 X1 + 1 X2 + S2 = 15</t>
  </si>
  <si>
    <t>X1 : Numero de Soldados</t>
  </si>
  <si>
    <t>X2 : Numero de Trenes</t>
  </si>
  <si>
    <t>1 hora carpinteria Soldado</t>
  </si>
  <si>
    <t>1 hora acabado Tren</t>
  </si>
  <si>
    <t>1 hora carpinteria Tren</t>
  </si>
  <si>
    <t>100 horas de acabado</t>
  </si>
  <si>
    <t>80 horas carpinteria</t>
  </si>
  <si>
    <t>2 horas acabado Soldado</t>
  </si>
  <si>
    <t>2 X1 + 1 X2 &lt;=100</t>
  </si>
  <si>
    <t>1 X1 + 1 X2 &lt;= 80</t>
  </si>
  <si>
    <t>X1 &lt;= 40</t>
  </si>
  <si>
    <t>2 X1 + 1 X2 + S1 = 100</t>
  </si>
  <si>
    <t>1 X1 + 1 X2 + S2 = 80</t>
  </si>
  <si>
    <t>s3</t>
  </si>
  <si>
    <r>
      <t xml:space="preserve">Z_max= 3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+ 2 </t>
    </r>
    <r>
      <rPr>
        <i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+ 0 S1 + 0 S2 - 1000 A1</t>
    </r>
  </si>
  <si>
    <t>X1 + S3 = 40</t>
  </si>
  <si>
    <t>sale s3 de la base</t>
  </si>
  <si>
    <t>entra s1 a la base</t>
  </si>
  <si>
    <t>iteracion 4</t>
  </si>
  <si>
    <t>S3</t>
  </si>
  <si>
    <t>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</si>
</sst>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0" fillId="0" borderId="0" xfId="0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4" borderId="1" xfId="0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8"/>
  <sheetViews>
    <sheetView tabSelected="1" zoomScale="10" zoomScaleNormal="10" workbookViewId="0">
      <selection activeCell="DG150" sqref="DG150"/>
    </sheetView>
  </sheetViews>
  <sheetFormatPr defaultRowHeight="14.4" x14ac:dyDescent="0.3"/>
  <cols>
    <col min="1" max="1" width="65.77734375" customWidth="1"/>
    <col min="2" max="2" width="33.88671875" bestFit="1" customWidth="1"/>
  </cols>
  <sheetData>
    <row r="2" spans="1:16" ht="18" x14ac:dyDescent="0.35">
      <c r="A2" s="4" t="s">
        <v>0</v>
      </c>
    </row>
    <row r="3" spans="1:16" ht="100.8" x14ac:dyDescent="0.3">
      <c r="A3" s="3" t="s">
        <v>1</v>
      </c>
    </row>
    <row r="4" spans="1:16" x14ac:dyDescent="0.3">
      <c r="B4" s="10"/>
      <c r="E4" s="8" t="s">
        <v>11</v>
      </c>
      <c r="F4" s="8"/>
      <c r="G4" s="8"/>
      <c r="H4" s="8"/>
      <c r="I4" s="8"/>
      <c r="J4" s="8"/>
    </row>
    <row r="5" spans="1:16" x14ac:dyDescent="0.3">
      <c r="B5" s="11" t="s">
        <v>2</v>
      </c>
    </row>
    <row r="6" spans="1:16" x14ac:dyDescent="0.3">
      <c r="B6" s="11" t="s">
        <v>3</v>
      </c>
      <c r="G6" s="16" t="s">
        <v>8</v>
      </c>
      <c r="H6" s="16" t="s">
        <v>9</v>
      </c>
      <c r="I6" s="16" t="s">
        <v>17</v>
      </c>
      <c r="J6" s="16" t="s">
        <v>18</v>
      </c>
    </row>
    <row r="7" spans="1:16" x14ac:dyDescent="0.3">
      <c r="B7" s="10"/>
      <c r="C7" s="7" t="s">
        <v>7</v>
      </c>
      <c r="D7" s="15" t="s">
        <v>8</v>
      </c>
      <c r="F7" s="7" t="s">
        <v>6</v>
      </c>
      <c r="G7" s="15">
        <v>1</v>
      </c>
      <c r="H7" s="15">
        <v>1.5</v>
      </c>
      <c r="I7" s="15">
        <v>1</v>
      </c>
      <c r="J7" s="15">
        <v>0</v>
      </c>
      <c r="L7" s="7" t="s">
        <v>10</v>
      </c>
      <c r="M7" s="15">
        <v>750</v>
      </c>
    </row>
    <row r="8" spans="1:16" x14ac:dyDescent="0.3">
      <c r="B8" s="10" t="s">
        <v>65</v>
      </c>
      <c r="D8" s="15" t="s">
        <v>9</v>
      </c>
      <c r="G8" s="15">
        <v>2</v>
      </c>
      <c r="H8" s="15">
        <v>1</v>
      </c>
      <c r="I8" s="15">
        <v>0</v>
      </c>
      <c r="J8" s="15">
        <v>1</v>
      </c>
      <c r="M8" s="15">
        <v>1000</v>
      </c>
    </row>
    <row r="9" spans="1:16" x14ac:dyDescent="0.3">
      <c r="B9" s="10"/>
      <c r="D9" s="15" t="s">
        <v>17</v>
      </c>
    </row>
    <row r="10" spans="1:16" x14ac:dyDescent="0.3">
      <c r="B10" s="10" t="s">
        <v>4</v>
      </c>
      <c r="D10" s="15" t="s">
        <v>18</v>
      </c>
      <c r="F10" s="7" t="s">
        <v>20</v>
      </c>
      <c r="G10" s="15">
        <v>50</v>
      </c>
      <c r="H10" s="15">
        <v>40</v>
      </c>
      <c r="I10" s="15">
        <v>0</v>
      </c>
      <c r="J10" s="15">
        <v>0</v>
      </c>
    </row>
    <row r="11" spans="1:16" x14ac:dyDescent="0.3">
      <c r="B11" s="10" t="s">
        <v>5</v>
      </c>
      <c r="F11" s="7" t="s">
        <v>21</v>
      </c>
      <c r="G11" s="15">
        <v>0</v>
      </c>
      <c r="H11" s="15">
        <v>0</v>
      </c>
      <c r="I11" s="6"/>
      <c r="J11" s="6"/>
    </row>
    <row r="12" spans="1:16" x14ac:dyDescent="0.3">
      <c r="B12" s="10"/>
      <c r="C12" s="12"/>
      <c r="F12" s="7" t="s">
        <v>22</v>
      </c>
      <c r="G12" s="15">
        <v>50</v>
      </c>
      <c r="H12" s="15">
        <v>40</v>
      </c>
      <c r="I12" s="17"/>
      <c r="J12" s="17"/>
      <c r="L12" s="12"/>
    </row>
    <row r="13" spans="1:16" x14ac:dyDescent="0.3">
      <c r="B13" s="13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ht="15" thickBot="1" x14ac:dyDescent="0.35">
      <c r="B14" s="14" t="s">
        <v>16</v>
      </c>
      <c r="C14" s="1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6" spans="1:16" x14ac:dyDescent="0.3">
      <c r="D16" s="16" t="s">
        <v>8</v>
      </c>
      <c r="E16" s="16" t="s">
        <v>9</v>
      </c>
      <c r="F16" s="16" t="s">
        <v>17</v>
      </c>
      <c r="G16" s="16" t="s">
        <v>18</v>
      </c>
    </row>
    <row r="17" spans="2:10" x14ac:dyDescent="0.3">
      <c r="B17" s="7" t="s">
        <v>12</v>
      </c>
      <c r="C17" s="7" t="s">
        <v>6</v>
      </c>
      <c r="D17" s="15">
        <v>1</v>
      </c>
      <c r="E17" s="15">
        <v>1.5</v>
      </c>
      <c r="F17" s="15">
        <v>1</v>
      </c>
      <c r="G17" s="15">
        <v>0</v>
      </c>
      <c r="I17" s="7" t="s">
        <v>10</v>
      </c>
      <c r="J17" s="15">
        <v>750</v>
      </c>
    </row>
    <row r="18" spans="2:10" x14ac:dyDescent="0.3">
      <c r="D18" s="15">
        <v>2</v>
      </c>
      <c r="E18" s="15">
        <v>1</v>
      </c>
      <c r="F18" s="15">
        <v>0</v>
      </c>
      <c r="G18" s="15">
        <v>1</v>
      </c>
      <c r="J18" s="15">
        <v>1000</v>
      </c>
    </row>
    <row r="20" spans="2:10" x14ac:dyDescent="0.3">
      <c r="C20" s="7" t="s">
        <v>20</v>
      </c>
      <c r="D20" s="15">
        <v>50</v>
      </c>
      <c r="E20" s="15">
        <v>40</v>
      </c>
      <c r="F20" s="15">
        <v>0</v>
      </c>
      <c r="G20" s="15">
        <v>0</v>
      </c>
    </row>
    <row r="21" spans="2:10" x14ac:dyDescent="0.3">
      <c r="C21" s="7" t="s">
        <v>21</v>
      </c>
      <c r="D21" s="15">
        <v>0</v>
      </c>
      <c r="E21" s="15">
        <v>0</v>
      </c>
      <c r="F21" s="6"/>
      <c r="G21" s="6"/>
    </row>
    <row r="22" spans="2:10" x14ac:dyDescent="0.3">
      <c r="C22" s="7" t="s">
        <v>22</v>
      </c>
      <c r="D22" s="15">
        <v>50</v>
      </c>
      <c r="E22" s="15">
        <v>40</v>
      </c>
      <c r="F22" s="17"/>
      <c r="G22" s="17"/>
    </row>
    <row r="24" spans="2:10" x14ac:dyDescent="0.3">
      <c r="D24" s="16" t="s">
        <v>17</v>
      </c>
      <c r="E24" s="16" t="s">
        <v>18</v>
      </c>
      <c r="H24" s="16" t="s">
        <v>8</v>
      </c>
      <c r="I24" s="16" t="s">
        <v>9</v>
      </c>
    </row>
    <row r="25" spans="2:10" x14ac:dyDescent="0.3">
      <c r="C25" s="7" t="s">
        <v>19</v>
      </c>
      <c r="D25" s="15">
        <v>1</v>
      </c>
      <c r="E25" s="15">
        <v>0</v>
      </c>
      <c r="G25" s="7" t="s">
        <v>24</v>
      </c>
      <c r="H25" s="15">
        <v>1</v>
      </c>
      <c r="I25" s="15">
        <v>1.5</v>
      </c>
    </row>
    <row r="26" spans="2:10" x14ac:dyDescent="0.3">
      <c r="D26" s="15">
        <v>0</v>
      </c>
      <c r="E26" s="15">
        <v>1</v>
      </c>
      <c r="H26" s="15">
        <v>2</v>
      </c>
      <c r="I26" s="15">
        <v>1</v>
      </c>
    </row>
    <row r="29" spans="2:10" x14ac:dyDescent="0.3">
      <c r="C29" s="7" t="s">
        <v>14</v>
      </c>
      <c r="D29" s="15" cm="1">
        <f t="array" ref="D29:E30">MINVERSE(D25:E26)</f>
        <v>1</v>
      </c>
      <c r="E29" s="15">
        <v>0</v>
      </c>
      <c r="G29" s="7" t="s">
        <v>13</v>
      </c>
      <c r="H29" s="15" cm="1">
        <f t="array" ref="H29:H30">MMULT(_xlfn.ANCHORARRAY(D29),$M$7:$M$8)</f>
        <v>750</v>
      </c>
    </row>
    <row r="30" spans="2:10" x14ac:dyDescent="0.3">
      <c r="D30" s="15">
        <v>0</v>
      </c>
      <c r="E30" s="15">
        <v>1</v>
      </c>
      <c r="H30" s="15">
        <v>1000</v>
      </c>
    </row>
    <row r="33" spans="2:16" x14ac:dyDescent="0.3">
      <c r="C33" s="7" t="s">
        <v>23</v>
      </c>
      <c r="D33" s="5" cm="1">
        <f t="array" ref="D33:E34">MMULT(_xlfn.ANCHORARRAY(D29),H25:I26)</f>
        <v>1</v>
      </c>
      <c r="E33" s="5">
        <v>1.5</v>
      </c>
    </row>
    <row r="34" spans="2:16" x14ac:dyDescent="0.3">
      <c r="D34" s="5">
        <v>2</v>
      </c>
      <c r="E34" s="5">
        <v>1</v>
      </c>
    </row>
    <row r="37" spans="2:16" x14ac:dyDescent="0.3">
      <c r="C37" s="7" t="s">
        <v>26</v>
      </c>
      <c r="D37" s="5" cm="1">
        <f t="array" ref="D37:E37">MMULT(D21:E21,_xlfn.ANCHORARRAY(D33))</f>
        <v>0</v>
      </c>
      <c r="E37" s="5">
        <v>0</v>
      </c>
    </row>
    <row r="38" spans="2:16" x14ac:dyDescent="0.3">
      <c r="C38" s="7" t="s">
        <v>25</v>
      </c>
      <c r="D38" s="21">
        <f>D37-D22</f>
        <v>-50</v>
      </c>
      <c r="E38" s="5">
        <f>E37-E22</f>
        <v>-40</v>
      </c>
      <c r="G38" t="s">
        <v>28</v>
      </c>
    </row>
    <row r="41" spans="2:16" x14ac:dyDescent="0.3">
      <c r="B41" s="12"/>
      <c r="C41" s="19" t="s">
        <v>27</v>
      </c>
      <c r="D41" s="5" cm="1">
        <f t="array" ref="D41:D42">_xlfn.ANCHORARRAY(H29)/D33:D34</f>
        <v>750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2:16" x14ac:dyDescent="0.3">
      <c r="B42" s="12"/>
      <c r="C42" s="12"/>
      <c r="D42" s="22">
        <v>500</v>
      </c>
      <c r="E42" s="12"/>
      <c r="F42" s="12"/>
      <c r="G42" s="12" t="s">
        <v>29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2:16" ht="15" thickBot="1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5" spans="2:16" x14ac:dyDescent="0.3">
      <c r="D45" s="16" t="s">
        <v>18</v>
      </c>
      <c r="E45" s="16" t="s">
        <v>9</v>
      </c>
      <c r="F45" s="16" t="s">
        <v>17</v>
      </c>
      <c r="G45" s="16" t="s">
        <v>8</v>
      </c>
    </row>
    <row r="46" spans="2:16" x14ac:dyDescent="0.3">
      <c r="B46" s="7" t="s">
        <v>30</v>
      </c>
      <c r="C46" s="7" t="s">
        <v>6</v>
      </c>
      <c r="D46" s="15">
        <v>0</v>
      </c>
      <c r="E46" s="15">
        <v>1.5</v>
      </c>
      <c r="F46" s="15">
        <v>1</v>
      </c>
      <c r="G46" s="15">
        <v>1</v>
      </c>
      <c r="I46" s="7" t="s">
        <v>10</v>
      </c>
      <c r="J46" s="15">
        <v>750</v>
      </c>
    </row>
    <row r="47" spans="2:16" x14ac:dyDescent="0.3">
      <c r="D47" s="15">
        <v>1</v>
      </c>
      <c r="E47" s="15">
        <v>1</v>
      </c>
      <c r="F47" s="15">
        <v>0</v>
      </c>
      <c r="G47" s="15">
        <v>2</v>
      </c>
      <c r="J47" s="15">
        <v>1000</v>
      </c>
    </row>
    <row r="49" spans="3:9" x14ac:dyDescent="0.3">
      <c r="C49" s="7" t="s">
        <v>20</v>
      </c>
      <c r="D49" s="15">
        <v>0</v>
      </c>
      <c r="E49" s="15">
        <v>40</v>
      </c>
      <c r="F49" s="15">
        <v>0</v>
      </c>
      <c r="G49" s="15">
        <v>50</v>
      </c>
    </row>
    <row r="50" spans="3:9" x14ac:dyDescent="0.3">
      <c r="C50" s="7" t="s">
        <v>21</v>
      </c>
      <c r="D50" s="15">
        <v>0</v>
      </c>
      <c r="E50" s="15">
        <v>50</v>
      </c>
      <c r="F50" s="6"/>
      <c r="G50" s="6"/>
    </row>
    <row r="51" spans="3:9" x14ac:dyDescent="0.3">
      <c r="C51" s="7" t="s">
        <v>22</v>
      </c>
      <c r="D51" s="15">
        <v>0</v>
      </c>
      <c r="E51" s="15">
        <v>40</v>
      </c>
      <c r="F51" s="17"/>
      <c r="G51" s="17"/>
    </row>
    <row r="53" spans="3:9" x14ac:dyDescent="0.3">
      <c r="D53" s="16" t="s">
        <v>17</v>
      </c>
      <c r="E53" s="16" t="s">
        <v>8</v>
      </c>
      <c r="H53" s="16" t="s">
        <v>18</v>
      </c>
      <c r="I53" s="16" t="s">
        <v>9</v>
      </c>
    </row>
    <row r="54" spans="3:9" x14ac:dyDescent="0.3">
      <c r="C54" s="7" t="s">
        <v>19</v>
      </c>
      <c r="D54" s="15">
        <v>1</v>
      </c>
      <c r="E54" s="15">
        <v>1</v>
      </c>
      <c r="G54" s="7" t="s">
        <v>24</v>
      </c>
      <c r="H54" s="15">
        <v>0</v>
      </c>
      <c r="I54" s="15">
        <v>1.5</v>
      </c>
    </row>
    <row r="55" spans="3:9" x14ac:dyDescent="0.3">
      <c r="D55" s="15">
        <v>0</v>
      </c>
      <c r="E55" s="15">
        <v>2</v>
      </c>
      <c r="H55" s="15">
        <v>1</v>
      </c>
      <c r="I55" s="15">
        <v>1</v>
      </c>
    </row>
    <row r="58" spans="3:9" x14ac:dyDescent="0.3">
      <c r="C58" s="7" t="s">
        <v>14</v>
      </c>
      <c r="D58" s="15" cm="1">
        <f t="array" ref="D58:E59">MINVERSE(D54:E55)</f>
        <v>1</v>
      </c>
      <c r="E58" s="15">
        <v>-0.5</v>
      </c>
      <c r="G58" s="7" t="s">
        <v>13</v>
      </c>
      <c r="H58" s="15" cm="1">
        <f t="array" ref="H58:H59">MMULT(_xlfn.ANCHORARRAY(D58),$M$7:$M$8)</f>
        <v>250</v>
      </c>
    </row>
    <row r="59" spans="3:9" x14ac:dyDescent="0.3">
      <c r="D59" s="15">
        <v>0</v>
      </c>
      <c r="E59" s="15">
        <v>0.5</v>
      </c>
      <c r="H59" s="15">
        <v>500</v>
      </c>
    </row>
    <row r="62" spans="3:9" x14ac:dyDescent="0.3">
      <c r="C62" s="7" t="s">
        <v>23</v>
      </c>
      <c r="D62" s="5" cm="1">
        <f t="array" ref="D62:E63">MMULT(_xlfn.ANCHORARRAY(D58),H54:I55)</f>
        <v>-0.5</v>
      </c>
      <c r="E62" s="5">
        <v>1</v>
      </c>
    </row>
    <row r="63" spans="3:9" x14ac:dyDescent="0.3">
      <c r="D63" s="5">
        <v>0.5</v>
      </c>
      <c r="E63" s="5">
        <v>0.5</v>
      </c>
    </row>
    <row r="66" spans="2:16" x14ac:dyDescent="0.3">
      <c r="C66" s="7" t="s">
        <v>26</v>
      </c>
      <c r="D66" s="5" cm="1">
        <f t="array" ref="D66:E66">MMULT(D50:E50,_xlfn.ANCHORARRAY(D62))</f>
        <v>25</v>
      </c>
      <c r="E66" s="5">
        <v>25</v>
      </c>
    </row>
    <row r="67" spans="2:16" x14ac:dyDescent="0.3">
      <c r="C67" s="7" t="s">
        <v>25</v>
      </c>
      <c r="D67" s="20">
        <f>D66-D51</f>
        <v>25</v>
      </c>
      <c r="E67" s="21">
        <f>E66-E51</f>
        <v>-15</v>
      </c>
      <c r="G67" t="s">
        <v>31</v>
      </c>
    </row>
    <row r="70" spans="2:16" x14ac:dyDescent="0.3">
      <c r="B70" s="12"/>
      <c r="C70" s="19" t="s">
        <v>27</v>
      </c>
      <c r="D70" s="22" cm="1">
        <f t="array" ref="D70:D71">_xlfn.ANCHORARRAY(H58)/E62:E63</f>
        <v>250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2:16" x14ac:dyDescent="0.3">
      <c r="B71" s="12"/>
      <c r="C71" s="12"/>
      <c r="D71" s="20">
        <v>1000</v>
      </c>
      <c r="E71" s="12"/>
      <c r="F71" s="12"/>
      <c r="G71" s="12" t="s">
        <v>32</v>
      </c>
      <c r="H71" s="12"/>
      <c r="I71" s="12"/>
      <c r="J71" s="12"/>
      <c r="K71" s="12"/>
      <c r="L71" s="12"/>
      <c r="M71" s="12"/>
      <c r="N71" s="12"/>
      <c r="O71" s="12"/>
      <c r="P71" s="12"/>
    </row>
    <row r="72" spans="2:16" ht="15" thickBot="1" x14ac:dyDescent="0.3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4" spans="2:16" x14ac:dyDescent="0.3">
      <c r="D74" s="16" t="s">
        <v>18</v>
      </c>
      <c r="E74" s="16" t="s">
        <v>17</v>
      </c>
      <c r="F74" s="16" t="s">
        <v>9</v>
      </c>
      <c r="G74" s="16" t="s">
        <v>8</v>
      </c>
    </row>
    <row r="75" spans="2:16" x14ac:dyDescent="0.3">
      <c r="B75" s="7" t="s">
        <v>33</v>
      </c>
      <c r="C75" s="7" t="s">
        <v>6</v>
      </c>
      <c r="D75" s="15">
        <v>0</v>
      </c>
      <c r="E75" s="15">
        <v>1</v>
      </c>
      <c r="F75" s="15">
        <v>1.5</v>
      </c>
      <c r="G75" s="15">
        <v>1</v>
      </c>
      <c r="I75" s="7" t="s">
        <v>10</v>
      </c>
      <c r="J75" s="15">
        <v>750</v>
      </c>
    </row>
    <row r="76" spans="2:16" x14ac:dyDescent="0.3">
      <c r="D76" s="15">
        <v>1</v>
      </c>
      <c r="E76" s="15">
        <v>0</v>
      </c>
      <c r="F76" s="15">
        <v>1</v>
      </c>
      <c r="G76" s="15">
        <v>2</v>
      </c>
      <c r="J76" s="15">
        <v>1000</v>
      </c>
    </row>
    <row r="78" spans="2:16" x14ac:dyDescent="0.3">
      <c r="C78" s="7" t="s">
        <v>20</v>
      </c>
      <c r="D78" s="15">
        <v>0</v>
      </c>
      <c r="E78" s="15">
        <v>0</v>
      </c>
      <c r="F78" s="15">
        <v>40</v>
      </c>
      <c r="G78" s="15">
        <v>50</v>
      </c>
    </row>
    <row r="79" spans="2:16" x14ac:dyDescent="0.3">
      <c r="C79" s="7" t="s">
        <v>21</v>
      </c>
      <c r="D79" s="15">
        <v>40</v>
      </c>
      <c r="E79" s="15">
        <v>50</v>
      </c>
      <c r="F79" s="6"/>
      <c r="G79" s="6"/>
    </row>
    <row r="80" spans="2:16" x14ac:dyDescent="0.3">
      <c r="C80" s="7" t="s">
        <v>22</v>
      </c>
      <c r="D80" s="15">
        <v>0</v>
      </c>
      <c r="E80" s="15">
        <v>0</v>
      </c>
      <c r="F80" s="17"/>
      <c r="G80" s="17"/>
    </row>
    <row r="82" spans="3:9" x14ac:dyDescent="0.3">
      <c r="D82" s="16" t="s">
        <v>9</v>
      </c>
      <c r="E82" s="16" t="s">
        <v>8</v>
      </c>
      <c r="H82" s="16" t="s">
        <v>18</v>
      </c>
      <c r="I82" s="16" t="s">
        <v>17</v>
      </c>
    </row>
    <row r="83" spans="3:9" x14ac:dyDescent="0.3">
      <c r="C83" s="7" t="s">
        <v>19</v>
      </c>
      <c r="D83" s="15">
        <v>1.5</v>
      </c>
      <c r="E83" s="15">
        <v>1</v>
      </c>
      <c r="G83" s="7" t="s">
        <v>24</v>
      </c>
      <c r="H83" s="15">
        <v>0</v>
      </c>
      <c r="I83" s="15">
        <v>1</v>
      </c>
    </row>
    <row r="84" spans="3:9" x14ac:dyDescent="0.3">
      <c r="D84" s="15">
        <v>1</v>
      </c>
      <c r="E84" s="15">
        <v>2</v>
      </c>
      <c r="H84" s="15">
        <v>1</v>
      </c>
      <c r="I84" s="15">
        <v>0</v>
      </c>
    </row>
    <row r="87" spans="3:9" x14ac:dyDescent="0.3">
      <c r="C87" s="7" t="s">
        <v>14</v>
      </c>
      <c r="D87" s="15" cm="1">
        <f t="array" ref="D87:E88">MINVERSE(D83:E84)</f>
        <v>1</v>
      </c>
      <c r="E87" s="15">
        <v>-0.49999999999999994</v>
      </c>
      <c r="G87" s="7" t="s">
        <v>13</v>
      </c>
      <c r="H87" s="15" cm="1">
        <f t="array" ref="H87:H88">MMULT(_xlfn.ANCHORARRAY(D87),$M$7:$M$8)</f>
        <v>250.00000000000006</v>
      </c>
    </row>
    <row r="88" spans="3:9" x14ac:dyDescent="0.3">
      <c r="D88" s="15">
        <v>-0.49999999999999989</v>
      </c>
      <c r="E88" s="15">
        <v>0.74999999999999989</v>
      </c>
      <c r="H88" s="15">
        <v>374.99999999999994</v>
      </c>
    </row>
    <row r="91" spans="3:9" x14ac:dyDescent="0.3">
      <c r="C91" s="7" t="s">
        <v>23</v>
      </c>
      <c r="D91" s="5" cm="1">
        <f t="array" ref="D91:E92">MMULT(_xlfn.ANCHORARRAY(D87),H83:I84)</f>
        <v>-0.49999999999999994</v>
      </c>
      <c r="E91" s="5">
        <v>1</v>
      </c>
    </row>
    <row r="92" spans="3:9" x14ac:dyDescent="0.3">
      <c r="D92" s="5">
        <v>0.74999999999999989</v>
      </c>
      <c r="E92" s="5">
        <v>-0.49999999999999989</v>
      </c>
    </row>
    <row r="95" spans="3:9" x14ac:dyDescent="0.3">
      <c r="C95" s="7" t="s">
        <v>26</v>
      </c>
      <c r="D95" s="5" cm="1">
        <f t="array" ref="D95:E95">MMULT(D79:E79,_xlfn.ANCHORARRAY(D91))</f>
        <v>17.499999999999996</v>
      </c>
      <c r="E95" s="5">
        <v>15.000000000000007</v>
      </c>
    </row>
    <row r="96" spans="3:9" x14ac:dyDescent="0.3">
      <c r="C96" s="7" t="s">
        <v>25</v>
      </c>
      <c r="D96" s="25">
        <f>D95-D80</f>
        <v>17.499999999999996</v>
      </c>
      <c r="E96" s="25">
        <f>E95-E80</f>
        <v>15.000000000000007</v>
      </c>
    </row>
    <row r="98" spans="2:16" ht="15" thickBot="1" x14ac:dyDescent="0.3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100" spans="2:16" ht="15" thickBot="1" x14ac:dyDescent="0.35">
      <c r="B100" s="12"/>
      <c r="C100" s="23"/>
      <c r="D100" s="23"/>
      <c r="E100" s="23"/>
      <c r="F100" s="23"/>
      <c r="G100" s="23"/>
      <c r="H100" s="23"/>
      <c r="I100" s="12"/>
      <c r="J100" s="12"/>
      <c r="K100" s="12"/>
      <c r="L100" s="12"/>
      <c r="M100" s="12"/>
      <c r="N100" s="12"/>
      <c r="O100" s="12"/>
      <c r="P100" s="12"/>
    </row>
    <row r="101" spans="2:16" x14ac:dyDescent="0.3">
      <c r="B101" s="26" t="s">
        <v>34</v>
      </c>
      <c r="C101" s="27" cm="1">
        <f t="array" ref="C101">MMULT(D79:E79,_xlfn.ANCHORARRAY(H87))</f>
        <v>28750</v>
      </c>
    </row>
    <row r="102" spans="2:16" x14ac:dyDescent="0.3">
      <c r="B102" s="28"/>
      <c r="C102" s="29"/>
    </row>
    <row r="103" spans="2:16" x14ac:dyDescent="0.3">
      <c r="B103" s="28" t="s">
        <v>35</v>
      </c>
      <c r="C103" s="29">
        <v>375</v>
      </c>
    </row>
    <row r="104" spans="2:16" x14ac:dyDescent="0.3">
      <c r="B104" s="28" t="s">
        <v>36</v>
      </c>
      <c r="C104" s="29">
        <v>250</v>
      </c>
    </row>
    <row r="105" spans="2:16" x14ac:dyDescent="0.3">
      <c r="B105" s="28" t="s">
        <v>37</v>
      </c>
      <c r="C105" s="29">
        <v>0</v>
      </c>
    </row>
    <row r="106" spans="2:16" x14ac:dyDescent="0.3">
      <c r="B106" s="28" t="s">
        <v>38</v>
      </c>
      <c r="C106" s="29">
        <v>0</v>
      </c>
    </row>
    <row r="107" spans="2:16" x14ac:dyDescent="0.3">
      <c r="B107" s="28" t="s">
        <v>39</v>
      </c>
      <c r="C107" s="29">
        <v>15</v>
      </c>
    </row>
    <row r="108" spans="2:16" ht="15" thickBot="1" x14ac:dyDescent="0.35">
      <c r="B108" s="30" t="s">
        <v>40</v>
      </c>
      <c r="C108" s="31">
        <v>17.5</v>
      </c>
    </row>
  </sheetData>
  <mergeCells count="1"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DB7-EDCB-4AFF-8C9D-0DE62E8A7A84}">
  <dimension ref="A1:P116"/>
  <sheetViews>
    <sheetView zoomScale="10" zoomScaleNormal="10" workbookViewId="0">
      <selection activeCell="B109" sqref="B109:C116"/>
    </sheetView>
  </sheetViews>
  <sheetFormatPr defaultRowHeight="14.4" x14ac:dyDescent="0.3"/>
  <cols>
    <col min="1" max="1" width="48.44140625" customWidth="1"/>
    <col min="2" max="2" width="32.109375" bestFit="1" customWidth="1"/>
  </cols>
  <sheetData>
    <row r="1" spans="1:13" ht="18" x14ac:dyDescent="0.35">
      <c r="A1" s="4" t="s">
        <v>41</v>
      </c>
    </row>
    <row r="2" spans="1:13" ht="129.6" x14ac:dyDescent="0.3">
      <c r="A2" s="1" t="s">
        <v>42</v>
      </c>
    </row>
    <row r="3" spans="1:13" x14ac:dyDescent="0.3">
      <c r="B3" s="10"/>
      <c r="E3" s="8" t="s">
        <v>11</v>
      </c>
      <c r="F3" s="8"/>
      <c r="G3" s="8"/>
      <c r="H3" s="8"/>
      <c r="I3" s="8"/>
      <c r="J3" s="8"/>
    </row>
    <row r="4" spans="1:13" x14ac:dyDescent="0.3">
      <c r="B4" s="11" t="s">
        <v>43</v>
      </c>
    </row>
    <row r="5" spans="1:13" x14ac:dyDescent="0.3">
      <c r="B5" s="11" t="s">
        <v>44</v>
      </c>
      <c r="G5" s="16" t="s">
        <v>8</v>
      </c>
      <c r="H5" s="16" t="s">
        <v>9</v>
      </c>
      <c r="I5" s="16" t="s">
        <v>17</v>
      </c>
      <c r="J5" s="16" t="s">
        <v>18</v>
      </c>
    </row>
    <row r="6" spans="1:13" x14ac:dyDescent="0.3">
      <c r="B6" s="10"/>
      <c r="C6" s="7" t="s">
        <v>7</v>
      </c>
      <c r="D6" s="15" t="s">
        <v>8</v>
      </c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L6" s="7" t="s">
        <v>10</v>
      </c>
      <c r="M6" s="15">
        <v>6000</v>
      </c>
    </row>
    <row r="7" spans="1:13" x14ac:dyDescent="0.3">
      <c r="B7" s="10" t="s">
        <v>45</v>
      </c>
      <c r="D7" s="15" t="s">
        <v>9</v>
      </c>
      <c r="G7" s="15">
        <v>20</v>
      </c>
      <c r="H7" s="15">
        <v>10</v>
      </c>
      <c r="I7" s="15">
        <v>0</v>
      </c>
      <c r="J7" s="15">
        <v>1</v>
      </c>
      <c r="M7" s="15">
        <v>4800</v>
      </c>
    </row>
    <row r="8" spans="1:13" x14ac:dyDescent="0.3">
      <c r="B8" s="10" t="s">
        <v>46</v>
      </c>
      <c r="D8" s="15" t="s">
        <v>17</v>
      </c>
    </row>
    <row r="9" spans="1:13" x14ac:dyDescent="0.3">
      <c r="B9" s="10" t="s">
        <v>47</v>
      </c>
      <c r="D9" s="15" t="s">
        <v>18</v>
      </c>
      <c r="F9" s="7" t="s">
        <v>20</v>
      </c>
      <c r="G9" s="15">
        <v>15</v>
      </c>
      <c r="H9" s="15">
        <v>10</v>
      </c>
      <c r="I9" s="15">
        <v>0</v>
      </c>
      <c r="J9" s="15">
        <v>0</v>
      </c>
    </row>
    <row r="10" spans="1:13" x14ac:dyDescent="0.3">
      <c r="B10" s="10"/>
      <c r="F10" s="7" t="s">
        <v>21</v>
      </c>
      <c r="G10" s="15">
        <v>0</v>
      </c>
      <c r="H10" s="15">
        <v>0</v>
      </c>
      <c r="I10" s="6"/>
      <c r="J10" s="6"/>
    </row>
    <row r="11" spans="1:13" x14ac:dyDescent="0.3">
      <c r="B11" s="10"/>
      <c r="C11" s="12"/>
      <c r="F11" s="7" t="s">
        <v>22</v>
      </c>
      <c r="G11" s="15">
        <v>15</v>
      </c>
      <c r="H11" s="15">
        <v>10</v>
      </c>
      <c r="I11" s="17"/>
      <c r="J11" s="17"/>
      <c r="L11" s="12"/>
    </row>
    <row r="12" spans="1:13" x14ac:dyDescent="0.3">
      <c r="B12" s="10" t="s">
        <v>64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3">
      <c r="B13" s="10"/>
    </row>
    <row r="14" spans="1:13" x14ac:dyDescent="0.3">
      <c r="B14" s="10" t="s">
        <v>48</v>
      </c>
    </row>
    <row r="15" spans="1:13" x14ac:dyDescent="0.3">
      <c r="B15" s="10" t="s">
        <v>49</v>
      </c>
    </row>
    <row r="16" spans="1:13" x14ac:dyDescent="0.3">
      <c r="B16" s="13" t="s">
        <v>50</v>
      </c>
    </row>
    <row r="17" spans="2:16" x14ac:dyDescent="0.3">
      <c r="B17" s="10"/>
    </row>
    <row r="18" spans="2:16" x14ac:dyDescent="0.3">
      <c r="B18" s="10"/>
    </row>
    <row r="19" spans="2:16" x14ac:dyDescent="0.3">
      <c r="B19" s="10" t="s">
        <v>51</v>
      </c>
    </row>
    <row r="20" spans="2:16" x14ac:dyDescent="0.3">
      <c r="B20" s="10" t="s">
        <v>52</v>
      </c>
    </row>
    <row r="21" spans="2:16" x14ac:dyDescent="0.3">
      <c r="B21" s="10"/>
    </row>
    <row r="22" spans="2:16" ht="15" thickBot="1" x14ac:dyDescent="0.35"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4" spans="2:16" x14ac:dyDescent="0.3">
      <c r="D24" s="16" t="s">
        <v>8</v>
      </c>
      <c r="E24" s="16" t="s">
        <v>9</v>
      </c>
      <c r="F24" s="16" t="s">
        <v>17</v>
      </c>
      <c r="G24" s="16" t="s">
        <v>18</v>
      </c>
    </row>
    <row r="25" spans="2:16" x14ac:dyDescent="0.3">
      <c r="B25" s="7" t="s">
        <v>12</v>
      </c>
      <c r="C25" s="7" t="s">
        <v>6</v>
      </c>
      <c r="D25" s="15">
        <v>20</v>
      </c>
      <c r="E25" s="15">
        <v>30</v>
      </c>
      <c r="F25" s="15">
        <v>1</v>
      </c>
      <c r="G25" s="15">
        <v>0</v>
      </c>
      <c r="I25" s="7" t="s">
        <v>10</v>
      </c>
      <c r="J25" s="15">
        <v>6000</v>
      </c>
    </row>
    <row r="26" spans="2:16" x14ac:dyDescent="0.3">
      <c r="D26" s="15">
        <v>20</v>
      </c>
      <c r="E26" s="15">
        <v>10</v>
      </c>
      <c r="F26" s="15">
        <v>0</v>
      </c>
      <c r="G26" s="15">
        <v>1</v>
      </c>
      <c r="J26" s="15">
        <v>4800</v>
      </c>
    </row>
    <row r="28" spans="2:16" x14ac:dyDescent="0.3">
      <c r="C28" s="7" t="s">
        <v>20</v>
      </c>
      <c r="D28" s="15">
        <v>15</v>
      </c>
      <c r="E28" s="15">
        <v>10</v>
      </c>
      <c r="F28" s="15">
        <v>0</v>
      </c>
      <c r="G28" s="15">
        <v>0</v>
      </c>
    </row>
    <row r="29" spans="2:16" x14ac:dyDescent="0.3">
      <c r="C29" s="7" t="s">
        <v>21</v>
      </c>
      <c r="D29" s="15">
        <v>0</v>
      </c>
      <c r="E29" s="15">
        <v>0</v>
      </c>
      <c r="F29" s="6"/>
      <c r="G29" s="6"/>
    </row>
    <row r="30" spans="2:16" x14ac:dyDescent="0.3">
      <c r="C30" s="7" t="s">
        <v>22</v>
      </c>
      <c r="D30" s="15">
        <v>15</v>
      </c>
      <c r="E30" s="15">
        <v>10</v>
      </c>
      <c r="F30" s="17"/>
      <c r="G30" s="17"/>
    </row>
    <row r="32" spans="2:16" x14ac:dyDescent="0.3">
      <c r="D32" s="16" t="s">
        <v>17</v>
      </c>
      <c r="E32" s="16" t="s">
        <v>18</v>
      </c>
      <c r="H32" s="16" t="s">
        <v>8</v>
      </c>
      <c r="I32" s="16" t="s">
        <v>9</v>
      </c>
    </row>
    <row r="33" spans="3:9" x14ac:dyDescent="0.3">
      <c r="C33" s="7" t="s">
        <v>19</v>
      </c>
      <c r="D33" s="15">
        <v>1</v>
      </c>
      <c r="E33" s="15">
        <v>0</v>
      </c>
      <c r="G33" s="7" t="s">
        <v>24</v>
      </c>
      <c r="H33" s="15">
        <v>20</v>
      </c>
      <c r="I33" s="15">
        <v>30</v>
      </c>
    </row>
    <row r="34" spans="3:9" x14ac:dyDescent="0.3">
      <c r="D34" s="15">
        <v>0</v>
      </c>
      <c r="E34" s="15">
        <v>1</v>
      </c>
      <c r="H34" s="15">
        <v>20</v>
      </c>
      <c r="I34" s="15">
        <v>10</v>
      </c>
    </row>
    <row r="37" spans="3:9" x14ac:dyDescent="0.3">
      <c r="C37" s="7" t="s">
        <v>14</v>
      </c>
      <c r="D37" s="15" cm="1">
        <f t="array" ref="D37:E38">MINVERSE(D33:E34)</f>
        <v>1</v>
      </c>
      <c r="E37" s="15">
        <v>0</v>
      </c>
      <c r="G37" s="7" t="s">
        <v>13</v>
      </c>
      <c r="H37" s="15" cm="1">
        <f t="array" ref="H37:H38">MMULT(_xlfn.ANCHORARRAY(D37),J25:J26)</f>
        <v>6000</v>
      </c>
    </row>
    <row r="38" spans="3:9" x14ac:dyDescent="0.3">
      <c r="D38" s="15">
        <v>0</v>
      </c>
      <c r="E38" s="15">
        <v>1</v>
      </c>
      <c r="H38" s="15">
        <v>4800</v>
      </c>
    </row>
    <row r="41" spans="3:9" x14ac:dyDescent="0.3">
      <c r="C41" s="7" t="s">
        <v>23</v>
      </c>
      <c r="D41" s="5" cm="1">
        <f t="array" ref="D41:E42">MMULT(_xlfn.ANCHORARRAY(D37),H33:I34)</f>
        <v>20</v>
      </c>
      <c r="E41" s="5">
        <v>30</v>
      </c>
    </row>
    <row r="42" spans="3:9" x14ac:dyDescent="0.3">
      <c r="D42" s="5">
        <v>20</v>
      </c>
      <c r="E42" s="5">
        <v>10</v>
      </c>
    </row>
    <row r="45" spans="3:9" x14ac:dyDescent="0.3">
      <c r="C45" s="7" t="s">
        <v>26</v>
      </c>
      <c r="D45" s="5" cm="1">
        <f t="array" ref="D45:E45">MMULT(D29:E29,_xlfn.ANCHORARRAY(D41))</f>
        <v>0</v>
      </c>
      <c r="E45" s="5">
        <v>0</v>
      </c>
    </row>
    <row r="46" spans="3:9" x14ac:dyDescent="0.3">
      <c r="C46" s="7" t="s">
        <v>25</v>
      </c>
      <c r="D46" s="21">
        <f>D45-D30</f>
        <v>-15</v>
      </c>
      <c r="E46" s="5">
        <f>E45-E30</f>
        <v>-10</v>
      </c>
      <c r="G46" t="s">
        <v>28</v>
      </c>
    </row>
    <row r="49" spans="2:14" x14ac:dyDescent="0.3">
      <c r="B49" s="12"/>
      <c r="C49" s="19" t="s">
        <v>27</v>
      </c>
      <c r="D49" s="20" cm="1">
        <f t="array" ref="D49:D50">_xlfn.ANCHORARRAY(H37)/D41:D42</f>
        <v>300</v>
      </c>
      <c r="E49" s="12"/>
      <c r="F49" s="12"/>
      <c r="G49" s="12"/>
      <c r="H49" s="12"/>
      <c r="I49" s="12"/>
      <c r="J49" s="12"/>
      <c r="K49" s="12"/>
      <c r="L49" s="12"/>
    </row>
    <row r="50" spans="2:14" x14ac:dyDescent="0.3">
      <c r="B50" s="12"/>
      <c r="C50" s="12"/>
      <c r="D50" s="22">
        <v>240</v>
      </c>
      <c r="E50" s="12"/>
      <c r="F50" s="12"/>
      <c r="G50" s="12" t="s">
        <v>29</v>
      </c>
      <c r="H50" s="12"/>
      <c r="I50" s="12"/>
      <c r="J50" s="12"/>
      <c r="K50" s="12"/>
      <c r="L50" s="12"/>
    </row>
    <row r="51" spans="2:14" ht="15" thickBot="1" x14ac:dyDescent="0.3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3" spans="2:14" x14ac:dyDescent="0.3">
      <c r="D53" s="16" t="s">
        <v>18</v>
      </c>
      <c r="E53" s="16" t="s">
        <v>9</v>
      </c>
      <c r="F53" s="16" t="s">
        <v>17</v>
      </c>
      <c r="G53" s="16" t="s">
        <v>8</v>
      </c>
    </row>
    <row r="54" spans="2:14" x14ac:dyDescent="0.3">
      <c r="B54" s="7" t="s">
        <v>30</v>
      </c>
      <c r="C54" s="7" t="s">
        <v>6</v>
      </c>
      <c r="D54" s="15">
        <v>0</v>
      </c>
      <c r="E54" s="15">
        <v>30</v>
      </c>
      <c r="F54" s="15">
        <v>1</v>
      </c>
      <c r="G54" s="15">
        <v>20</v>
      </c>
      <c r="I54" s="7" t="s">
        <v>10</v>
      </c>
      <c r="J54" s="15">
        <v>6000</v>
      </c>
    </row>
    <row r="55" spans="2:14" x14ac:dyDescent="0.3">
      <c r="D55" s="15">
        <v>1</v>
      </c>
      <c r="E55" s="15">
        <v>10</v>
      </c>
      <c r="F55" s="15">
        <v>0</v>
      </c>
      <c r="G55" s="15">
        <v>20</v>
      </c>
      <c r="J55" s="15">
        <v>4800</v>
      </c>
    </row>
    <row r="57" spans="2:14" x14ac:dyDescent="0.3">
      <c r="C57" s="7" t="s">
        <v>20</v>
      </c>
      <c r="D57" s="15">
        <v>0</v>
      </c>
      <c r="E57" s="15">
        <v>10</v>
      </c>
      <c r="F57" s="15">
        <v>0</v>
      </c>
      <c r="G57" s="15">
        <v>15</v>
      </c>
    </row>
    <row r="58" spans="2:14" x14ac:dyDescent="0.3">
      <c r="C58" s="7" t="s">
        <v>21</v>
      </c>
      <c r="D58" s="15">
        <v>0</v>
      </c>
      <c r="E58" s="15">
        <v>15</v>
      </c>
      <c r="F58" s="6"/>
      <c r="G58" s="6"/>
    </row>
    <row r="59" spans="2:14" x14ac:dyDescent="0.3">
      <c r="C59" s="7" t="s">
        <v>22</v>
      </c>
      <c r="D59" s="15">
        <v>0</v>
      </c>
      <c r="E59" s="15">
        <v>10</v>
      </c>
      <c r="F59" s="17"/>
      <c r="G59" s="17"/>
    </row>
    <row r="61" spans="2:14" x14ac:dyDescent="0.3">
      <c r="D61" s="16" t="s">
        <v>17</v>
      </c>
      <c r="E61" s="16" t="s">
        <v>18</v>
      </c>
      <c r="H61" s="16" t="s">
        <v>8</v>
      </c>
      <c r="I61" s="16" t="s">
        <v>9</v>
      </c>
    </row>
    <row r="62" spans="2:14" x14ac:dyDescent="0.3">
      <c r="C62" s="7" t="s">
        <v>19</v>
      </c>
      <c r="D62" s="15">
        <v>1</v>
      </c>
      <c r="E62" s="15">
        <v>20</v>
      </c>
      <c r="G62" s="7" t="s">
        <v>24</v>
      </c>
      <c r="H62" s="15">
        <v>0</v>
      </c>
      <c r="I62" s="15">
        <v>30</v>
      </c>
    </row>
    <row r="63" spans="2:14" x14ac:dyDescent="0.3">
      <c r="D63" s="15">
        <v>0</v>
      </c>
      <c r="E63" s="15">
        <v>20</v>
      </c>
      <c r="H63" s="15">
        <v>1</v>
      </c>
      <c r="I63" s="15">
        <v>10</v>
      </c>
    </row>
    <row r="66" spans="2:14" x14ac:dyDescent="0.3">
      <c r="C66" s="7" t="s">
        <v>14</v>
      </c>
      <c r="D66" s="15" cm="1">
        <f t="array" ref="D66:E67">MINVERSE(D62:E63)</f>
        <v>1</v>
      </c>
      <c r="E66" s="15">
        <v>-1</v>
      </c>
      <c r="G66" s="7" t="s">
        <v>13</v>
      </c>
      <c r="H66" s="15" cm="1">
        <f t="array" ref="H66:H67">MMULT(_xlfn.ANCHORARRAY(D66),J54:J55)</f>
        <v>1200</v>
      </c>
    </row>
    <row r="67" spans="2:14" x14ac:dyDescent="0.3">
      <c r="D67" s="15">
        <v>0</v>
      </c>
      <c r="E67" s="15">
        <v>0.05</v>
      </c>
      <c r="H67" s="15">
        <v>240</v>
      </c>
    </row>
    <row r="70" spans="2:14" x14ac:dyDescent="0.3">
      <c r="C70" s="7" t="s">
        <v>23</v>
      </c>
      <c r="D70" s="5" cm="1">
        <f t="array" ref="D70:E71">MMULT(_xlfn.ANCHORARRAY(D66),H62:I63)</f>
        <v>-1</v>
      </c>
      <c r="E70" s="5">
        <v>20</v>
      </c>
    </row>
    <row r="71" spans="2:14" x14ac:dyDescent="0.3">
      <c r="D71" s="5">
        <v>0.05</v>
      </c>
      <c r="E71" s="5">
        <v>0.5</v>
      </c>
    </row>
    <row r="74" spans="2:14" x14ac:dyDescent="0.3">
      <c r="C74" s="7" t="s">
        <v>26</v>
      </c>
      <c r="D74" s="5" cm="1">
        <f t="array" ref="D74:E74">MMULT(D58:E58,_xlfn.ANCHORARRAY(D70))</f>
        <v>0.75</v>
      </c>
      <c r="E74" s="5">
        <v>7.5</v>
      </c>
    </row>
    <row r="75" spans="2:14" x14ac:dyDescent="0.3">
      <c r="C75" s="7" t="s">
        <v>25</v>
      </c>
      <c r="D75" s="20">
        <f>D74-D59</f>
        <v>0.75</v>
      </c>
      <c r="E75" s="21">
        <f>E74-E59</f>
        <v>-2.5</v>
      </c>
      <c r="G75" t="s">
        <v>31</v>
      </c>
    </row>
    <row r="78" spans="2:14" x14ac:dyDescent="0.3">
      <c r="B78" s="12"/>
      <c r="C78" s="19" t="s">
        <v>27</v>
      </c>
      <c r="D78" s="22" cm="1">
        <f t="array" ref="D78:D79">_xlfn.ANCHORARRAY(H66)/E70:E71</f>
        <v>60</v>
      </c>
      <c r="E78" s="12"/>
      <c r="F78" s="12"/>
      <c r="G78" s="12" t="s">
        <v>32</v>
      </c>
      <c r="H78" s="12"/>
      <c r="I78" s="12"/>
      <c r="J78" s="12"/>
      <c r="K78" s="12"/>
      <c r="L78" s="12"/>
    </row>
    <row r="79" spans="2:14" x14ac:dyDescent="0.3">
      <c r="B79" s="12"/>
      <c r="C79" s="12"/>
      <c r="D79" s="20">
        <v>480</v>
      </c>
      <c r="E79" s="12"/>
      <c r="F79" s="12"/>
      <c r="H79" s="12"/>
      <c r="I79" s="12"/>
      <c r="J79" s="12"/>
      <c r="K79" s="12"/>
      <c r="L79" s="12"/>
    </row>
    <row r="80" spans="2:14" ht="15" thickBot="1" x14ac:dyDescent="0.3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2" spans="2:10" x14ac:dyDescent="0.3">
      <c r="D82" s="16" t="s">
        <v>18</v>
      </c>
      <c r="E82" s="16" t="s">
        <v>17</v>
      </c>
      <c r="F82" s="16" t="s">
        <v>9</v>
      </c>
      <c r="G82" s="16" t="s">
        <v>8</v>
      </c>
    </row>
    <row r="83" spans="2:10" x14ac:dyDescent="0.3">
      <c r="B83" s="7" t="s">
        <v>33</v>
      </c>
      <c r="C83" s="7" t="s">
        <v>6</v>
      </c>
      <c r="D83" s="15">
        <v>0</v>
      </c>
      <c r="E83" s="15">
        <v>1</v>
      </c>
      <c r="F83" s="15">
        <v>30</v>
      </c>
      <c r="G83" s="15">
        <v>20</v>
      </c>
      <c r="I83" s="7" t="s">
        <v>10</v>
      </c>
      <c r="J83" s="15">
        <v>6000</v>
      </c>
    </row>
    <row r="84" spans="2:10" x14ac:dyDescent="0.3">
      <c r="D84" s="15">
        <v>1</v>
      </c>
      <c r="E84" s="15">
        <v>0</v>
      </c>
      <c r="F84" s="15">
        <v>10</v>
      </c>
      <c r="G84" s="15">
        <v>20</v>
      </c>
      <c r="J84" s="15">
        <v>4800</v>
      </c>
    </row>
    <row r="86" spans="2:10" x14ac:dyDescent="0.3">
      <c r="C86" s="7" t="s">
        <v>20</v>
      </c>
      <c r="D86" s="15">
        <v>0</v>
      </c>
      <c r="E86" s="15">
        <v>0</v>
      </c>
      <c r="F86" s="15">
        <v>10</v>
      </c>
      <c r="G86" s="15">
        <v>15</v>
      </c>
    </row>
    <row r="87" spans="2:10" x14ac:dyDescent="0.3">
      <c r="C87" s="7" t="s">
        <v>21</v>
      </c>
      <c r="D87" s="15">
        <v>10</v>
      </c>
      <c r="E87" s="15">
        <v>15</v>
      </c>
      <c r="F87" s="6"/>
      <c r="G87" s="6"/>
    </row>
    <row r="88" spans="2:10" x14ac:dyDescent="0.3">
      <c r="C88" s="7" t="s">
        <v>22</v>
      </c>
      <c r="D88" s="15">
        <v>0</v>
      </c>
      <c r="E88" s="15">
        <v>0</v>
      </c>
      <c r="F88" s="17"/>
      <c r="G88" s="17"/>
    </row>
    <row r="90" spans="2:10" x14ac:dyDescent="0.3">
      <c r="D90" s="16" t="s">
        <v>9</v>
      </c>
      <c r="E90" s="16" t="s">
        <v>8</v>
      </c>
      <c r="H90" s="16" t="s">
        <v>18</v>
      </c>
      <c r="I90" s="16" t="s">
        <v>17</v>
      </c>
    </row>
    <row r="91" spans="2:10" x14ac:dyDescent="0.3">
      <c r="C91" s="7" t="s">
        <v>19</v>
      </c>
      <c r="D91" s="15">
        <v>30</v>
      </c>
      <c r="E91" s="15">
        <v>20</v>
      </c>
      <c r="G91" s="7" t="s">
        <v>24</v>
      </c>
      <c r="H91" s="15">
        <v>0</v>
      </c>
      <c r="I91" s="15">
        <v>1</v>
      </c>
    </row>
    <row r="92" spans="2:10" x14ac:dyDescent="0.3">
      <c r="D92" s="15">
        <v>10</v>
      </c>
      <c r="E92" s="15">
        <v>20</v>
      </c>
      <c r="H92" s="15">
        <v>1</v>
      </c>
      <c r="I92" s="15">
        <v>0</v>
      </c>
    </row>
    <row r="95" spans="2:10" x14ac:dyDescent="0.3">
      <c r="C95" s="7" t="s">
        <v>14</v>
      </c>
      <c r="D95" s="15" cm="1">
        <f t="array" ref="D95:E96">MINVERSE(D91:E92)</f>
        <v>0.05</v>
      </c>
      <c r="E95" s="15">
        <v>-0.05</v>
      </c>
      <c r="G95" s="7" t="s">
        <v>13</v>
      </c>
      <c r="H95" s="15" cm="1">
        <f t="array" ref="H95:H96">MMULT(_xlfn.ANCHORARRAY(D95),J83:J84)</f>
        <v>60</v>
      </c>
    </row>
    <row r="96" spans="2:10" x14ac:dyDescent="0.3">
      <c r="D96" s="15">
        <v>-2.4999999999999998E-2</v>
      </c>
      <c r="E96" s="15">
        <v>7.4999999999999997E-2</v>
      </c>
      <c r="H96" s="15">
        <v>210</v>
      </c>
    </row>
    <row r="99" spans="2:14" x14ac:dyDescent="0.3">
      <c r="C99" s="7" t="s">
        <v>23</v>
      </c>
      <c r="D99" s="5" cm="1">
        <f t="array" ref="D99:E100">MMULT(_xlfn.ANCHORARRAY(D95),H91:I92)</f>
        <v>-0.05</v>
      </c>
      <c r="E99" s="5">
        <v>0.05</v>
      </c>
    </row>
    <row r="100" spans="2:14" x14ac:dyDescent="0.3">
      <c r="D100" s="5">
        <v>7.4999999999999997E-2</v>
      </c>
      <c r="E100" s="5">
        <v>-2.4999999999999998E-2</v>
      </c>
    </row>
    <row r="103" spans="2:14" x14ac:dyDescent="0.3">
      <c r="C103" s="7" t="s">
        <v>26</v>
      </c>
      <c r="D103" s="5" cm="1">
        <f t="array" ref="D103:E103">MMULT(D87:E87,_xlfn.ANCHORARRAY(D99))</f>
        <v>0.625</v>
      </c>
      <c r="E103" s="5">
        <v>0.12500000000000006</v>
      </c>
    </row>
    <row r="104" spans="2:14" x14ac:dyDescent="0.3">
      <c r="C104" s="7" t="s">
        <v>25</v>
      </c>
      <c r="D104" s="25">
        <f>D103-D88</f>
        <v>0.625</v>
      </c>
      <c r="E104" s="25">
        <f>E103-E88</f>
        <v>0.12500000000000006</v>
      </c>
    </row>
    <row r="106" spans="2:14" ht="15" thickBot="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2"/>
      <c r="C107" s="24"/>
      <c r="D107" s="23"/>
      <c r="E107" s="23"/>
      <c r="F107" s="23"/>
      <c r="G107" s="23"/>
      <c r="H107" s="23"/>
      <c r="I107" s="23"/>
      <c r="J107" s="12"/>
      <c r="K107" s="12"/>
      <c r="L107" s="12"/>
    </row>
    <row r="108" spans="2:14" ht="15" thickBot="1" x14ac:dyDescent="0.35">
      <c r="B108" s="12"/>
      <c r="C108" s="23"/>
      <c r="D108" s="23"/>
      <c r="E108" s="23"/>
      <c r="F108" s="23"/>
      <c r="G108" s="23"/>
      <c r="H108" s="23"/>
      <c r="I108" s="23"/>
      <c r="J108" s="12"/>
      <c r="K108" s="12"/>
      <c r="L108" s="12"/>
    </row>
    <row r="109" spans="2:14" x14ac:dyDescent="0.3">
      <c r="B109" s="26" t="s">
        <v>34</v>
      </c>
      <c r="C109" s="27" cm="1">
        <f t="array" ref="C109">MMULT(D87:E87,_xlfn.ANCHORARRAY(H95))</f>
        <v>3750</v>
      </c>
    </row>
    <row r="110" spans="2:14" x14ac:dyDescent="0.3">
      <c r="B110" s="28"/>
      <c r="C110" s="29"/>
    </row>
    <row r="111" spans="2:14" x14ac:dyDescent="0.3">
      <c r="B111" s="28" t="s">
        <v>35</v>
      </c>
      <c r="C111" s="29">
        <v>210</v>
      </c>
    </row>
    <row r="112" spans="2:14" x14ac:dyDescent="0.3">
      <c r="B112" s="28" t="s">
        <v>36</v>
      </c>
      <c r="C112" s="29">
        <v>60</v>
      </c>
    </row>
    <row r="113" spans="2:3" x14ac:dyDescent="0.3">
      <c r="B113" s="28" t="s">
        <v>37</v>
      </c>
      <c r="C113" s="29">
        <v>0</v>
      </c>
    </row>
    <row r="114" spans="2:3" x14ac:dyDescent="0.3">
      <c r="B114" s="28" t="s">
        <v>38</v>
      </c>
      <c r="C114" s="29">
        <v>0</v>
      </c>
    </row>
    <row r="115" spans="2:3" x14ac:dyDescent="0.3">
      <c r="B115" s="28" t="s">
        <v>39</v>
      </c>
      <c r="C115" s="29">
        <v>0.125</v>
      </c>
    </row>
    <row r="116" spans="2:3" ht="15" thickBot="1" x14ac:dyDescent="0.35">
      <c r="B116" s="30" t="s">
        <v>40</v>
      </c>
      <c r="C116" s="31">
        <v>0.625</v>
      </c>
    </row>
  </sheetData>
  <mergeCells count="1"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126-DA9C-4679-A3EE-09240D34C51A}">
  <dimension ref="A1:O127"/>
  <sheetViews>
    <sheetView zoomScale="10" zoomScaleNormal="10" workbookViewId="0">
      <selection activeCell="B112" sqref="B112:C119"/>
    </sheetView>
  </sheetViews>
  <sheetFormatPr defaultRowHeight="14.4" x14ac:dyDescent="0.3"/>
  <cols>
    <col min="1" max="1" width="68" customWidth="1"/>
    <col min="2" max="2" width="35.6640625" bestFit="1" customWidth="1"/>
  </cols>
  <sheetData>
    <row r="1" spans="1:15" ht="18" x14ac:dyDescent="0.35">
      <c r="A1" s="32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9.6" x14ac:dyDescent="0.3">
      <c r="A2" s="1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33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4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4" t="s">
        <v>56</v>
      </c>
      <c r="C5" s="6"/>
      <c r="D5" s="6"/>
      <c r="E5" s="6"/>
      <c r="F5" s="6"/>
      <c r="G5" s="16" t="s">
        <v>8</v>
      </c>
      <c r="H5" s="16" t="s">
        <v>9</v>
      </c>
      <c r="I5" s="16" t="s">
        <v>17</v>
      </c>
      <c r="J5" s="16" t="s">
        <v>18</v>
      </c>
      <c r="K5" s="6"/>
      <c r="L5" s="6"/>
      <c r="M5" s="6"/>
      <c r="N5" s="6"/>
      <c r="O5" s="6"/>
    </row>
    <row r="6" spans="1:15" x14ac:dyDescent="0.3">
      <c r="A6" s="6"/>
      <c r="B6" s="33"/>
      <c r="C6" s="7" t="s">
        <v>7</v>
      </c>
      <c r="D6" s="15" t="s">
        <v>8</v>
      </c>
      <c r="E6" s="6"/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K6" s="6"/>
      <c r="L6" s="7" t="s">
        <v>10</v>
      </c>
      <c r="M6" s="15">
        <v>3000</v>
      </c>
      <c r="N6" s="6"/>
      <c r="O6" s="6"/>
    </row>
    <row r="7" spans="1:15" x14ac:dyDescent="0.3">
      <c r="A7" s="6"/>
      <c r="B7" s="33" t="s">
        <v>45</v>
      </c>
      <c r="C7" s="6"/>
      <c r="D7" s="15" t="s">
        <v>9</v>
      </c>
      <c r="E7" s="6"/>
      <c r="F7" s="6"/>
      <c r="G7" s="15">
        <v>40</v>
      </c>
      <c r="H7" s="15">
        <v>30</v>
      </c>
      <c r="I7" s="15">
        <v>0</v>
      </c>
      <c r="J7" s="15">
        <v>1</v>
      </c>
      <c r="K7" s="6"/>
      <c r="L7" s="6"/>
      <c r="M7" s="15">
        <v>4000</v>
      </c>
      <c r="N7" s="6"/>
      <c r="O7" s="6"/>
    </row>
    <row r="8" spans="1:15" x14ac:dyDescent="0.3">
      <c r="A8" s="6"/>
      <c r="B8" s="33" t="s">
        <v>57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3" t="s">
        <v>58</v>
      </c>
      <c r="C9" s="6"/>
      <c r="D9" s="15" t="s">
        <v>18</v>
      </c>
      <c r="E9" s="6"/>
      <c r="F9" s="7" t="s">
        <v>20</v>
      </c>
      <c r="G9" s="15">
        <v>-30</v>
      </c>
      <c r="H9" s="15">
        <v>-40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3" t="s">
        <v>59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3" t="s">
        <v>60</v>
      </c>
      <c r="C11" s="17"/>
      <c r="D11" s="6"/>
      <c r="E11" s="6"/>
      <c r="F11" s="7" t="s">
        <v>22</v>
      </c>
      <c r="G11" s="15">
        <v>-30</v>
      </c>
      <c r="H11" s="15">
        <v>-40</v>
      </c>
      <c r="I11" s="17"/>
      <c r="J11" s="17"/>
      <c r="K11" s="6"/>
      <c r="L11" s="17"/>
      <c r="M11" s="6"/>
      <c r="N11" s="6"/>
      <c r="O11" s="6"/>
    </row>
    <row r="12" spans="1:15" x14ac:dyDescent="0.3">
      <c r="A12" s="6"/>
      <c r="B12" s="1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6"/>
      <c r="O12" s="6"/>
    </row>
    <row r="13" spans="1:15" x14ac:dyDescent="0.3">
      <c r="A13" s="6"/>
      <c r="B13" s="10"/>
      <c r="O13" s="6"/>
    </row>
    <row r="14" spans="1:15" x14ac:dyDescent="0.3">
      <c r="A14" s="6"/>
      <c r="B14" s="35" t="s">
        <v>61</v>
      </c>
      <c r="O14" s="6"/>
    </row>
    <row r="15" spans="1:15" x14ac:dyDescent="0.3">
      <c r="A15" s="6"/>
      <c r="B15" s="35" t="s">
        <v>62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3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3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3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3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7"/>
    </row>
    <row r="23" spans="1:15" x14ac:dyDescent="0.3">
      <c r="A23" s="6"/>
      <c r="B23" s="3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7"/>
    </row>
    <row r="24" spans="1:15" x14ac:dyDescent="0.3">
      <c r="A24" s="6"/>
      <c r="B24" s="33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7"/>
    </row>
    <row r="25" spans="1:15" x14ac:dyDescent="0.3">
      <c r="A25" s="6"/>
      <c r="B25" s="33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7"/>
    </row>
    <row r="26" spans="1:15" ht="15" thickBot="1" x14ac:dyDescent="0.35">
      <c r="A26" s="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6" t="s">
        <v>8</v>
      </c>
      <c r="E28" s="16" t="s">
        <v>9</v>
      </c>
      <c r="F28" s="16" t="s">
        <v>17</v>
      </c>
      <c r="G28" s="16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20</v>
      </c>
      <c r="E29" s="15">
        <v>30</v>
      </c>
      <c r="F29" s="15">
        <v>1</v>
      </c>
      <c r="G29" s="15">
        <v>0</v>
      </c>
      <c r="H29" s="6"/>
      <c r="I29" s="7" t="s">
        <v>10</v>
      </c>
      <c r="J29" s="15">
        <v>3000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40</v>
      </c>
      <c r="E30" s="15">
        <v>30</v>
      </c>
      <c r="F30" s="15">
        <v>0</v>
      </c>
      <c r="G30" s="15">
        <v>1</v>
      </c>
      <c r="H30" s="6"/>
      <c r="I30" s="6"/>
      <c r="J30" s="15">
        <v>4000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30</v>
      </c>
      <c r="E32" s="15">
        <v>40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30</v>
      </c>
      <c r="E34" s="15">
        <v>40</v>
      </c>
      <c r="F34" s="17"/>
      <c r="G34" s="17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6" t="s">
        <v>17</v>
      </c>
      <c r="E36" s="16" t="s">
        <v>18</v>
      </c>
      <c r="F36" s="6"/>
      <c r="G36" s="6"/>
      <c r="H36" s="16" t="s">
        <v>8</v>
      </c>
      <c r="I36" s="16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20</v>
      </c>
      <c r="I37" s="15">
        <v>30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40</v>
      </c>
      <c r="I38" s="15">
        <v>30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3000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4000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20</v>
      </c>
      <c r="E45" s="15">
        <v>30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40</v>
      </c>
      <c r="E46" s="15">
        <v>30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39">
        <f>D49-D34</f>
        <v>-30</v>
      </c>
      <c r="E50" s="38">
        <f>E49-E34</f>
        <v>-40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7"/>
      <c r="C53" s="19" t="s">
        <v>27</v>
      </c>
      <c r="D53" s="40" cm="1">
        <f t="array" ref="D53:D54">_xlfn.ANCHORARRAY(H41)/E45:E46</f>
        <v>100</v>
      </c>
      <c r="E53" s="17"/>
      <c r="F53" s="17"/>
      <c r="G53" s="17"/>
      <c r="H53" s="17"/>
      <c r="I53" s="17"/>
      <c r="J53" s="17"/>
      <c r="K53" s="17"/>
      <c r="L53" s="17"/>
      <c r="M53" s="6"/>
      <c r="N53" s="6"/>
      <c r="O53" s="6"/>
    </row>
    <row r="54" spans="1:15" x14ac:dyDescent="0.3">
      <c r="A54" s="6"/>
      <c r="B54" s="17"/>
      <c r="C54" s="17"/>
      <c r="D54" s="39">
        <v>133.33333333333334</v>
      </c>
      <c r="E54" s="17"/>
      <c r="F54" s="17"/>
      <c r="G54" s="17" t="s">
        <v>32</v>
      </c>
      <c r="H54" s="17"/>
      <c r="I54" s="17"/>
      <c r="J54" s="17"/>
      <c r="K54" s="17"/>
      <c r="L54" s="17"/>
      <c r="M54" s="6"/>
      <c r="N54" s="6"/>
      <c r="O54" s="6"/>
    </row>
    <row r="55" spans="1:15" ht="15" thickBot="1" x14ac:dyDescent="0.35">
      <c r="A55" s="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6"/>
      <c r="C57" s="6"/>
      <c r="D57" s="16" t="s">
        <v>8</v>
      </c>
      <c r="E57" s="16" t="s">
        <v>17</v>
      </c>
      <c r="F57" s="16" t="s">
        <v>9</v>
      </c>
      <c r="G57" s="16" t="s">
        <v>18</v>
      </c>
      <c r="H57" s="6"/>
      <c r="I57" s="6"/>
      <c r="J57" s="6"/>
      <c r="K57" s="6"/>
      <c r="L57" s="6"/>
      <c r="M57" s="6"/>
      <c r="N57" s="6"/>
      <c r="O57" s="6"/>
    </row>
    <row r="58" spans="1:15" x14ac:dyDescent="0.3">
      <c r="A58" s="6"/>
      <c r="B58" s="7" t="s">
        <v>30</v>
      </c>
      <c r="C58" s="7" t="s">
        <v>6</v>
      </c>
      <c r="D58" s="15">
        <v>20</v>
      </c>
      <c r="E58" s="15">
        <v>1</v>
      </c>
      <c r="F58" s="15">
        <v>30</v>
      </c>
      <c r="G58" s="15">
        <v>0</v>
      </c>
      <c r="H58" s="6"/>
      <c r="I58" s="7" t="s">
        <v>10</v>
      </c>
      <c r="J58" s="15">
        <v>3000</v>
      </c>
      <c r="K58" s="6"/>
      <c r="L58" s="6"/>
      <c r="M58" s="6"/>
      <c r="N58" s="6"/>
      <c r="O58" s="6"/>
    </row>
    <row r="59" spans="1:15" x14ac:dyDescent="0.3">
      <c r="A59" s="6"/>
      <c r="B59" s="6"/>
      <c r="C59" s="6"/>
      <c r="D59" s="15">
        <v>40</v>
      </c>
      <c r="E59" s="15">
        <v>0</v>
      </c>
      <c r="F59" s="15">
        <v>30</v>
      </c>
      <c r="G59" s="15">
        <v>1</v>
      </c>
      <c r="H59" s="6"/>
      <c r="I59" s="6"/>
      <c r="J59" s="15">
        <v>4000</v>
      </c>
      <c r="K59" s="6"/>
      <c r="L59" s="6"/>
      <c r="M59" s="6"/>
      <c r="N59" s="6"/>
      <c r="O59" s="6"/>
    </row>
    <row r="60" spans="1:1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</row>
    <row r="61" spans="1:15" x14ac:dyDescent="0.3">
      <c r="A61" s="6"/>
      <c r="B61" s="6"/>
      <c r="C61" s="7" t="s">
        <v>20</v>
      </c>
      <c r="D61" s="15">
        <v>30</v>
      </c>
      <c r="E61" s="15">
        <v>0</v>
      </c>
      <c r="F61" s="15">
        <v>40</v>
      </c>
      <c r="G61" s="15">
        <v>0</v>
      </c>
      <c r="H61" s="6"/>
      <c r="I61" s="6"/>
      <c r="J61" s="6"/>
      <c r="K61" s="6"/>
      <c r="L61" s="6"/>
      <c r="N61" s="6"/>
      <c r="O61" s="6"/>
    </row>
    <row r="62" spans="1:15" x14ac:dyDescent="0.3">
      <c r="A62" s="6"/>
      <c r="B62" s="6"/>
      <c r="C62" s="7" t="s">
        <v>21</v>
      </c>
      <c r="D62" s="15">
        <v>40</v>
      </c>
      <c r="E62" s="15">
        <v>0</v>
      </c>
      <c r="F62" s="6"/>
      <c r="G62" s="6"/>
      <c r="H62" s="6"/>
      <c r="I62" s="6"/>
      <c r="J62" s="6"/>
      <c r="K62" s="6"/>
      <c r="L62" s="6"/>
      <c r="N62" s="6"/>
      <c r="O62" s="6"/>
    </row>
    <row r="63" spans="1:15" x14ac:dyDescent="0.3">
      <c r="A63" s="6"/>
      <c r="B63" s="6"/>
      <c r="C63" s="7" t="s">
        <v>22</v>
      </c>
      <c r="D63" s="15">
        <v>30</v>
      </c>
      <c r="E63" s="15">
        <v>0</v>
      </c>
      <c r="F63" s="17"/>
      <c r="G63" s="17"/>
      <c r="H63" s="6"/>
      <c r="I63" s="6"/>
      <c r="J63" s="6"/>
      <c r="K63" s="6"/>
      <c r="L63" s="6"/>
      <c r="N63" s="6"/>
      <c r="O63" s="6"/>
    </row>
    <row r="64" spans="1:1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</row>
    <row r="65" spans="1:15" x14ac:dyDescent="0.3">
      <c r="A65" s="6"/>
      <c r="B65" s="6"/>
      <c r="C65" s="6"/>
      <c r="D65" s="16" t="s">
        <v>9</v>
      </c>
      <c r="E65" s="16" t="s">
        <v>18</v>
      </c>
      <c r="F65" s="6"/>
      <c r="G65" s="6"/>
      <c r="H65" s="16" t="s">
        <v>8</v>
      </c>
      <c r="I65" s="16" t="s">
        <v>17</v>
      </c>
      <c r="J65" s="6"/>
      <c r="K65" s="6"/>
      <c r="L65" s="6"/>
      <c r="M65" s="6"/>
      <c r="N65" s="6"/>
      <c r="O65" s="6"/>
    </row>
    <row r="66" spans="1:15" x14ac:dyDescent="0.3">
      <c r="A66" s="6"/>
      <c r="B66" s="6"/>
      <c r="C66" s="7" t="s">
        <v>19</v>
      </c>
      <c r="D66" s="15">
        <v>30</v>
      </c>
      <c r="E66" s="15">
        <v>0</v>
      </c>
      <c r="F66" s="6"/>
      <c r="G66" s="7" t="s">
        <v>24</v>
      </c>
      <c r="H66" s="15">
        <v>20</v>
      </c>
      <c r="I66" s="15">
        <v>1</v>
      </c>
      <c r="J66" s="6"/>
      <c r="K66" s="6"/>
      <c r="L66" s="6"/>
      <c r="M66" s="6"/>
      <c r="N66" s="6"/>
      <c r="O66" s="6"/>
    </row>
    <row r="67" spans="1:15" x14ac:dyDescent="0.3">
      <c r="A67" s="6"/>
      <c r="B67" s="6"/>
      <c r="C67" s="6"/>
      <c r="D67" s="15">
        <v>30</v>
      </c>
      <c r="E67" s="15">
        <v>1</v>
      </c>
      <c r="F67" s="6"/>
      <c r="G67" s="6"/>
      <c r="H67" s="15">
        <v>40</v>
      </c>
      <c r="I67" s="15">
        <v>0</v>
      </c>
      <c r="J67" s="6"/>
      <c r="K67" s="6"/>
      <c r="L67" s="6"/>
      <c r="M67" s="6"/>
      <c r="N67" s="6"/>
      <c r="O67" s="6"/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6"/>
      <c r="B70" s="6"/>
      <c r="C70" s="7" t="s">
        <v>14</v>
      </c>
      <c r="D70" s="15" cm="1">
        <f t="array" ref="D70:E71">MINVERSE(D66:E67)</f>
        <v>3.3333333333333333E-2</v>
      </c>
      <c r="E70" s="15">
        <v>0</v>
      </c>
      <c r="F70" s="6"/>
      <c r="G70" s="7" t="s">
        <v>13</v>
      </c>
      <c r="H70" s="15" cm="1">
        <f t="array" ref="H70:H71">MMULT(_xlfn.ANCHORARRAY(D70),J58:J59)</f>
        <v>100</v>
      </c>
      <c r="I70" s="6"/>
      <c r="J70" s="6"/>
      <c r="K70" s="6"/>
      <c r="L70" s="6"/>
      <c r="M70" s="6"/>
      <c r="N70" s="6"/>
      <c r="O70" s="6"/>
    </row>
    <row r="71" spans="1:15" x14ac:dyDescent="0.3">
      <c r="A71" s="6"/>
      <c r="B71" s="6"/>
      <c r="C71" s="6"/>
      <c r="D71" s="15">
        <v>-1</v>
      </c>
      <c r="E71" s="15">
        <v>1</v>
      </c>
      <c r="F71" s="6"/>
      <c r="G71" s="6"/>
      <c r="H71" s="15">
        <v>1000</v>
      </c>
      <c r="I71" s="6"/>
      <c r="J71" s="6"/>
      <c r="K71" s="6"/>
      <c r="L71" s="6"/>
      <c r="M71" s="6"/>
      <c r="N71" s="6"/>
      <c r="O71" s="6"/>
    </row>
    <row r="72" spans="1:1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">
      <c r="A74" s="6"/>
      <c r="B74" s="6"/>
      <c r="C74" s="7" t="s">
        <v>23</v>
      </c>
      <c r="D74" s="15" cm="1">
        <f t="array" ref="D74:E75">MMULT(_xlfn.ANCHORARRAY(D70),H66:I67)</f>
        <v>0.66666666666666663</v>
      </c>
      <c r="E74" s="15">
        <v>3.3333333333333333E-2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">
      <c r="A75" s="6"/>
      <c r="B75" s="6"/>
      <c r="C75" s="6"/>
      <c r="D75" s="15">
        <v>20</v>
      </c>
      <c r="E75" s="15">
        <v>-1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">
      <c r="A78" s="6"/>
      <c r="B78" s="6"/>
      <c r="C78" s="7" t="s">
        <v>26</v>
      </c>
      <c r="D78" s="15" cm="1">
        <f t="array" ref="D78:E78">MMULT(D62:E62,_xlfn.ANCHORARRAY(D74))</f>
        <v>26.666666666666664</v>
      </c>
      <c r="E78" s="15">
        <v>1.3333333333333333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">
      <c r="A79" s="6"/>
      <c r="B79" s="6"/>
      <c r="C79" s="7" t="s">
        <v>25</v>
      </c>
      <c r="D79" s="38">
        <f>D78-D63</f>
        <v>-3.3333333333333357</v>
      </c>
      <c r="E79" s="39">
        <f>E78-E63</f>
        <v>1.3333333333333333</v>
      </c>
      <c r="G79" s="6" t="s">
        <v>28</v>
      </c>
      <c r="H79" s="6"/>
      <c r="I79" s="6"/>
      <c r="J79" s="6"/>
      <c r="K79" s="6"/>
      <c r="L79" s="6"/>
      <c r="M79" s="6"/>
      <c r="N79" s="6"/>
      <c r="O79" s="6"/>
    </row>
    <row r="80" spans="1:15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">
      <c r="A82" s="6"/>
      <c r="B82" s="17"/>
      <c r="C82" s="19" t="s">
        <v>27</v>
      </c>
      <c r="D82" s="39" cm="1">
        <f t="array" ref="D82:D83">_xlfn.ANCHORARRAY(H70)/D74:D75</f>
        <v>150</v>
      </c>
      <c r="E82" s="17"/>
      <c r="F82" s="17"/>
      <c r="G82" s="17"/>
      <c r="H82" s="17"/>
      <c r="I82" s="17"/>
      <c r="J82" s="17"/>
      <c r="K82" s="17"/>
      <c r="L82" s="17"/>
      <c r="M82" s="6"/>
      <c r="N82" s="6"/>
      <c r="O82" s="6"/>
    </row>
    <row r="83" spans="1:15" x14ac:dyDescent="0.3">
      <c r="A83" s="6"/>
      <c r="B83" s="17"/>
      <c r="C83" s="17"/>
      <c r="D83" s="40">
        <v>50</v>
      </c>
      <c r="E83" s="17"/>
      <c r="F83" s="17"/>
      <c r="G83" s="17" t="s">
        <v>29</v>
      </c>
      <c r="H83" s="17"/>
      <c r="I83" s="17"/>
      <c r="J83" s="17"/>
      <c r="K83" s="17"/>
      <c r="L83" s="17"/>
      <c r="M83" s="6"/>
      <c r="N83" s="6"/>
      <c r="O83" s="6"/>
    </row>
    <row r="84" spans="1:15" ht="15" thickBot="1" x14ac:dyDescent="0.35">
      <c r="A84" s="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6"/>
    </row>
    <row r="85" spans="1:15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">
      <c r="A86" s="6"/>
      <c r="B86" s="6"/>
      <c r="C86" s="6"/>
      <c r="D86" s="16" t="s">
        <v>18</v>
      </c>
      <c r="E86" s="16" t="s">
        <v>17</v>
      </c>
      <c r="F86" s="16" t="s">
        <v>9</v>
      </c>
      <c r="G86" s="16" t="s">
        <v>8</v>
      </c>
      <c r="H86" s="6"/>
      <c r="I86" s="6"/>
      <c r="J86" s="6"/>
      <c r="K86" s="6"/>
      <c r="L86" s="6"/>
      <c r="M86" s="6"/>
      <c r="N86" s="6"/>
      <c r="O86" s="6"/>
    </row>
    <row r="87" spans="1:15" x14ac:dyDescent="0.3">
      <c r="A87" s="6"/>
      <c r="B87" s="7" t="s">
        <v>33</v>
      </c>
      <c r="C87" s="7" t="s">
        <v>6</v>
      </c>
      <c r="D87" s="15">
        <v>0</v>
      </c>
      <c r="E87" s="15">
        <v>1</v>
      </c>
      <c r="F87" s="15">
        <v>30</v>
      </c>
      <c r="G87" s="15">
        <v>20</v>
      </c>
      <c r="H87" s="6"/>
      <c r="I87" s="7" t="s">
        <v>10</v>
      </c>
      <c r="J87" s="15">
        <v>3000</v>
      </c>
      <c r="K87" s="6"/>
      <c r="L87" s="6"/>
      <c r="M87" s="6"/>
      <c r="N87" s="6"/>
      <c r="O87" s="6"/>
    </row>
    <row r="88" spans="1:15" x14ac:dyDescent="0.3">
      <c r="A88" s="6"/>
      <c r="B88" s="6"/>
      <c r="C88" s="6"/>
      <c r="D88" s="15">
        <v>1</v>
      </c>
      <c r="E88" s="15">
        <v>0</v>
      </c>
      <c r="F88" s="15">
        <v>30</v>
      </c>
      <c r="G88" s="15">
        <v>40</v>
      </c>
      <c r="H88" s="6"/>
      <c r="I88" s="6"/>
      <c r="J88" s="15">
        <v>4000</v>
      </c>
      <c r="K88" s="6"/>
      <c r="L88" s="6"/>
      <c r="M88" s="6"/>
      <c r="N88" s="6"/>
      <c r="O88" s="6"/>
    </row>
    <row r="89" spans="1:15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</row>
    <row r="90" spans="1:15" x14ac:dyDescent="0.3">
      <c r="A90" s="6"/>
      <c r="B90" s="6"/>
      <c r="C90" s="7" t="s">
        <v>20</v>
      </c>
      <c r="D90" s="15">
        <v>0</v>
      </c>
      <c r="E90" s="15">
        <v>0</v>
      </c>
      <c r="F90" s="15">
        <v>40</v>
      </c>
      <c r="G90" s="15">
        <v>30</v>
      </c>
      <c r="H90" s="6"/>
      <c r="I90" s="6"/>
      <c r="J90" s="6"/>
      <c r="K90" s="6"/>
      <c r="L90" s="6"/>
      <c r="N90" s="6"/>
      <c r="O90" s="6"/>
    </row>
    <row r="91" spans="1:15" x14ac:dyDescent="0.3">
      <c r="A91" s="6"/>
      <c r="B91" s="6"/>
      <c r="C91" s="7" t="s">
        <v>21</v>
      </c>
      <c r="D91" s="15">
        <v>40</v>
      </c>
      <c r="E91" s="15">
        <v>30</v>
      </c>
      <c r="F91" s="6"/>
      <c r="G91" s="6"/>
      <c r="H91" s="6"/>
      <c r="I91" s="6"/>
      <c r="J91" s="6"/>
      <c r="K91" s="6"/>
      <c r="L91" s="6"/>
      <c r="N91" s="6"/>
      <c r="O91" s="6"/>
    </row>
    <row r="92" spans="1:15" x14ac:dyDescent="0.3">
      <c r="A92" s="6"/>
      <c r="B92" s="6"/>
      <c r="C92" s="7" t="s">
        <v>22</v>
      </c>
      <c r="D92" s="15">
        <v>0</v>
      </c>
      <c r="E92" s="15">
        <v>0</v>
      </c>
      <c r="F92" s="17"/>
      <c r="G92" s="17"/>
      <c r="H92" s="6"/>
      <c r="I92" s="6"/>
      <c r="J92" s="6"/>
      <c r="K92" s="6"/>
      <c r="L92" s="6"/>
      <c r="N92" s="6"/>
      <c r="O92" s="6"/>
    </row>
    <row r="93" spans="1:15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</row>
    <row r="94" spans="1:15" x14ac:dyDescent="0.3">
      <c r="A94" s="6"/>
      <c r="B94" s="6"/>
      <c r="C94" s="6"/>
      <c r="D94" s="16" t="s">
        <v>9</v>
      </c>
      <c r="E94" s="16" t="s">
        <v>8</v>
      </c>
      <c r="F94" s="6"/>
      <c r="G94" s="6"/>
      <c r="H94" s="16" t="s">
        <v>18</v>
      </c>
      <c r="I94" s="16" t="s">
        <v>17</v>
      </c>
      <c r="J94" s="6"/>
      <c r="K94" s="6"/>
      <c r="L94" s="6"/>
      <c r="M94" s="6"/>
      <c r="N94" s="6"/>
      <c r="O94" s="6"/>
    </row>
    <row r="95" spans="1:15" x14ac:dyDescent="0.3">
      <c r="A95" s="6"/>
      <c r="B95" s="6"/>
      <c r="C95" s="7" t="s">
        <v>19</v>
      </c>
      <c r="D95" s="15">
        <v>30</v>
      </c>
      <c r="E95" s="15">
        <v>20</v>
      </c>
      <c r="F95" s="6"/>
      <c r="G95" s="7" t="s">
        <v>24</v>
      </c>
      <c r="H95" s="15">
        <v>0</v>
      </c>
      <c r="I95" s="15">
        <v>1</v>
      </c>
      <c r="J95" s="6"/>
      <c r="K95" s="6"/>
      <c r="M95" s="6"/>
      <c r="N95" s="6"/>
      <c r="O95" s="6"/>
    </row>
    <row r="96" spans="1:15" x14ac:dyDescent="0.3">
      <c r="A96" s="6"/>
      <c r="B96" s="6"/>
      <c r="C96" s="6"/>
      <c r="D96" s="15">
        <v>30</v>
      </c>
      <c r="E96" s="15">
        <v>40</v>
      </c>
      <c r="F96" s="6"/>
      <c r="G96" s="6"/>
      <c r="H96" s="15">
        <v>1</v>
      </c>
      <c r="I96" s="15">
        <v>0</v>
      </c>
      <c r="J96" s="6"/>
      <c r="K96" s="6"/>
      <c r="M96" s="6"/>
      <c r="N96" s="6"/>
      <c r="O96" s="6"/>
    </row>
    <row r="97" spans="1:15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M97" s="6"/>
      <c r="N97" s="6"/>
      <c r="O97" s="6"/>
    </row>
    <row r="98" spans="1:15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M98" s="6"/>
      <c r="N98" s="6"/>
      <c r="O98" s="6"/>
    </row>
    <row r="99" spans="1:15" x14ac:dyDescent="0.3">
      <c r="A99" s="6"/>
      <c r="B99" s="6"/>
      <c r="C99" s="7" t="s">
        <v>14</v>
      </c>
      <c r="D99" s="15" cm="1">
        <f t="array" ref="D99:E100">MINVERSE(D95:E96)</f>
        <v>6.6666666666666666E-2</v>
      </c>
      <c r="E99" s="15">
        <v>-3.3333333333333333E-2</v>
      </c>
      <c r="F99" s="6"/>
      <c r="G99" s="7" t="s">
        <v>13</v>
      </c>
      <c r="H99" s="15" cm="1">
        <f t="array" ref="H99:H100">MMULT(_xlfn.ANCHORARRAY(D99),J87:J88)</f>
        <v>66.666666666666657</v>
      </c>
      <c r="I99" s="6"/>
      <c r="J99" s="6"/>
      <c r="K99" s="6"/>
      <c r="M99" s="6"/>
      <c r="N99" s="6"/>
      <c r="O99" s="6"/>
    </row>
    <row r="100" spans="1:15" x14ac:dyDescent="0.3">
      <c r="A100" s="6"/>
      <c r="B100" s="6"/>
      <c r="C100" s="6"/>
      <c r="D100" s="15">
        <v>-0.05</v>
      </c>
      <c r="E100" s="15">
        <v>0.05</v>
      </c>
      <c r="F100" s="6"/>
      <c r="G100" s="6"/>
      <c r="H100" s="15">
        <v>50</v>
      </c>
      <c r="I100" s="6"/>
      <c r="J100" s="6"/>
      <c r="K100" s="6"/>
      <c r="L100" s="6"/>
      <c r="M100" s="6"/>
      <c r="N100" s="6"/>
      <c r="O100" s="6"/>
    </row>
    <row r="101" spans="1:15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6"/>
      <c r="B103" s="6"/>
      <c r="C103" s="7" t="s">
        <v>23</v>
      </c>
      <c r="D103" s="15" cm="1">
        <f t="array" ref="D103:E104">MMULT(_xlfn.ANCHORARRAY(D99),H95:I96)</f>
        <v>-3.3333333333333333E-2</v>
      </c>
      <c r="E103" s="15">
        <v>6.6666666666666666E-2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6"/>
      <c r="B104" s="6"/>
      <c r="C104" s="6"/>
      <c r="D104" s="15">
        <v>0.05</v>
      </c>
      <c r="E104" s="15">
        <v>-0.05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6"/>
      <c r="B107" s="6"/>
      <c r="C107" s="7" t="s">
        <v>26</v>
      </c>
      <c r="D107" s="15" cm="1">
        <f t="array" ref="D107:E107">MMULT(D91:E91,_xlfn.ANCHORARRAY(D103))</f>
        <v>0.16666666666666674</v>
      </c>
      <c r="E107" s="15">
        <v>1.1666666666666665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6"/>
      <c r="B108" s="6"/>
      <c r="C108" s="7" t="s">
        <v>25</v>
      </c>
      <c r="D108" s="41">
        <f>D107-D92</f>
        <v>0.16666666666666674</v>
      </c>
      <c r="E108" s="41">
        <f>E107-E92</f>
        <v>1.1666666666666665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" thickBot="1" x14ac:dyDescent="0.35">
      <c r="A109" s="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6"/>
    </row>
    <row r="110" spans="1:1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" thickBot="1" x14ac:dyDescent="0.35">
      <c r="A111" s="6"/>
      <c r="B111" s="17"/>
      <c r="C111" s="24"/>
      <c r="D111" s="42"/>
      <c r="E111" s="42"/>
      <c r="F111" s="42"/>
      <c r="G111" s="42"/>
      <c r="H111" s="42"/>
      <c r="I111" s="17"/>
      <c r="J111" s="17"/>
      <c r="K111" s="17"/>
      <c r="L111" s="17"/>
      <c r="M111" s="6"/>
      <c r="N111" s="6"/>
      <c r="O111" s="6"/>
    </row>
    <row r="112" spans="1:15" x14ac:dyDescent="0.3">
      <c r="A112" s="6"/>
      <c r="B112" s="26" t="s">
        <v>34</v>
      </c>
      <c r="C112" s="27" cm="1">
        <f t="array" ref="C112">MMULT(D91:E91,_xlfn.ANCHORARRAY(H99))</f>
        <v>4166.6666666666661</v>
      </c>
      <c r="D112" s="42"/>
      <c r="E112" s="42"/>
      <c r="F112" s="42"/>
      <c r="G112" s="42"/>
      <c r="H112" s="42"/>
      <c r="I112" s="17"/>
      <c r="J112" s="17"/>
      <c r="K112" s="17"/>
      <c r="L112" s="17"/>
      <c r="M112" s="6"/>
      <c r="N112" s="6"/>
      <c r="O112" s="6"/>
    </row>
    <row r="113" spans="1:15" x14ac:dyDescent="0.3">
      <c r="A113" s="6"/>
      <c r="B113" s="28"/>
      <c r="C113" s="29"/>
      <c r="O113" s="6"/>
    </row>
    <row r="114" spans="1:15" x14ac:dyDescent="0.3">
      <c r="A114" s="6"/>
      <c r="B114" s="28" t="s">
        <v>35</v>
      </c>
      <c r="C114" s="29">
        <v>50</v>
      </c>
      <c r="O114" s="6"/>
    </row>
    <row r="115" spans="1:15" x14ac:dyDescent="0.3">
      <c r="A115" s="6"/>
      <c r="B115" s="28" t="s">
        <v>36</v>
      </c>
      <c r="C115" s="29">
        <v>66.667000000000002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6"/>
    </row>
    <row r="116" spans="1:15" x14ac:dyDescent="0.3">
      <c r="A116" s="6"/>
      <c r="B116" s="28" t="s">
        <v>37</v>
      </c>
      <c r="C116" s="29">
        <v>0</v>
      </c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6"/>
    </row>
    <row r="117" spans="1:15" x14ac:dyDescent="0.3">
      <c r="A117" s="6"/>
      <c r="B117" s="28" t="s">
        <v>38</v>
      </c>
      <c r="C117" s="29">
        <v>0</v>
      </c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6"/>
    </row>
    <row r="118" spans="1:15" x14ac:dyDescent="0.3">
      <c r="A118" s="6"/>
      <c r="B118" s="28" t="s">
        <v>39</v>
      </c>
      <c r="C118" s="29">
        <v>1.167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6"/>
    </row>
    <row r="119" spans="1:15" ht="15" thickBot="1" x14ac:dyDescent="0.35">
      <c r="B119" s="30" t="s">
        <v>40</v>
      </c>
      <c r="C119" s="31">
        <v>0.16700000000000001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spans="1:15" x14ac:dyDescent="0.3">
      <c r="B120" s="24"/>
      <c r="C120" s="24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spans="1:15" x14ac:dyDescent="0.3">
      <c r="B121" s="24"/>
      <c r="C121" s="24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spans="1:15" x14ac:dyDescent="0.3">
      <c r="B122" s="24"/>
      <c r="C122" s="24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spans="1:15" x14ac:dyDescent="0.3">
      <c r="B123" s="24"/>
      <c r="C123" s="24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spans="1:15" x14ac:dyDescent="0.3">
      <c r="B124" s="24"/>
      <c r="C124" s="24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spans="1:15" x14ac:dyDescent="0.3">
      <c r="B125" s="24"/>
      <c r="C125" s="24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spans="1:15" x14ac:dyDescent="0.3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spans="1:15" x14ac:dyDescent="0.3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</row>
  </sheetData>
  <mergeCells count="1">
    <mergeCell ref="E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8C6-207D-4870-9328-3988BAD3BB95}">
  <dimension ref="A1:O164"/>
  <sheetViews>
    <sheetView zoomScale="10" zoomScaleNormal="10" workbookViewId="0">
      <selection activeCell="M155" sqref="M155"/>
    </sheetView>
  </sheetViews>
  <sheetFormatPr defaultRowHeight="14.4" x14ac:dyDescent="0.3"/>
  <cols>
    <col min="1" max="1" width="66" customWidth="1"/>
    <col min="2" max="2" width="43.5546875" bestFit="1" customWidth="1"/>
    <col min="3" max="3" width="12.88671875" bestFit="1" customWidth="1"/>
  </cols>
  <sheetData>
    <row r="1" spans="1:15" ht="18" x14ac:dyDescent="0.35">
      <c r="A1" s="32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8.4" x14ac:dyDescent="0.3">
      <c r="A2" s="2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33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4" t="s">
        <v>90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4" t="s">
        <v>91</v>
      </c>
      <c r="C5" s="6"/>
      <c r="D5" s="6"/>
      <c r="E5" s="6"/>
      <c r="F5" s="6"/>
      <c r="G5" s="16" t="s">
        <v>8</v>
      </c>
      <c r="H5" s="16" t="s">
        <v>9</v>
      </c>
      <c r="I5" s="16" t="s">
        <v>17</v>
      </c>
      <c r="J5" s="16" t="s">
        <v>18</v>
      </c>
      <c r="K5" s="16" t="s">
        <v>103</v>
      </c>
      <c r="M5" s="6"/>
      <c r="N5" s="6"/>
      <c r="O5" s="6"/>
    </row>
    <row r="6" spans="1:15" x14ac:dyDescent="0.3">
      <c r="A6" s="6"/>
      <c r="B6" s="33"/>
      <c r="C6" s="7" t="s">
        <v>7</v>
      </c>
      <c r="D6" s="16" t="s">
        <v>8</v>
      </c>
      <c r="E6" s="6"/>
      <c r="F6" s="7" t="s">
        <v>6</v>
      </c>
      <c r="G6" s="15">
        <v>2</v>
      </c>
      <c r="H6" s="15">
        <v>1</v>
      </c>
      <c r="I6" s="15">
        <v>1</v>
      </c>
      <c r="J6" s="15">
        <v>0</v>
      </c>
      <c r="K6" s="15">
        <v>0</v>
      </c>
      <c r="N6" s="7" t="s">
        <v>10</v>
      </c>
      <c r="O6" s="15">
        <v>100</v>
      </c>
    </row>
    <row r="7" spans="1:15" x14ac:dyDescent="0.3">
      <c r="A7" s="6"/>
      <c r="B7" s="33" t="s">
        <v>45</v>
      </c>
      <c r="C7" s="6"/>
      <c r="D7" s="16" t="s">
        <v>9</v>
      </c>
      <c r="E7" s="6"/>
      <c r="F7" s="6"/>
      <c r="G7" s="15">
        <v>1</v>
      </c>
      <c r="H7" s="15">
        <v>1</v>
      </c>
      <c r="I7" s="15">
        <v>0</v>
      </c>
      <c r="J7" s="15">
        <v>1</v>
      </c>
      <c r="K7" s="15">
        <v>0</v>
      </c>
      <c r="N7" s="6"/>
      <c r="O7" s="15">
        <v>80</v>
      </c>
    </row>
    <row r="8" spans="1:15" x14ac:dyDescent="0.3">
      <c r="A8" s="6"/>
      <c r="B8" s="33" t="s">
        <v>97</v>
      </c>
      <c r="C8" s="6"/>
      <c r="D8" s="16" t="s">
        <v>103</v>
      </c>
      <c r="E8" s="6"/>
      <c r="F8" s="6"/>
      <c r="G8" s="15">
        <v>1</v>
      </c>
      <c r="H8" s="15">
        <v>0</v>
      </c>
      <c r="I8" s="15">
        <v>0</v>
      </c>
      <c r="J8" s="15">
        <v>0</v>
      </c>
      <c r="K8" s="15">
        <v>1</v>
      </c>
      <c r="M8" s="6"/>
      <c r="N8" s="6"/>
      <c r="O8" s="15">
        <v>40</v>
      </c>
    </row>
    <row r="9" spans="1:15" x14ac:dyDescent="0.3">
      <c r="A9" s="6"/>
      <c r="B9" s="33" t="s">
        <v>92</v>
      </c>
      <c r="C9" s="6"/>
      <c r="D9" s="16" t="s">
        <v>17</v>
      </c>
      <c r="E9" s="6"/>
      <c r="K9" s="6"/>
      <c r="L9" s="6"/>
      <c r="M9" s="6"/>
      <c r="N9" s="6"/>
      <c r="O9" s="6"/>
    </row>
    <row r="10" spans="1:15" x14ac:dyDescent="0.3">
      <c r="A10" s="6"/>
      <c r="B10" s="33" t="s">
        <v>93</v>
      </c>
      <c r="C10" s="6"/>
      <c r="D10" s="45" t="s">
        <v>18</v>
      </c>
      <c r="E10" s="6"/>
      <c r="F10" s="7" t="s">
        <v>20</v>
      </c>
      <c r="G10" s="15">
        <v>3</v>
      </c>
      <c r="H10" s="15">
        <v>2</v>
      </c>
      <c r="I10" s="15">
        <v>0</v>
      </c>
      <c r="J10" s="15">
        <v>0</v>
      </c>
      <c r="K10" s="15">
        <v>0</v>
      </c>
      <c r="L10" s="17"/>
      <c r="M10" s="6"/>
      <c r="N10" s="6"/>
      <c r="O10" s="6"/>
    </row>
    <row r="11" spans="1:15" x14ac:dyDescent="0.3">
      <c r="A11" s="6"/>
      <c r="B11" s="33" t="s">
        <v>94</v>
      </c>
      <c r="C11" s="17"/>
      <c r="D11" s="19"/>
      <c r="E11" s="6"/>
      <c r="F11" s="7" t="s">
        <v>21</v>
      </c>
      <c r="G11" s="15">
        <v>0</v>
      </c>
      <c r="H11" s="15">
        <v>0</v>
      </c>
      <c r="I11" s="15">
        <v>0</v>
      </c>
      <c r="J11" s="6"/>
      <c r="K11" s="6"/>
      <c r="M11" s="6"/>
      <c r="N11" s="6"/>
      <c r="O11" s="6"/>
    </row>
    <row r="12" spans="1:15" x14ac:dyDescent="0.3">
      <c r="A12" s="6"/>
      <c r="B12" s="10"/>
      <c r="C12" s="17"/>
      <c r="D12" s="17"/>
      <c r="E12" s="17"/>
      <c r="F12" s="7" t="s">
        <v>22</v>
      </c>
      <c r="G12" s="15">
        <v>3</v>
      </c>
      <c r="H12" s="15">
        <v>2</v>
      </c>
      <c r="I12" s="17"/>
      <c r="J12" s="17"/>
      <c r="K12" s="17"/>
      <c r="M12" s="17"/>
      <c r="N12" s="6"/>
      <c r="O12" s="6"/>
    </row>
    <row r="13" spans="1:15" x14ac:dyDescent="0.3">
      <c r="A13" s="6"/>
      <c r="B13" s="35" t="s">
        <v>95</v>
      </c>
      <c r="O13" s="6"/>
    </row>
    <row r="14" spans="1:15" x14ac:dyDescent="0.3">
      <c r="A14" s="6"/>
      <c r="B14" s="35" t="s">
        <v>96</v>
      </c>
      <c r="O14" s="6"/>
    </row>
    <row r="15" spans="1:15" x14ac:dyDescent="0.3">
      <c r="A15" s="6"/>
      <c r="B15" s="10"/>
      <c r="O15" s="6"/>
    </row>
    <row r="16" spans="1:15" x14ac:dyDescent="0.3">
      <c r="A16" s="6"/>
      <c r="B16" s="33" t="s">
        <v>104</v>
      </c>
      <c r="O16" s="6"/>
    </row>
    <row r="17" spans="1:15" x14ac:dyDescent="0.3">
      <c r="A17" s="6"/>
      <c r="B17" s="4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33" t="s">
        <v>98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33" t="s">
        <v>99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5" t="s">
        <v>100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5" t="s">
        <v>50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7"/>
    </row>
    <row r="23" spans="1:15" x14ac:dyDescent="0.3">
      <c r="A23" s="6"/>
      <c r="B23" s="33" t="s">
        <v>101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7"/>
    </row>
    <row r="24" spans="1:15" x14ac:dyDescent="0.3">
      <c r="A24" s="6"/>
      <c r="B24" s="33" t="s">
        <v>102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7"/>
    </row>
    <row r="25" spans="1:15" x14ac:dyDescent="0.3">
      <c r="A25" s="6"/>
      <c r="B25" s="35" t="s">
        <v>105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7"/>
    </row>
    <row r="26" spans="1:15" ht="15" thickBot="1" x14ac:dyDescent="0.35">
      <c r="A26" s="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6" t="s">
        <v>8</v>
      </c>
      <c r="E28" s="16" t="s">
        <v>9</v>
      </c>
      <c r="F28" s="16" t="s">
        <v>17</v>
      </c>
      <c r="G28" s="16" t="s">
        <v>18</v>
      </c>
      <c r="H28" s="16" t="s">
        <v>103</v>
      </c>
      <c r="I28" s="19"/>
      <c r="J28" s="17"/>
      <c r="K28" s="17"/>
      <c r="L28" s="17"/>
      <c r="M28" s="17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</v>
      </c>
      <c r="E29" s="15">
        <v>1</v>
      </c>
      <c r="F29" s="15">
        <v>1</v>
      </c>
      <c r="G29" s="15">
        <v>0</v>
      </c>
      <c r="H29" s="15">
        <v>0</v>
      </c>
      <c r="I29" s="42"/>
      <c r="J29" s="7" t="s">
        <v>10</v>
      </c>
      <c r="K29" s="15">
        <v>100</v>
      </c>
      <c r="L29" s="17"/>
      <c r="M29" s="17"/>
      <c r="N29" s="6"/>
      <c r="O29" s="6"/>
    </row>
    <row r="30" spans="1:15" x14ac:dyDescent="0.3">
      <c r="A30" s="6"/>
      <c r="B30" s="6"/>
      <c r="C30" s="6"/>
      <c r="D30" s="15">
        <v>1</v>
      </c>
      <c r="E30" s="15">
        <v>1</v>
      </c>
      <c r="F30" s="15">
        <v>0</v>
      </c>
      <c r="G30" s="15">
        <v>1</v>
      </c>
      <c r="H30" s="15">
        <v>0</v>
      </c>
      <c r="I30" s="42"/>
      <c r="J30" s="6"/>
      <c r="K30" s="15">
        <v>80</v>
      </c>
      <c r="L30" s="17"/>
      <c r="M30" s="17"/>
      <c r="N30" s="6"/>
      <c r="O30" s="6"/>
    </row>
    <row r="31" spans="1:15" x14ac:dyDescent="0.3">
      <c r="A31" s="6"/>
      <c r="B31" s="6"/>
      <c r="C31" s="6"/>
      <c r="D31" s="15">
        <v>1</v>
      </c>
      <c r="E31" s="15">
        <v>0</v>
      </c>
      <c r="F31" s="15">
        <v>0</v>
      </c>
      <c r="G31" s="15">
        <v>0</v>
      </c>
      <c r="H31" s="15">
        <v>1</v>
      </c>
      <c r="I31" s="17"/>
      <c r="J31" s="6"/>
      <c r="K31" s="15">
        <v>40</v>
      </c>
      <c r="L31" s="17"/>
      <c r="M31" s="17"/>
      <c r="N31" s="6"/>
      <c r="O31" s="6"/>
    </row>
    <row r="32" spans="1:15" x14ac:dyDescent="0.3">
      <c r="A32" s="6"/>
      <c r="B32" s="6"/>
      <c r="H32" s="6"/>
      <c r="I32" s="17"/>
      <c r="J32" s="17"/>
      <c r="K32" s="17"/>
      <c r="L32" s="17"/>
      <c r="M32" s="17"/>
      <c r="N32" s="6"/>
      <c r="O32" s="6"/>
    </row>
    <row r="33" spans="1:15" x14ac:dyDescent="0.3">
      <c r="A33" s="6"/>
      <c r="B33" s="6"/>
      <c r="C33" s="7" t="s">
        <v>20</v>
      </c>
      <c r="D33" s="15">
        <v>3</v>
      </c>
      <c r="E33" s="15">
        <v>2</v>
      </c>
      <c r="F33" s="15">
        <v>0</v>
      </c>
      <c r="G33" s="15">
        <v>0</v>
      </c>
      <c r="H33" s="15">
        <v>0</v>
      </c>
      <c r="I33" s="17"/>
      <c r="J33" s="17"/>
      <c r="K33" s="17"/>
      <c r="L33" s="17"/>
      <c r="M33" s="17"/>
      <c r="N33" s="6"/>
      <c r="O33" s="6"/>
    </row>
    <row r="34" spans="1:15" x14ac:dyDescent="0.3">
      <c r="A34" s="6"/>
      <c r="B34" s="6"/>
      <c r="C34" s="7" t="s">
        <v>21</v>
      </c>
      <c r="D34" s="15">
        <v>0</v>
      </c>
      <c r="E34" s="15">
        <v>0</v>
      </c>
      <c r="F34" s="15">
        <v>0</v>
      </c>
      <c r="G34" s="6"/>
      <c r="H34" s="6"/>
      <c r="I34" s="12"/>
      <c r="J34" s="17"/>
      <c r="K34" s="17"/>
      <c r="L34" s="17"/>
      <c r="M34" s="17"/>
      <c r="N34" s="6"/>
      <c r="O34" s="6"/>
    </row>
    <row r="35" spans="1:15" x14ac:dyDescent="0.3">
      <c r="A35" s="6"/>
      <c r="B35" s="6"/>
      <c r="C35" s="7" t="s">
        <v>22</v>
      </c>
      <c r="D35" s="15">
        <v>3</v>
      </c>
      <c r="E35" s="15">
        <v>2</v>
      </c>
      <c r="F35" s="17"/>
      <c r="G35" s="17"/>
      <c r="H35" s="17"/>
      <c r="I35" s="12"/>
      <c r="J35" s="17"/>
      <c r="K35" s="17"/>
      <c r="L35" s="17"/>
      <c r="M35" s="17"/>
      <c r="N35" s="6"/>
      <c r="O35" s="6"/>
    </row>
    <row r="36" spans="1:15" x14ac:dyDescent="0.3">
      <c r="A36" s="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O36" s="6"/>
    </row>
    <row r="37" spans="1:15" x14ac:dyDescent="0.3">
      <c r="A37" s="6"/>
      <c r="B37" s="6"/>
      <c r="C37" s="6"/>
      <c r="D37" s="16" t="s">
        <v>17</v>
      </c>
      <c r="E37" s="16" t="s">
        <v>18</v>
      </c>
      <c r="F37" s="16" t="s">
        <v>103</v>
      </c>
      <c r="H37" s="6"/>
      <c r="I37" s="16" t="s">
        <v>8</v>
      </c>
      <c r="J37" s="16" t="s">
        <v>9</v>
      </c>
      <c r="K37" s="19"/>
      <c r="M37" s="6"/>
      <c r="N37" s="6"/>
      <c r="O37" s="6"/>
    </row>
    <row r="38" spans="1:15" x14ac:dyDescent="0.3">
      <c r="A38" s="6"/>
      <c r="B38" s="6"/>
      <c r="C38" s="7" t="s">
        <v>19</v>
      </c>
      <c r="D38" s="15">
        <v>1</v>
      </c>
      <c r="E38" s="15">
        <v>0</v>
      </c>
      <c r="F38" s="15">
        <v>0</v>
      </c>
      <c r="H38" s="7" t="s">
        <v>24</v>
      </c>
      <c r="I38" s="15">
        <v>2</v>
      </c>
      <c r="J38" s="15">
        <v>1</v>
      </c>
      <c r="K38" s="17"/>
      <c r="M38" s="6"/>
      <c r="N38" s="6"/>
      <c r="O38" s="6"/>
    </row>
    <row r="39" spans="1:15" x14ac:dyDescent="0.3">
      <c r="A39" s="6"/>
      <c r="B39" s="6"/>
      <c r="C39" s="6"/>
      <c r="D39" s="15">
        <v>0</v>
      </c>
      <c r="E39" s="15">
        <v>1</v>
      </c>
      <c r="F39" s="15">
        <v>0</v>
      </c>
      <c r="H39" s="6"/>
      <c r="I39" s="15">
        <v>1</v>
      </c>
      <c r="J39" s="15">
        <v>1</v>
      </c>
      <c r="K39" s="17"/>
      <c r="M39" s="6"/>
      <c r="N39" s="6"/>
      <c r="O39" s="6"/>
    </row>
    <row r="40" spans="1:15" x14ac:dyDescent="0.3">
      <c r="A40" s="6"/>
      <c r="B40" s="6"/>
      <c r="C40" s="6"/>
      <c r="D40" s="15">
        <v>0</v>
      </c>
      <c r="E40" s="15">
        <v>0</v>
      </c>
      <c r="F40" s="15">
        <v>1</v>
      </c>
      <c r="G40" s="6"/>
      <c r="H40" s="6"/>
      <c r="I40" s="15">
        <v>1</v>
      </c>
      <c r="J40" s="15">
        <v>0</v>
      </c>
      <c r="K40" s="17"/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7" t="s">
        <v>14</v>
      </c>
      <c r="D42" s="15" cm="1">
        <f t="array" ref="D42:F44">MINVERSE(D38:F40)</f>
        <v>1</v>
      </c>
      <c r="E42" s="15">
        <v>0</v>
      </c>
      <c r="F42" s="15">
        <v>0</v>
      </c>
      <c r="H42" s="7" t="s">
        <v>13</v>
      </c>
      <c r="I42" s="15" cm="1">
        <f t="array" ref="I42:I44">MMULT(_xlfn.ANCHORARRAY(D42),K29:K31)</f>
        <v>100</v>
      </c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15">
        <v>0</v>
      </c>
      <c r="E43" s="15">
        <v>1</v>
      </c>
      <c r="F43" s="15">
        <v>0</v>
      </c>
      <c r="H43" s="6"/>
      <c r="I43" s="15">
        <v>80</v>
      </c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15">
        <v>0</v>
      </c>
      <c r="E44" s="15">
        <v>0</v>
      </c>
      <c r="F44" s="15">
        <v>1</v>
      </c>
      <c r="H44" s="6"/>
      <c r="I44" s="15">
        <v>40</v>
      </c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O46" s="6"/>
    </row>
    <row r="47" spans="1:15" x14ac:dyDescent="0.3">
      <c r="A47" s="6"/>
      <c r="B47" s="6"/>
      <c r="C47" s="7" t="s">
        <v>23</v>
      </c>
      <c r="D47" s="15" cm="1">
        <f t="array" ref="D47:E49">MMULT(_xlfn.ANCHORARRAY(D42),I38:J40)</f>
        <v>2</v>
      </c>
      <c r="E47" s="15">
        <v>1</v>
      </c>
      <c r="F47" s="17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15">
        <v>1</v>
      </c>
      <c r="E48" s="15">
        <v>1</v>
      </c>
      <c r="F48" s="17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6"/>
      <c r="D49" s="15">
        <v>1</v>
      </c>
      <c r="E49" s="15">
        <v>0</v>
      </c>
      <c r="F49" s="17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O51" s="6"/>
    </row>
    <row r="52" spans="1:15" x14ac:dyDescent="0.3">
      <c r="A52" s="6"/>
      <c r="B52" s="6"/>
      <c r="C52" s="7" t="s">
        <v>26</v>
      </c>
      <c r="D52" s="17" cm="1">
        <f t="array" ref="D52:E52">MMULT(D34:F34,_xlfn.ANCHORARRAY(D47))</f>
        <v>0</v>
      </c>
      <c r="E52" s="17">
        <v>0</v>
      </c>
      <c r="F52" s="17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6"/>
      <c r="C53" s="7" t="s">
        <v>25</v>
      </c>
      <c r="D53" s="38">
        <f>D52-D35</f>
        <v>-3</v>
      </c>
      <c r="E53" s="39">
        <f>E52-E35</f>
        <v>-2</v>
      </c>
      <c r="F53" s="42"/>
      <c r="H53" s="6" t="s">
        <v>28</v>
      </c>
      <c r="I53" s="6"/>
      <c r="J53" s="6"/>
      <c r="K53" s="6"/>
      <c r="L53" s="6"/>
      <c r="M53" s="6"/>
      <c r="N53" s="6"/>
      <c r="O53" s="6"/>
    </row>
    <row r="54" spans="1:1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6"/>
      <c r="B56" s="17"/>
      <c r="C56" s="19" t="s">
        <v>27</v>
      </c>
      <c r="D56" s="39" cm="1">
        <f t="array" ref="D56:D58">_xlfn.ANCHORARRAY(I42)/D47:D49</f>
        <v>50</v>
      </c>
      <c r="E56" s="17"/>
      <c r="F56" s="17"/>
      <c r="G56" s="17"/>
      <c r="H56" s="17"/>
      <c r="I56" s="17"/>
      <c r="J56" s="17"/>
      <c r="K56" s="17"/>
      <c r="L56" s="17"/>
      <c r="M56" s="6"/>
      <c r="N56" s="6"/>
      <c r="O56" s="6"/>
    </row>
    <row r="57" spans="1:15" x14ac:dyDescent="0.3">
      <c r="A57" s="6"/>
      <c r="B57" s="17"/>
      <c r="C57" s="17"/>
      <c r="D57" s="39">
        <v>80</v>
      </c>
      <c r="E57" s="17"/>
      <c r="F57" s="17"/>
      <c r="H57" s="17" t="s">
        <v>106</v>
      </c>
      <c r="I57" s="17"/>
      <c r="J57" s="17"/>
      <c r="K57" s="17"/>
      <c r="L57" s="17"/>
      <c r="M57" s="6"/>
      <c r="N57" s="6"/>
      <c r="O57" s="6"/>
    </row>
    <row r="58" spans="1:15" x14ac:dyDescent="0.3">
      <c r="D58" s="46">
        <v>40</v>
      </c>
    </row>
    <row r="59" spans="1:15" ht="15" thickBot="1" x14ac:dyDescent="0.35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1" spans="1:15" x14ac:dyDescent="0.3">
      <c r="B61" s="6"/>
      <c r="C61" s="6"/>
      <c r="D61" s="16" t="s">
        <v>103</v>
      </c>
      <c r="E61" s="16" t="s">
        <v>9</v>
      </c>
      <c r="F61" s="16" t="s">
        <v>17</v>
      </c>
      <c r="G61" s="16" t="s">
        <v>18</v>
      </c>
      <c r="H61" s="16" t="s">
        <v>8</v>
      </c>
      <c r="I61" s="19"/>
      <c r="J61" s="17"/>
      <c r="K61" s="17"/>
      <c r="L61" s="17"/>
      <c r="M61" s="17"/>
      <c r="N61" s="6"/>
    </row>
    <row r="62" spans="1:15" x14ac:dyDescent="0.3">
      <c r="B62" s="7" t="s">
        <v>30</v>
      </c>
      <c r="C62" s="7" t="s">
        <v>6</v>
      </c>
      <c r="D62" s="15">
        <v>0</v>
      </c>
      <c r="E62" s="15">
        <v>1</v>
      </c>
      <c r="F62" s="15">
        <v>1</v>
      </c>
      <c r="G62" s="15">
        <v>0</v>
      </c>
      <c r="H62" s="15">
        <v>2</v>
      </c>
      <c r="I62" s="42"/>
      <c r="J62" s="7" t="s">
        <v>10</v>
      </c>
      <c r="K62" s="15">
        <v>100</v>
      </c>
      <c r="L62" s="17"/>
      <c r="M62" s="17"/>
      <c r="N62" s="6"/>
    </row>
    <row r="63" spans="1:15" x14ac:dyDescent="0.3">
      <c r="B63" s="6"/>
      <c r="C63" s="6"/>
      <c r="D63" s="15">
        <v>0</v>
      </c>
      <c r="E63" s="15">
        <v>1</v>
      </c>
      <c r="F63" s="15">
        <v>0</v>
      </c>
      <c r="G63" s="15">
        <v>1</v>
      </c>
      <c r="H63" s="15">
        <v>1</v>
      </c>
      <c r="I63" s="42"/>
      <c r="J63" s="6"/>
      <c r="K63" s="15">
        <v>80</v>
      </c>
      <c r="L63" s="17"/>
      <c r="M63" s="17"/>
      <c r="N63" s="6"/>
    </row>
    <row r="64" spans="1:15" x14ac:dyDescent="0.3">
      <c r="B64" s="6"/>
      <c r="C64" s="6"/>
      <c r="D64" s="15">
        <v>1</v>
      </c>
      <c r="E64" s="15">
        <v>0</v>
      </c>
      <c r="F64" s="15">
        <v>0</v>
      </c>
      <c r="G64" s="15">
        <v>0</v>
      </c>
      <c r="H64" s="15">
        <v>1</v>
      </c>
      <c r="I64" s="17"/>
      <c r="J64" s="6"/>
      <c r="K64" s="15">
        <v>40</v>
      </c>
      <c r="L64" s="17"/>
      <c r="M64" s="17"/>
      <c r="N64" s="6"/>
    </row>
    <row r="65" spans="2:14" x14ac:dyDescent="0.3">
      <c r="B65" s="6"/>
      <c r="D65" s="6"/>
      <c r="I65" s="17"/>
      <c r="J65" s="17"/>
      <c r="K65" s="17"/>
      <c r="L65" s="17"/>
      <c r="M65" s="17"/>
      <c r="N65" s="6"/>
    </row>
    <row r="66" spans="2:14" x14ac:dyDescent="0.3">
      <c r="B66" s="6"/>
      <c r="C66" s="7" t="s">
        <v>20</v>
      </c>
      <c r="D66" s="15">
        <v>0</v>
      </c>
      <c r="E66" s="15">
        <v>2</v>
      </c>
      <c r="F66" s="15">
        <v>0</v>
      </c>
      <c r="G66" s="15">
        <v>0</v>
      </c>
      <c r="H66" s="15">
        <v>3</v>
      </c>
      <c r="I66" s="17"/>
      <c r="J66" s="17"/>
      <c r="K66" s="17"/>
      <c r="L66" s="17"/>
      <c r="M66" s="17"/>
      <c r="N66" s="6"/>
    </row>
    <row r="67" spans="2:14" x14ac:dyDescent="0.3">
      <c r="B67" s="6"/>
      <c r="C67" s="7" t="s">
        <v>21</v>
      </c>
      <c r="D67" s="15">
        <v>0</v>
      </c>
      <c r="E67" s="15">
        <v>0</v>
      </c>
      <c r="F67" s="15">
        <v>3</v>
      </c>
      <c r="G67" s="6"/>
      <c r="H67" s="6"/>
      <c r="I67" s="12"/>
      <c r="J67" s="17"/>
      <c r="K67" s="17"/>
      <c r="L67" s="17"/>
      <c r="M67" s="17"/>
      <c r="N67" s="6"/>
    </row>
    <row r="68" spans="2:14" x14ac:dyDescent="0.3">
      <c r="B68" s="6"/>
      <c r="C68" s="7" t="s">
        <v>22</v>
      </c>
      <c r="D68" s="15">
        <v>0</v>
      </c>
      <c r="E68" s="15">
        <v>2</v>
      </c>
      <c r="F68" s="17"/>
      <c r="G68" s="17"/>
      <c r="H68" s="17"/>
      <c r="I68" s="12"/>
      <c r="J68" s="17"/>
      <c r="K68" s="17"/>
      <c r="L68" s="17"/>
      <c r="M68" s="17"/>
      <c r="N68" s="6"/>
    </row>
    <row r="69" spans="2:14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2:14" x14ac:dyDescent="0.3">
      <c r="B70" s="6"/>
      <c r="C70" s="6"/>
      <c r="D70" s="16" t="s">
        <v>17</v>
      </c>
      <c r="E70" s="16" t="s">
        <v>18</v>
      </c>
      <c r="F70" s="16" t="s">
        <v>8</v>
      </c>
      <c r="H70" s="6"/>
      <c r="I70" s="16" t="s">
        <v>103</v>
      </c>
      <c r="J70" s="16" t="s">
        <v>9</v>
      </c>
      <c r="K70" s="19"/>
      <c r="M70" s="6"/>
      <c r="N70" s="6"/>
    </row>
    <row r="71" spans="2:14" x14ac:dyDescent="0.3">
      <c r="B71" s="6"/>
      <c r="C71" s="7" t="s">
        <v>19</v>
      </c>
      <c r="D71" s="15">
        <v>1</v>
      </c>
      <c r="E71" s="15">
        <v>0</v>
      </c>
      <c r="F71" s="15">
        <v>2</v>
      </c>
      <c r="H71" s="7" t="s">
        <v>24</v>
      </c>
      <c r="I71" s="15">
        <v>0</v>
      </c>
      <c r="J71" s="15">
        <v>1</v>
      </c>
      <c r="K71" s="17"/>
      <c r="M71" s="6"/>
      <c r="N71" s="6"/>
    </row>
    <row r="72" spans="2:14" x14ac:dyDescent="0.3">
      <c r="B72" s="6"/>
      <c r="C72" s="6"/>
      <c r="D72" s="15">
        <v>0</v>
      </c>
      <c r="E72" s="15">
        <v>1</v>
      </c>
      <c r="F72" s="15">
        <v>1</v>
      </c>
      <c r="H72" s="6"/>
      <c r="I72" s="15">
        <v>0</v>
      </c>
      <c r="J72" s="15">
        <v>1</v>
      </c>
      <c r="K72" s="17"/>
      <c r="M72" s="6"/>
      <c r="N72" s="6"/>
    </row>
    <row r="73" spans="2:14" x14ac:dyDescent="0.3">
      <c r="B73" s="6"/>
      <c r="C73" s="6"/>
      <c r="D73" s="15">
        <v>0</v>
      </c>
      <c r="E73" s="15">
        <v>0</v>
      </c>
      <c r="F73" s="15">
        <v>1</v>
      </c>
      <c r="G73" s="6"/>
      <c r="H73" s="6"/>
      <c r="I73" s="15">
        <v>1</v>
      </c>
      <c r="J73" s="15">
        <v>0</v>
      </c>
      <c r="K73" s="17"/>
      <c r="L73" s="6"/>
      <c r="M73" s="6"/>
      <c r="N73" s="6"/>
    </row>
    <row r="74" spans="2:14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7" t="s">
        <v>14</v>
      </c>
      <c r="D75" s="15" cm="1">
        <f t="array" ref="D75:F77">MINVERSE(D71:F73)</f>
        <v>1</v>
      </c>
      <c r="E75" s="15">
        <v>0</v>
      </c>
      <c r="F75" s="15">
        <v>-2</v>
      </c>
      <c r="H75" s="7" t="s">
        <v>13</v>
      </c>
      <c r="I75" s="15" cm="1">
        <f t="array" ref="I75:I77">MMULT(_xlfn.ANCHORARRAY(D75),K62:K64)</f>
        <v>20</v>
      </c>
      <c r="J75" s="6"/>
      <c r="K75" s="6"/>
      <c r="L75" s="6"/>
      <c r="M75" s="6"/>
      <c r="N75" s="6"/>
    </row>
    <row r="76" spans="2:14" x14ac:dyDescent="0.3">
      <c r="B76" s="6"/>
      <c r="C76" s="6"/>
      <c r="D76" s="15">
        <v>0</v>
      </c>
      <c r="E76" s="15">
        <v>1</v>
      </c>
      <c r="F76" s="15">
        <v>-1</v>
      </c>
      <c r="H76" s="6"/>
      <c r="I76" s="15">
        <v>40</v>
      </c>
      <c r="J76" s="6"/>
      <c r="K76" s="6"/>
      <c r="L76" s="6"/>
      <c r="M76" s="6"/>
      <c r="N76" s="6"/>
    </row>
    <row r="77" spans="2:14" x14ac:dyDescent="0.3">
      <c r="B77" s="6"/>
      <c r="C77" s="6"/>
      <c r="D77" s="15">
        <v>0</v>
      </c>
      <c r="E77" s="15">
        <v>0</v>
      </c>
      <c r="F77" s="15">
        <v>1</v>
      </c>
      <c r="H77" s="6"/>
      <c r="I77" s="15">
        <v>40</v>
      </c>
      <c r="J77" s="6"/>
      <c r="K77" s="6"/>
      <c r="L77" s="6"/>
      <c r="M77" s="6"/>
      <c r="N77" s="6"/>
    </row>
    <row r="78" spans="2:14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80" spans="2:14" x14ac:dyDescent="0.3">
      <c r="B80" s="6"/>
      <c r="C80" s="7" t="s">
        <v>23</v>
      </c>
      <c r="D80" s="15" cm="1">
        <f t="array" ref="D80:E82">MMULT(_xlfn.ANCHORARRAY(D75),I71:J73)</f>
        <v>-2</v>
      </c>
      <c r="E80" s="15">
        <v>1</v>
      </c>
      <c r="F80" s="17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15">
        <v>-1</v>
      </c>
      <c r="E81" s="15">
        <v>1</v>
      </c>
      <c r="F81" s="17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6"/>
      <c r="C82" s="6"/>
      <c r="D82" s="15">
        <v>1</v>
      </c>
      <c r="E82" s="15">
        <v>0</v>
      </c>
      <c r="F82" s="17"/>
      <c r="G82" s="6"/>
      <c r="H82" s="6"/>
      <c r="I82" s="6"/>
      <c r="J82" s="6"/>
      <c r="K82" s="6"/>
      <c r="L82" s="6"/>
      <c r="M82" s="6"/>
      <c r="N82" s="6"/>
    </row>
    <row r="83" spans="2:14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5" spans="2:14" x14ac:dyDescent="0.3">
      <c r="B85" s="6"/>
      <c r="C85" s="7" t="s">
        <v>26</v>
      </c>
      <c r="D85" s="17" cm="1">
        <f t="array" ref="D85:E85">MMULT(D67:F67,_xlfn.ANCHORARRAY(D80))</f>
        <v>3</v>
      </c>
      <c r="E85" s="17">
        <v>0</v>
      </c>
      <c r="F85" s="17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7" t="s">
        <v>25</v>
      </c>
      <c r="D86" s="39">
        <f>D85-D68</f>
        <v>3</v>
      </c>
      <c r="E86" s="38">
        <f>E85-E68</f>
        <v>-2</v>
      </c>
      <c r="F86" s="42"/>
      <c r="H86" s="6" t="s">
        <v>31</v>
      </c>
      <c r="I86" s="6"/>
      <c r="J86" s="6"/>
      <c r="K86" s="6"/>
      <c r="L86" s="6"/>
      <c r="M86" s="6"/>
      <c r="N86" s="6"/>
    </row>
    <row r="87" spans="2:14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3">
      <c r="B89" s="17"/>
      <c r="C89" s="19" t="s">
        <v>27</v>
      </c>
      <c r="D89" s="40" cm="1">
        <f t="array" ref="D89:D91">_xlfn.ANCHORARRAY(I75)/E80:E82</f>
        <v>20</v>
      </c>
      <c r="E89" s="17"/>
      <c r="F89" s="17"/>
      <c r="G89" s="17"/>
      <c r="H89" s="17"/>
      <c r="I89" s="17"/>
      <c r="J89" s="17"/>
      <c r="K89" s="17"/>
      <c r="L89" s="17"/>
      <c r="M89" s="6"/>
      <c r="N89" s="6"/>
    </row>
    <row r="90" spans="2:14" x14ac:dyDescent="0.3">
      <c r="B90" s="17"/>
      <c r="C90" s="17"/>
      <c r="D90" s="39">
        <v>40</v>
      </c>
      <c r="E90" s="17"/>
      <c r="F90" s="17"/>
      <c r="H90" s="17" t="s">
        <v>32</v>
      </c>
      <c r="I90" s="17"/>
      <c r="J90" s="17"/>
      <c r="K90" s="17"/>
      <c r="L90" s="17"/>
      <c r="M90" s="6"/>
      <c r="N90" s="6"/>
    </row>
    <row r="91" spans="2:14" x14ac:dyDescent="0.3">
      <c r="D91" s="47" t="e">
        <v>#DIV/0!</v>
      </c>
    </row>
    <row r="92" spans="2:14" ht="15" thickBot="1" x14ac:dyDescent="0.35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4" spans="2:14" x14ac:dyDescent="0.3">
      <c r="B94" s="6"/>
      <c r="C94" s="6"/>
      <c r="D94" s="16" t="s">
        <v>103</v>
      </c>
      <c r="E94" s="16" t="s">
        <v>17</v>
      </c>
      <c r="F94" s="16" t="s">
        <v>9</v>
      </c>
      <c r="G94" s="16" t="s">
        <v>18</v>
      </c>
      <c r="H94" s="16" t="s">
        <v>8</v>
      </c>
      <c r="I94" s="19"/>
      <c r="J94" s="17"/>
      <c r="K94" s="17"/>
      <c r="L94" s="17"/>
      <c r="M94" s="17"/>
      <c r="N94" s="6"/>
    </row>
    <row r="95" spans="2:14" x14ac:dyDescent="0.3">
      <c r="B95" s="7" t="s">
        <v>33</v>
      </c>
      <c r="C95" s="7" t="s">
        <v>6</v>
      </c>
      <c r="D95" s="15">
        <v>0</v>
      </c>
      <c r="E95" s="15">
        <v>1</v>
      </c>
      <c r="F95" s="15">
        <v>1</v>
      </c>
      <c r="G95" s="15">
        <v>0</v>
      </c>
      <c r="H95" s="15">
        <v>2</v>
      </c>
      <c r="I95" s="42"/>
      <c r="J95" s="7" t="s">
        <v>10</v>
      </c>
      <c r="K95" s="15">
        <v>100</v>
      </c>
      <c r="L95" s="17"/>
      <c r="M95" s="17"/>
      <c r="N95" s="6"/>
    </row>
    <row r="96" spans="2:14" x14ac:dyDescent="0.3">
      <c r="B96" s="6"/>
      <c r="C96" s="6"/>
      <c r="D96" s="15">
        <v>0</v>
      </c>
      <c r="E96" s="15">
        <v>0</v>
      </c>
      <c r="F96" s="15">
        <v>1</v>
      </c>
      <c r="G96" s="15">
        <v>1</v>
      </c>
      <c r="H96" s="15">
        <v>1</v>
      </c>
      <c r="I96" s="42"/>
      <c r="J96" s="6"/>
      <c r="K96" s="15">
        <v>80</v>
      </c>
      <c r="L96" s="17"/>
      <c r="M96" s="17"/>
      <c r="N96" s="6"/>
    </row>
    <row r="97" spans="2:14" x14ac:dyDescent="0.3">
      <c r="B97" s="6"/>
      <c r="C97" s="6"/>
      <c r="D97" s="15">
        <v>1</v>
      </c>
      <c r="E97" s="15">
        <v>0</v>
      </c>
      <c r="F97" s="15">
        <v>0</v>
      </c>
      <c r="G97" s="15">
        <v>0</v>
      </c>
      <c r="H97" s="15">
        <v>1</v>
      </c>
      <c r="I97" s="17"/>
      <c r="J97" s="6"/>
      <c r="K97" s="15">
        <v>40</v>
      </c>
      <c r="L97" s="17"/>
      <c r="M97" s="17"/>
      <c r="N97" s="6"/>
    </row>
    <row r="98" spans="2:14" x14ac:dyDescent="0.3">
      <c r="B98" s="6"/>
      <c r="D98" s="6"/>
      <c r="I98" s="17"/>
      <c r="J98" s="17"/>
      <c r="K98" s="17"/>
      <c r="L98" s="17"/>
      <c r="M98" s="17"/>
      <c r="N98" s="6"/>
    </row>
    <row r="99" spans="2:14" x14ac:dyDescent="0.3">
      <c r="B99" s="6"/>
      <c r="C99" s="7" t="s">
        <v>20</v>
      </c>
      <c r="D99" s="15">
        <v>0</v>
      </c>
      <c r="E99" s="15">
        <v>0</v>
      </c>
      <c r="F99" s="15">
        <v>2</v>
      </c>
      <c r="G99" s="15">
        <v>0</v>
      </c>
      <c r="H99" s="15">
        <v>3</v>
      </c>
      <c r="I99" s="17"/>
      <c r="J99" s="17"/>
      <c r="K99" s="17"/>
      <c r="L99" s="17"/>
      <c r="M99" s="17"/>
      <c r="N99" s="6"/>
    </row>
    <row r="100" spans="2:14" x14ac:dyDescent="0.3">
      <c r="B100" s="6"/>
      <c r="C100" s="7" t="s">
        <v>21</v>
      </c>
      <c r="D100" s="15">
        <v>2</v>
      </c>
      <c r="E100" s="15">
        <v>0</v>
      </c>
      <c r="F100" s="15">
        <v>3</v>
      </c>
      <c r="G100" s="6"/>
      <c r="H100" s="6"/>
      <c r="I100" s="12"/>
      <c r="J100" s="17"/>
      <c r="K100" s="17"/>
      <c r="L100" s="17"/>
      <c r="M100" s="17"/>
      <c r="N100" s="6"/>
    </row>
    <row r="101" spans="2:14" x14ac:dyDescent="0.3">
      <c r="B101" s="6"/>
      <c r="C101" s="7" t="s">
        <v>22</v>
      </c>
      <c r="D101" s="15">
        <v>0</v>
      </c>
      <c r="E101" s="15">
        <v>0</v>
      </c>
      <c r="F101" s="17"/>
      <c r="G101" s="17"/>
      <c r="H101" s="17"/>
      <c r="I101" s="12"/>
      <c r="J101" s="17"/>
      <c r="K101" s="17"/>
      <c r="L101" s="17"/>
      <c r="M101" s="17"/>
      <c r="N101" s="6"/>
    </row>
    <row r="102" spans="2:14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2:14" x14ac:dyDescent="0.3">
      <c r="B103" s="6"/>
      <c r="C103" s="6"/>
      <c r="D103" s="16" t="s">
        <v>9</v>
      </c>
      <c r="E103" s="16" t="s">
        <v>18</v>
      </c>
      <c r="F103" s="16" t="s">
        <v>8</v>
      </c>
      <c r="H103" s="6"/>
      <c r="I103" s="16" t="s">
        <v>103</v>
      </c>
      <c r="J103" s="16" t="s">
        <v>17</v>
      </c>
      <c r="K103" s="19"/>
      <c r="N103" s="6"/>
    </row>
    <row r="104" spans="2:14" x14ac:dyDescent="0.3">
      <c r="B104" s="6"/>
      <c r="C104" s="7" t="s">
        <v>19</v>
      </c>
      <c r="D104" s="15">
        <v>1</v>
      </c>
      <c r="E104" s="15">
        <v>0</v>
      </c>
      <c r="F104" s="15">
        <v>2</v>
      </c>
      <c r="H104" s="7" t="s">
        <v>24</v>
      </c>
      <c r="I104" s="15">
        <v>0</v>
      </c>
      <c r="J104" s="15">
        <v>1</v>
      </c>
      <c r="K104" s="17"/>
      <c r="N104" s="6"/>
    </row>
    <row r="105" spans="2:14" x14ac:dyDescent="0.3">
      <c r="B105" s="6"/>
      <c r="C105" s="6"/>
      <c r="D105" s="15">
        <v>1</v>
      </c>
      <c r="E105" s="15">
        <v>1</v>
      </c>
      <c r="F105" s="15">
        <v>1</v>
      </c>
      <c r="H105" s="6"/>
      <c r="I105" s="15">
        <v>0</v>
      </c>
      <c r="J105" s="15">
        <v>0</v>
      </c>
      <c r="K105" s="17"/>
      <c r="N105" s="6"/>
    </row>
    <row r="106" spans="2:14" x14ac:dyDescent="0.3">
      <c r="B106" s="6"/>
      <c r="C106" s="6"/>
      <c r="D106" s="15">
        <v>0</v>
      </c>
      <c r="E106" s="15">
        <v>0</v>
      </c>
      <c r="F106" s="15">
        <v>1</v>
      </c>
      <c r="G106" s="6"/>
      <c r="H106" s="6"/>
      <c r="I106" s="15">
        <v>1</v>
      </c>
      <c r="J106" s="15">
        <v>0</v>
      </c>
      <c r="K106" s="17"/>
      <c r="L106" s="6"/>
      <c r="N106" s="6"/>
    </row>
    <row r="107" spans="2:14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</row>
    <row r="108" spans="2:14" x14ac:dyDescent="0.3">
      <c r="B108" s="6"/>
      <c r="C108" s="7" t="s">
        <v>14</v>
      </c>
      <c r="D108" s="15" cm="1">
        <f t="array" ref="D108:F110">MINVERSE(D104:F106)</f>
        <v>1</v>
      </c>
      <c r="E108" s="15">
        <v>0</v>
      </c>
      <c r="F108" s="15">
        <v>-2</v>
      </c>
      <c r="H108" s="7" t="s">
        <v>13</v>
      </c>
      <c r="I108" s="15" cm="1">
        <f t="array" ref="I108:I110">MMULT(_xlfn.ANCHORARRAY(D108),K95:K97)</f>
        <v>20</v>
      </c>
      <c r="J108" s="6"/>
      <c r="K108" s="6"/>
      <c r="L108" s="6"/>
      <c r="M108" s="6"/>
      <c r="N108" s="6"/>
    </row>
    <row r="109" spans="2:14" x14ac:dyDescent="0.3">
      <c r="B109" s="6"/>
      <c r="C109" s="6"/>
      <c r="D109" s="15">
        <v>-1</v>
      </c>
      <c r="E109" s="15">
        <v>1</v>
      </c>
      <c r="F109" s="15">
        <v>1</v>
      </c>
      <c r="H109" s="6"/>
      <c r="I109" s="15">
        <v>20</v>
      </c>
      <c r="J109" s="6"/>
      <c r="K109" s="6"/>
      <c r="L109" s="6"/>
      <c r="M109" s="6"/>
      <c r="N109" s="6"/>
    </row>
    <row r="110" spans="2:14" x14ac:dyDescent="0.3">
      <c r="B110" s="6"/>
      <c r="C110" s="6"/>
      <c r="D110" s="15">
        <v>0</v>
      </c>
      <c r="E110" s="15">
        <v>0</v>
      </c>
      <c r="F110" s="15">
        <v>1</v>
      </c>
      <c r="H110" s="6"/>
      <c r="I110" s="15">
        <v>40</v>
      </c>
      <c r="J110" s="6"/>
      <c r="K110" s="6"/>
      <c r="L110" s="6"/>
      <c r="M110" s="6"/>
      <c r="N110" s="6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3" spans="2:14" x14ac:dyDescent="0.3">
      <c r="B113" s="6"/>
      <c r="C113" s="7" t="s">
        <v>23</v>
      </c>
      <c r="D113" s="15" cm="1">
        <f t="array" ref="D113:E115">MMULT(_xlfn.ANCHORARRAY(D108),I104:J106)</f>
        <v>-2</v>
      </c>
      <c r="E113" s="15">
        <v>1</v>
      </c>
      <c r="F113" s="17"/>
      <c r="G113" s="6"/>
      <c r="H113" s="6"/>
      <c r="I113" s="6"/>
      <c r="J113" s="6"/>
      <c r="K113" s="6"/>
      <c r="L113" s="6"/>
      <c r="M113" s="6"/>
      <c r="N113" s="6"/>
    </row>
    <row r="114" spans="2:14" x14ac:dyDescent="0.3">
      <c r="B114" s="6"/>
      <c r="C114" s="6"/>
      <c r="D114" s="15">
        <v>1</v>
      </c>
      <c r="E114" s="15">
        <v>-1</v>
      </c>
      <c r="F114" s="17"/>
      <c r="G114" s="6"/>
      <c r="H114" s="6"/>
      <c r="I114" s="6"/>
      <c r="J114" s="6"/>
      <c r="K114" s="6"/>
      <c r="L114" s="6"/>
      <c r="M114" s="6"/>
      <c r="N114" s="6"/>
    </row>
    <row r="115" spans="2:14" x14ac:dyDescent="0.3">
      <c r="B115" s="6"/>
      <c r="C115" s="6"/>
      <c r="D115" s="15">
        <v>1</v>
      </c>
      <c r="E115" s="15">
        <v>0</v>
      </c>
      <c r="F115" s="17"/>
      <c r="G115" s="6"/>
      <c r="H115" s="6"/>
      <c r="I115" s="6"/>
      <c r="J115" s="6"/>
      <c r="K115" s="6"/>
      <c r="L115" s="6"/>
      <c r="M115" s="6"/>
      <c r="N115" s="6"/>
    </row>
    <row r="116" spans="2:14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8" spans="2:14" x14ac:dyDescent="0.3">
      <c r="B118" s="6"/>
      <c r="C118" s="7" t="s">
        <v>26</v>
      </c>
      <c r="D118" s="17" cm="1">
        <f t="array" ref="D118:E118">MMULT(D100:F100,_xlfn.ANCHORARRAY(D113))</f>
        <v>-1</v>
      </c>
      <c r="E118" s="17">
        <v>2</v>
      </c>
      <c r="F118" s="17"/>
      <c r="G118" s="6"/>
      <c r="H118" s="6"/>
      <c r="I118" s="6"/>
      <c r="J118" s="6"/>
      <c r="K118" s="6"/>
      <c r="L118" s="6"/>
      <c r="M118" s="6"/>
      <c r="N118" s="6"/>
    </row>
    <row r="119" spans="2:14" x14ac:dyDescent="0.3">
      <c r="B119" s="6"/>
      <c r="C119" s="7" t="s">
        <v>25</v>
      </c>
      <c r="D119" s="38">
        <f>D118-D101</f>
        <v>-1</v>
      </c>
      <c r="E119" s="39">
        <f>E118-E101</f>
        <v>2</v>
      </c>
      <c r="F119" s="42"/>
      <c r="H119" s="6" t="s">
        <v>107</v>
      </c>
      <c r="I119" s="6"/>
      <c r="J119" s="6"/>
      <c r="K119" s="6"/>
      <c r="L119" s="6"/>
      <c r="M119" s="6"/>
      <c r="N119" s="6"/>
    </row>
    <row r="120" spans="2:14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3">
      <c r="B122" s="17"/>
      <c r="C122" s="19" t="s">
        <v>27</v>
      </c>
      <c r="D122" s="39" cm="1">
        <f t="array" ref="D122:D124">_xlfn.ANCHORARRAY(I108)/D113:D115</f>
        <v>-10</v>
      </c>
      <c r="E122" s="17"/>
      <c r="F122" s="17"/>
      <c r="G122" s="17"/>
      <c r="H122" s="17"/>
      <c r="I122" s="17"/>
      <c r="J122" s="17"/>
      <c r="K122" s="17"/>
      <c r="L122" s="17"/>
      <c r="M122" s="6"/>
      <c r="N122" s="6"/>
    </row>
    <row r="123" spans="2:14" x14ac:dyDescent="0.3">
      <c r="B123" s="17"/>
      <c r="C123" s="17"/>
      <c r="D123" s="40">
        <v>20</v>
      </c>
      <c r="E123" s="17"/>
      <c r="F123" s="17"/>
      <c r="H123" s="17" t="s">
        <v>29</v>
      </c>
      <c r="I123" s="17"/>
      <c r="J123" s="17"/>
      <c r="K123" s="17"/>
      <c r="L123" s="17"/>
      <c r="M123" s="6"/>
      <c r="N123" s="6"/>
    </row>
    <row r="124" spans="2:14" x14ac:dyDescent="0.3">
      <c r="D124" s="47">
        <v>40</v>
      </c>
    </row>
    <row r="125" spans="2:14" ht="15" thickBot="1" x14ac:dyDescent="0.3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</row>
    <row r="127" spans="2:14" x14ac:dyDescent="0.3">
      <c r="B127" s="6"/>
      <c r="C127" s="6"/>
      <c r="D127" s="16" t="s">
        <v>103</v>
      </c>
      <c r="E127" s="16" t="s">
        <v>18</v>
      </c>
      <c r="F127" s="16" t="s">
        <v>9</v>
      </c>
      <c r="G127" s="16" t="s">
        <v>17</v>
      </c>
      <c r="H127" s="16" t="s">
        <v>8</v>
      </c>
      <c r="I127" s="19"/>
      <c r="J127" s="17"/>
      <c r="K127" s="17"/>
      <c r="L127" s="17"/>
      <c r="M127" s="17"/>
      <c r="N127" s="6"/>
    </row>
    <row r="128" spans="2:14" x14ac:dyDescent="0.3">
      <c r="B128" s="7" t="s">
        <v>108</v>
      </c>
      <c r="C128" s="7" t="s">
        <v>6</v>
      </c>
      <c r="D128" s="15">
        <v>0</v>
      </c>
      <c r="E128" s="15">
        <v>0</v>
      </c>
      <c r="F128" s="15">
        <v>1</v>
      </c>
      <c r="G128" s="15">
        <v>1</v>
      </c>
      <c r="H128" s="15">
        <v>2</v>
      </c>
      <c r="I128" s="42"/>
      <c r="J128" s="7" t="s">
        <v>10</v>
      </c>
      <c r="K128" s="15">
        <v>100</v>
      </c>
      <c r="L128" s="17"/>
      <c r="M128" s="17"/>
      <c r="N128" s="6"/>
    </row>
    <row r="129" spans="2:14" x14ac:dyDescent="0.3">
      <c r="B129" s="6"/>
      <c r="C129" s="6"/>
      <c r="D129" s="15">
        <v>0</v>
      </c>
      <c r="E129" s="15">
        <v>1</v>
      </c>
      <c r="F129" s="15">
        <v>1</v>
      </c>
      <c r="G129" s="15">
        <v>0</v>
      </c>
      <c r="H129" s="15">
        <v>1</v>
      </c>
      <c r="I129" s="42"/>
      <c r="J129" s="6"/>
      <c r="K129" s="15">
        <v>80</v>
      </c>
      <c r="L129" s="17"/>
      <c r="M129" s="17"/>
      <c r="N129" s="6"/>
    </row>
    <row r="130" spans="2:14" x14ac:dyDescent="0.3">
      <c r="B130" s="6"/>
      <c r="C130" s="6"/>
      <c r="D130" s="15">
        <v>1</v>
      </c>
      <c r="E130" s="15">
        <v>0</v>
      </c>
      <c r="F130" s="15">
        <v>0</v>
      </c>
      <c r="G130" s="15">
        <v>0</v>
      </c>
      <c r="H130" s="15">
        <v>1</v>
      </c>
      <c r="I130" s="17"/>
      <c r="J130" s="6"/>
      <c r="K130" s="15">
        <v>40</v>
      </c>
      <c r="L130" s="17"/>
      <c r="M130" s="17"/>
      <c r="N130" s="6"/>
    </row>
    <row r="131" spans="2:14" x14ac:dyDescent="0.3">
      <c r="B131" s="6"/>
      <c r="D131" s="6"/>
      <c r="I131" s="17"/>
      <c r="J131" s="17"/>
      <c r="K131" s="17"/>
      <c r="L131" s="17"/>
      <c r="M131" s="17"/>
      <c r="N131" s="6"/>
    </row>
    <row r="132" spans="2:14" x14ac:dyDescent="0.3">
      <c r="B132" s="6"/>
      <c r="C132" s="7" t="s">
        <v>20</v>
      </c>
      <c r="D132" s="15">
        <v>0</v>
      </c>
      <c r="E132" s="15">
        <v>0</v>
      </c>
      <c r="F132" s="15">
        <v>2</v>
      </c>
      <c r="G132" s="15">
        <v>0</v>
      </c>
      <c r="H132" s="15">
        <v>3</v>
      </c>
      <c r="I132" s="17"/>
      <c r="J132" s="17"/>
      <c r="K132" s="17"/>
      <c r="L132" s="17"/>
      <c r="M132" s="17"/>
    </row>
    <row r="133" spans="2:14" x14ac:dyDescent="0.3">
      <c r="B133" s="6"/>
      <c r="C133" s="7" t="s">
        <v>21</v>
      </c>
      <c r="D133" s="15">
        <v>2</v>
      </c>
      <c r="E133" s="15">
        <v>0</v>
      </c>
      <c r="F133" s="15">
        <v>3</v>
      </c>
      <c r="G133" s="6"/>
      <c r="H133" s="6"/>
      <c r="I133" s="12"/>
      <c r="J133" s="17"/>
      <c r="K133" s="17"/>
      <c r="L133" s="17"/>
      <c r="M133" s="17"/>
    </row>
    <row r="134" spans="2:14" x14ac:dyDescent="0.3">
      <c r="B134" s="6"/>
      <c r="C134" s="7" t="s">
        <v>22</v>
      </c>
      <c r="D134" s="15">
        <v>0</v>
      </c>
      <c r="E134" s="15">
        <v>0</v>
      </c>
      <c r="F134" s="17"/>
      <c r="G134" s="17"/>
      <c r="H134" s="17"/>
      <c r="I134" s="12"/>
      <c r="J134" s="17"/>
      <c r="K134" s="17"/>
      <c r="L134" s="17"/>
      <c r="M134" s="17"/>
    </row>
    <row r="135" spans="2:14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2:14" x14ac:dyDescent="0.3">
      <c r="B136" s="6"/>
      <c r="C136" s="6"/>
      <c r="D136" s="16" t="s">
        <v>9</v>
      </c>
      <c r="E136" s="16" t="s">
        <v>17</v>
      </c>
      <c r="F136" s="16" t="s">
        <v>8</v>
      </c>
      <c r="H136" s="6"/>
      <c r="I136" s="16" t="s">
        <v>103</v>
      </c>
      <c r="J136" s="16" t="s">
        <v>18</v>
      </c>
      <c r="K136" s="19"/>
    </row>
    <row r="137" spans="2:14" x14ac:dyDescent="0.3">
      <c r="B137" s="6"/>
      <c r="C137" s="7" t="s">
        <v>19</v>
      </c>
      <c r="D137" s="15">
        <v>1</v>
      </c>
      <c r="E137" s="15">
        <v>1</v>
      </c>
      <c r="F137" s="15">
        <v>2</v>
      </c>
      <c r="H137" s="7" t="s">
        <v>24</v>
      </c>
      <c r="I137" s="15">
        <v>0</v>
      </c>
      <c r="J137" s="15">
        <v>0</v>
      </c>
      <c r="K137" s="17"/>
    </row>
    <row r="138" spans="2:14" x14ac:dyDescent="0.3">
      <c r="B138" s="6"/>
      <c r="C138" s="6"/>
      <c r="D138" s="15">
        <v>1</v>
      </c>
      <c r="E138" s="15">
        <v>0</v>
      </c>
      <c r="F138" s="15">
        <v>1</v>
      </c>
      <c r="H138" s="6"/>
      <c r="I138" s="15">
        <v>0</v>
      </c>
      <c r="J138" s="15">
        <v>1</v>
      </c>
      <c r="K138" s="17"/>
      <c r="N138" s="6"/>
    </row>
    <row r="139" spans="2:14" x14ac:dyDescent="0.3">
      <c r="B139" s="6"/>
      <c r="C139" s="6"/>
      <c r="D139" s="15">
        <v>0</v>
      </c>
      <c r="E139" s="15">
        <v>0</v>
      </c>
      <c r="F139" s="15">
        <v>1</v>
      </c>
      <c r="G139" s="6"/>
      <c r="H139" s="6"/>
      <c r="I139" s="15">
        <v>1</v>
      </c>
      <c r="J139" s="15">
        <v>0</v>
      </c>
      <c r="K139" s="17"/>
      <c r="L139" s="6"/>
      <c r="N139" s="6"/>
    </row>
    <row r="140" spans="2:14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</row>
    <row r="141" spans="2:14" x14ac:dyDescent="0.3">
      <c r="B141" s="6"/>
      <c r="C141" s="7" t="s">
        <v>14</v>
      </c>
      <c r="D141" s="15" cm="1">
        <f t="array" ref="D141:F143">MINVERSE(D137:F139)</f>
        <v>0</v>
      </c>
      <c r="E141" s="15">
        <v>1</v>
      </c>
      <c r="F141" s="15">
        <v>-1</v>
      </c>
      <c r="H141" s="7" t="s">
        <v>13</v>
      </c>
      <c r="I141" s="15" cm="1">
        <f t="array" ref="I141:I143">MMULT(_xlfn.ANCHORARRAY(D141),K128:K130)</f>
        <v>40</v>
      </c>
      <c r="J141" s="6"/>
      <c r="K141" s="6"/>
      <c r="L141" s="6"/>
      <c r="M141" s="6"/>
      <c r="N141" s="6"/>
    </row>
    <row r="142" spans="2:14" x14ac:dyDescent="0.3">
      <c r="B142" s="6"/>
      <c r="C142" s="6"/>
      <c r="D142" s="15">
        <v>1</v>
      </c>
      <c r="E142" s="15">
        <v>-1</v>
      </c>
      <c r="F142" s="15">
        <v>-1</v>
      </c>
      <c r="H142" s="6"/>
      <c r="I142" s="15">
        <v>-20</v>
      </c>
      <c r="J142" s="6"/>
      <c r="K142" s="6"/>
      <c r="L142" s="6"/>
      <c r="M142" s="6"/>
      <c r="N142" s="6"/>
    </row>
    <row r="143" spans="2:14" x14ac:dyDescent="0.3">
      <c r="B143" s="6"/>
      <c r="C143" s="6"/>
      <c r="D143" s="15">
        <v>0</v>
      </c>
      <c r="E143" s="15">
        <v>0</v>
      </c>
      <c r="F143" s="15">
        <v>1</v>
      </c>
      <c r="H143" s="6"/>
      <c r="I143" s="15">
        <v>40</v>
      </c>
      <c r="J143" s="6"/>
      <c r="K143" s="6"/>
      <c r="L143" s="6"/>
      <c r="M143" s="6"/>
      <c r="N143" s="6"/>
    </row>
    <row r="144" spans="2:14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6" spans="2:14" x14ac:dyDescent="0.3">
      <c r="B146" s="6"/>
      <c r="C146" s="7" t="s">
        <v>23</v>
      </c>
      <c r="D146" s="15" cm="1">
        <f t="array" ref="D146:E148">MMULT(_xlfn.ANCHORARRAY(D141),I137:J139)</f>
        <v>-1</v>
      </c>
      <c r="E146" s="15">
        <v>1</v>
      </c>
      <c r="F146" s="17"/>
      <c r="G146" s="6"/>
      <c r="H146" s="6"/>
      <c r="I146" s="6"/>
      <c r="J146" s="6"/>
      <c r="K146" s="6"/>
      <c r="L146" s="6"/>
      <c r="M146" s="6"/>
      <c r="N146" s="6"/>
    </row>
    <row r="147" spans="2:14" x14ac:dyDescent="0.3">
      <c r="B147" s="6"/>
      <c r="C147" s="6"/>
      <c r="D147" s="15">
        <v>-1</v>
      </c>
      <c r="E147" s="15">
        <v>-1</v>
      </c>
      <c r="F147" s="17"/>
      <c r="G147" s="6"/>
      <c r="H147" s="6"/>
      <c r="I147" s="6"/>
      <c r="J147" s="6"/>
      <c r="K147" s="6"/>
      <c r="L147" s="6"/>
      <c r="M147" s="6"/>
      <c r="N147" s="6"/>
    </row>
    <row r="148" spans="2:14" x14ac:dyDescent="0.3">
      <c r="B148" s="6"/>
      <c r="C148" s="6"/>
      <c r="D148" s="15">
        <v>1</v>
      </c>
      <c r="E148" s="15">
        <v>0</v>
      </c>
      <c r="F148" s="17"/>
      <c r="G148" s="6"/>
      <c r="H148" s="6"/>
      <c r="I148" s="6"/>
      <c r="J148" s="6"/>
      <c r="K148" s="6"/>
      <c r="L148" s="6"/>
      <c r="M148" s="6"/>
      <c r="N148" s="6"/>
    </row>
    <row r="149" spans="2:14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1" spans="2:14" x14ac:dyDescent="0.3">
      <c r="B151" s="6"/>
      <c r="C151" s="7" t="s">
        <v>26</v>
      </c>
      <c r="D151" s="17" cm="1">
        <f t="array" ref="D151:E151">MMULT(D133:F133,_xlfn.ANCHORARRAY(D146))</f>
        <v>1</v>
      </c>
      <c r="E151" s="17">
        <v>2</v>
      </c>
      <c r="F151" s="17"/>
      <c r="G151" s="6"/>
      <c r="H151" s="6"/>
      <c r="I151" s="6"/>
      <c r="J151" s="6"/>
      <c r="K151" s="6"/>
      <c r="L151" s="6"/>
      <c r="M151" s="6"/>
      <c r="N151" s="6"/>
    </row>
    <row r="152" spans="2:14" x14ac:dyDescent="0.3">
      <c r="B152" s="6"/>
      <c r="C152" s="7" t="s">
        <v>25</v>
      </c>
      <c r="D152" s="41">
        <f>D151-D134</f>
        <v>1</v>
      </c>
      <c r="E152" s="41">
        <f>E151-E134</f>
        <v>2</v>
      </c>
      <c r="F152" s="42"/>
      <c r="H152" s="6"/>
      <c r="I152" s="6"/>
      <c r="J152" s="6"/>
      <c r="K152" s="6"/>
      <c r="L152" s="6"/>
      <c r="M152" s="6"/>
      <c r="N152" s="6"/>
    </row>
    <row r="153" spans="2:14" ht="15" thickBot="1" x14ac:dyDescent="0.35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</row>
    <row r="155" spans="2:14" ht="15" thickBot="1" x14ac:dyDescent="0.35">
      <c r="B155" s="42"/>
      <c r="C155" s="24"/>
      <c r="D155" s="42"/>
      <c r="E155" s="42"/>
      <c r="F155" s="42"/>
      <c r="G155" s="42"/>
      <c r="H155" s="42"/>
      <c r="I155" s="42"/>
      <c r="J155" s="42"/>
      <c r="K155" s="42"/>
      <c r="L155" s="17"/>
      <c r="M155" s="6"/>
      <c r="N155" s="6"/>
    </row>
    <row r="156" spans="2:14" x14ac:dyDescent="0.3">
      <c r="B156" s="26" t="s">
        <v>34</v>
      </c>
      <c r="C156" s="27" cm="1">
        <f t="array" ref="C156">MMULT(D133:F133,_xlfn.ANCHORARRAY(I141))</f>
        <v>200</v>
      </c>
      <c r="D156" s="42"/>
      <c r="E156" s="42"/>
      <c r="F156" s="42"/>
      <c r="G156" s="23"/>
      <c r="H156" s="42"/>
      <c r="I156" s="42"/>
      <c r="J156" s="42"/>
      <c r="K156" s="42"/>
      <c r="L156" s="17"/>
      <c r="M156" s="6"/>
      <c r="N156" s="6"/>
    </row>
    <row r="157" spans="2:14" x14ac:dyDescent="0.3">
      <c r="B157" s="28"/>
      <c r="C157" s="29"/>
      <c r="D157" s="48"/>
      <c r="E157" s="23"/>
      <c r="F157" s="23"/>
      <c r="G157" s="23"/>
      <c r="H157" s="23"/>
      <c r="I157" s="23"/>
      <c r="J157" s="23"/>
      <c r="K157" s="23"/>
    </row>
    <row r="158" spans="2:14" x14ac:dyDescent="0.3">
      <c r="B158" s="28" t="s">
        <v>35</v>
      </c>
      <c r="C158" s="29">
        <v>40</v>
      </c>
    </row>
    <row r="159" spans="2:14" x14ac:dyDescent="0.3">
      <c r="B159" s="28" t="s">
        <v>36</v>
      </c>
      <c r="C159" s="29">
        <v>40</v>
      </c>
    </row>
    <row r="160" spans="2:14" x14ac:dyDescent="0.3">
      <c r="B160" s="28" t="s">
        <v>37</v>
      </c>
      <c r="C160" s="29">
        <v>-20</v>
      </c>
    </row>
    <row r="161" spans="2:3" x14ac:dyDescent="0.3">
      <c r="B161" s="28" t="s">
        <v>38</v>
      </c>
      <c r="C161" s="29">
        <v>0</v>
      </c>
    </row>
    <row r="162" spans="2:3" x14ac:dyDescent="0.3">
      <c r="B162" s="28" t="s">
        <v>109</v>
      </c>
      <c r="C162" s="29">
        <v>0</v>
      </c>
    </row>
    <row r="163" spans="2:3" x14ac:dyDescent="0.3">
      <c r="B163" s="28" t="s">
        <v>40</v>
      </c>
      <c r="C163" s="29">
        <v>1</v>
      </c>
    </row>
    <row r="164" spans="2:3" ht="15" thickBot="1" x14ac:dyDescent="0.35">
      <c r="B164" s="30" t="s">
        <v>110</v>
      </c>
      <c r="C164" s="31">
        <v>2</v>
      </c>
    </row>
  </sheetData>
  <mergeCells count="1">
    <mergeCell ref="E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57B7-6FC4-424F-81BE-1CD7375E72EC}">
  <dimension ref="A1:O120"/>
  <sheetViews>
    <sheetView zoomScale="10" zoomScaleNormal="10" workbookViewId="0">
      <selection activeCell="K118" sqref="K118"/>
    </sheetView>
  </sheetViews>
  <sheetFormatPr defaultRowHeight="14.4" x14ac:dyDescent="0.3"/>
  <cols>
    <col min="1" max="1" width="71.21875" customWidth="1"/>
    <col min="2" max="2" width="37.109375" bestFit="1" customWidth="1"/>
  </cols>
  <sheetData>
    <row r="1" spans="1:15" ht="18" x14ac:dyDescent="0.35">
      <c r="A1" s="32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15.2" x14ac:dyDescent="0.3">
      <c r="A2" s="1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1"/>
      <c r="B3" s="33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4" t="s">
        <v>78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4" t="s">
        <v>79</v>
      </c>
      <c r="C5" s="6"/>
      <c r="D5" s="6"/>
      <c r="E5" s="6"/>
      <c r="F5" s="6"/>
      <c r="G5" s="16" t="s">
        <v>8</v>
      </c>
      <c r="H5" s="16" t="s">
        <v>9</v>
      </c>
      <c r="I5" s="16" t="s">
        <v>17</v>
      </c>
      <c r="J5" s="16" t="s">
        <v>18</v>
      </c>
      <c r="K5" s="6"/>
      <c r="L5" s="6"/>
      <c r="M5" s="6"/>
      <c r="N5" s="6"/>
      <c r="O5" s="6"/>
    </row>
    <row r="6" spans="1:15" x14ac:dyDescent="0.3">
      <c r="A6" s="6"/>
      <c r="B6" s="33"/>
      <c r="C6" s="7" t="s">
        <v>7</v>
      </c>
      <c r="D6" s="15" t="s">
        <v>8</v>
      </c>
      <c r="E6" s="6"/>
      <c r="F6" s="7" t="s">
        <v>6</v>
      </c>
      <c r="G6" s="15">
        <v>5</v>
      </c>
      <c r="H6" s="15">
        <v>1</v>
      </c>
      <c r="I6" s="15">
        <v>1</v>
      </c>
      <c r="J6" s="15">
        <v>0</v>
      </c>
      <c r="K6" s="6"/>
      <c r="L6" s="7" t="s">
        <v>10</v>
      </c>
      <c r="M6" s="15">
        <v>15</v>
      </c>
      <c r="N6" s="6"/>
      <c r="O6" s="6"/>
    </row>
    <row r="7" spans="1:15" x14ac:dyDescent="0.3">
      <c r="A7" s="6"/>
      <c r="B7" s="33" t="s">
        <v>45</v>
      </c>
      <c r="C7" s="6"/>
      <c r="D7" s="15" t="s">
        <v>9</v>
      </c>
      <c r="E7" s="6"/>
      <c r="F7" s="6"/>
      <c r="G7" s="15">
        <v>1</v>
      </c>
      <c r="H7" s="15">
        <v>5</v>
      </c>
      <c r="I7" s="15">
        <v>0</v>
      </c>
      <c r="J7" s="15">
        <v>1</v>
      </c>
      <c r="K7" s="6"/>
      <c r="L7" s="6"/>
      <c r="M7" s="15">
        <v>15</v>
      </c>
      <c r="N7" s="6"/>
      <c r="O7" s="6"/>
    </row>
    <row r="8" spans="1:15" x14ac:dyDescent="0.3">
      <c r="A8" s="6"/>
      <c r="B8" s="33" t="s">
        <v>80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3" t="s">
        <v>81</v>
      </c>
      <c r="C9" s="6"/>
      <c r="D9" s="15" t="s">
        <v>18</v>
      </c>
      <c r="E9" s="6"/>
      <c r="F9" s="7" t="s">
        <v>20</v>
      </c>
      <c r="G9" s="15">
        <v>10</v>
      </c>
      <c r="H9" s="15">
        <v>30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3" t="s">
        <v>82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3" t="s">
        <v>83</v>
      </c>
      <c r="C11" s="17"/>
      <c r="D11" s="6"/>
      <c r="E11" s="6"/>
      <c r="F11" s="7" t="s">
        <v>22</v>
      </c>
      <c r="G11" s="15">
        <v>-30</v>
      </c>
      <c r="H11" s="15">
        <v>-40</v>
      </c>
      <c r="I11" s="17"/>
      <c r="J11" s="17"/>
      <c r="K11" s="6"/>
      <c r="L11" s="17"/>
      <c r="M11" s="6"/>
      <c r="N11" s="6"/>
      <c r="O11" s="6"/>
    </row>
    <row r="12" spans="1:15" x14ac:dyDescent="0.3">
      <c r="A12" s="6"/>
      <c r="B12" s="1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6"/>
      <c r="O12" s="6"/>
    </row>
    <row r="13" spans="1:15" x14ac:dyDescent="0.3">
      <c r="A13" s="6"/>
      <c r="B13" s="33" t="s">
        <v>75</v>
      </c>
      <c r="O13" s="6"/>
    </row>
    <row r="14" spans="1:15" x14ac:dyDescent="0.3">
      <c r="A14" s="6"/>
      <c r="B14" s="35" t="s">
        <v>76</v>
      </c>
      <c r="O14" s="6"/>
    </row>
    <row r="15" spans="1:15" x14ac:dyDescent="0.3">
      <c r="A15" s="6"/>
      <c r="B15" s="35" t="s">
        <v>77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3" t="s">
        <v>84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3" t="s">
        <v>85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3" t="s">
        <v>86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3" t="s">
        <v>87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7"/>
    </row>
    <row r="23" spans="1:15" x14ac:dyDescent="0.3">
      <c r="A23" s="6"/>
      <c r="B23" s="3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7"/>
    </row>
    <row r="24" spans="1:15" x14ac:dyDescent="0.3">
      <c r="A24" s="6"/>
      <c r="B24" s="33" t="s">
        <v>88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7"/>
    </row>
    <row r="25" spans="1:15" x14ac:dyDescent="0.3">
      <c r="A25" s="6"/>
      <c r="B25" s="33" t="s">
        <v>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7"/>
    </row>
    <row r="26" spans="1:15" ht="15" thickBot="1" x14ac:dyDescent="0.35">
      <c r="A26" s="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6" t="s">
        <v>8</v>
      </c>
      <c r="E28" s="16" t="s">
        <v>9</v>
      </c>
      <c r="F28" s="16" t="s">
        <v>17</v>
      </c>
      <c r="G28" s="16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5</v>
      </c>
      <c r="E29" s="15">
        <v>1</v>
      </c>
      <c r="F29" s="15">
        <v>1</v>
      </c>
      <c r="G29" s="15">
        <v>0</v>
      </c>
      <c r="H29" s="6"/>
      <c r="I29" s="7" t="s">
        <v>10</v>
      </c>
      <c r="J29" s="15">
        <v>15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1</v>
      </c>
      <c r="E30" s="15">
        <v>5</v>
      </c>
      <c r="F30" s="15">
        <v>0</v>
      </c>
      <c r="G30" s="15">
        <v>1</v>
      </c>
      <c r="H30" s="6"/>
      <c r="I30" s="6"/>
      <c r="J30" s="15">
        <v>15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10</v>
      </c>
      <c r="E32" s="15">
        <v>30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10</v>
      </c>
      <c r="E34" s="15">
        <v>30</v>
      </c>
      <c r="F34" s="17"/>
      <c r="G34" s="17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6" t="s">
        <v>17</v>
      </c>
      <c r="E36" s="16" t="s">
        <v>18</v>
      </c>
      <c r="F36" s="6"/>
      <c r="G36" s="6"/>
      <c r="H36" s="16" t="s">
        <v>8</v>
      </c>
      <c r="I36" s="16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5</v>
      </c>
      <c r="I37" s="15">
        <v>1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1</v>
      </c>
      <c r="I38" s="15">
        <v>5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15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15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5</v>
      </c>
      <c r="E45" s="15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1</v>
      </c>
      <c r="E46" s="15">
        <v>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39">
        <f>D49-D34</f>
        <v>-10</v>
      </c>
      <c r="E50" s="38">
        <f>E49-E34</f>
        <v>-30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7"/>
      <c r="C53" s="19" t="s">
        <v>27</v>
      </c>
      <c r="D53" s="39" cm="1">
        <f t="array" ref="D53:D54">_xlfn.ANCHORARRAY(H41)/E45:E46</f>
        <v>15</v>
      </c>
      <c r="E53" s="17"/>
      <c r="F53" s="17"/>
      <c r="G53" s="17"/>
      <c r="H53" s="17"/>
      <c r="I53" s="17"/>
      <c r="J53" s="17"/>
      <c r="K53" s="17"/>
      <c r="L53" s="17"/>
      <c r="M53" s="6"/>
      <c r="N53" s="6"/>
      <c r="O53" s="6"/>
    </row>
    <row r="54" spans="1:15" x14ac:dyDescent="0.3">
      <c r="A54" s="6"/>
      <c r="B54" s="17"/>
      <c r="C54" s="17"/>
      <c r="D54" s="40">
        <v>3</v>
      </c>
      <c r="E54" s="17"/>
      <c r="F54" s="17"/>
      <c r="G54" s="17" t="s">
        <v>29</v>
      </c>
      <c r="H54" s="17"/>
      <c r="I54" s="17"/>
      <c r="J54" s="17"/>
      <c r="K54" s="17"/>
      <c r="L54" s="17"/>
      <c r="M54" s="6"/>
      <c r="N54" s="6"/>
      <c r="O54" s="6"/>
    </row>
    <row r="55" spans="1:15" ht="15" thickBot="1" x14ac:dyDescent="0.35">
      <c r="A55" s="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6"/>
      <c r="C57" s="6"/>
      <c r="D57" s="16" t="s">
        <v>8</v>
      </c>
      <c r="E57" s="16" t="s">
        <v>18</v>
      </c>
      <c r="F57" s="16" t="s">
        <v>17</v>
      </c>
      <c r="G57" s="16" t="s">
        <v>9</v>
      </c>
      <c r="H57" s="6"/>
      <c r="I57" s="6"/>
      <c r="J57" s="6"/>
      <c r="K57" s="6"/>
      <c r="L57" s="6"/>
      <c r="M57" s="6"/>
      <c r="N57" s="6"/>
      <c r="O57" s="6"/>
    </row>
    <row r="58" spans="1:15" x14ac:dyDescent="0.3">
      <c r="B58" s="7" t="s">
        <v>30</v>
      </c>
      <c r="C58" s="7" t="s">
        <v>6</v>
      </c>
      <c r="D58" s="15">
        <v>5</v>
      </c>
      <c r="E58" s="15">
        <v>0</v>
      </c>
      <c r="F58" s="15">
        <v>1</v>
      </c>
      <c r="G58" s="15">
        <v>1</v>
      </c>
      <c r="H58" s="6"/>
      <c r="I58" s="7" t="s">
        <v>10</v>
      </c>
      <c r="J58" s="15">
        <v>15</v>
      </c>
      <c r="K58" s="6"/>
      <c r="L58" s="6"/>
      <c r="M58" s="6"/>
      <c r="N58" s="6"/>
    </row>
    <row r="59" spans="1:15" x14ac:dyDescent="0.3">
      <c r="B59" s="6"/>
      <c r="C59" s="6"/>
      <c r="D59" s="15">
        <v>1</v>
      </c>
      <c r="E59" s="15">
        <v>1</v>
      </c>
      <c r="F59" s="15">
        <v>0</v>
      </c>
      <c r="G59" s="15">
        <v>5</v>
      </c>
      <c r="H59" s="6"/>
      <c r="I59" s="6"/>
      <c r="J59" s="15">
        <v>15</v>
      </c>
      <c r="K59" s="6"/>
      <c r="L59" s="6"/>
      <c r="M59" s="6"/>
      <c r="N59" s="6"/>
    </row>
    <row r="60" spans="1:1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</row>
    <row r="61" spans="1:15" x14ac:dyDescent="0.3">
      <c r="B61" s="6"/>
      <c r="C61" s="7" t="s">
        <v>20</v>
      </c>
      <c r="D61" s="15">
        <v>10</v>
      </c>
      <c r="E61" s="15">
        <v>0</v>
      </c>
      <c r="F61" s="15">
        <v>0</v>
      </c>
      <c r="G61" s="15">
        <v>30</v>
      </c>
      <c r="H61" s="6"/>
      <c r="I61" s="6"/>
      <c r="J61" s="6"/>
      <c r="K61" s="6"/>
      <c r="L61" s="6"/>
      <c r="N61" s="6"/>
    </row>
    <row r="62" spans="1:15" x14ac:dyDescent="0.3">
      <c r="B62" s="6"/>
      <c r="C62" s="7" t="s">
        <v>21</v>
      </c>
      <c r="D62" s="15">
        <v>0</v>
      </c>
      <c r="E62" s="15">
        <v>30</v>
      </c>
      <c r="F62" s="6"/>
      <c r="G62" s="6"/>
      <c r="H62" s="6"/>
      <c r="I62" s="6"/>
      <c r="J62" s="6"/>
      <c r="K62" s="6"/>
      <c r="L62" s="6"/>
      <c r="N62" s="6"/>
    </row>
    <row r="63" spans="1:15" x14ac:dyDescent="0.3">
      <c r="B63" s="6"/>
      <c r="C63" s="7" t="s">
        <v>22</v>
      </c>
      <c r="D63" s="15">
        <v>10</v>
      </c>
      <c r="E63" s="15">
        <v>0</v>
      </c>
      <c r="F63" s="17"/>
      <c r="G63" s="17"/>
      <c r="H63" s="6"/>
      <c r="I63" s="6"/>
      <c r="J63" s="6"/>
      <c r="K63" s="6"/>
      <c r="L63" s="6"/>
      <c r="N63" s="6"/>
    </row>
    <row r="64" spans="1:1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</row>
    <row r="65" spans="2:14" x14ac:dyDescent="0.3">
      <c r="B65" s="6"/>
      <c r="C65" s="6"/>
      <c r="D65" s="16" t="s">
        <v>17</v>
      </c>
      <c r="E65" s="16" t="s">
        <v>9</v>
      </c>
      <c r="F65" s="6"/>
      <c r="G65" s="6"/>
      <c r="H65" s="16" t="s">
        <v>8</v>
      </c>
      <c r="I65" s="16" t="s">
        <v>18</v>
      </c>
      <c r="J65" s="6"/>
      <c r="K65" s="6"/>
      <c r="L65" s="6"/>
      <c r="M65" s="6"/>
      <c r="N65" s="6"/>
    </row>
    <row r="66" spans="2:14" x14ac:dyDescent="0.3">
      <c r="B66" s="6"/>
      <c r="C66" s="7" t="s">
        <v>19</v>
      </c>
      <c r="D66" s="15">
        <v>1</v>
      </c>
      <c r="E66" s="15">
        <v>1</v>
      </c>
      <c r="F66" s="6"/>
      <c r="G66" s="7" t="s">
        <v>24</v>
      </c>
      <c r="H66" s="15">
        <v>5</v>
      </c>
      <c r="I66" s="15">
        <v>0</v>
      </c>
      <c r="J66" s="6"/>
      <c r="K66" s="6"/>
      <c r="L66" s="6"/>
      <c r="M66" s="6"/>
      <c r="N66" s="6"/>
    </row>
    <row r="67" spans="2:14" x14ac:dyDescent="0.3">
      <c r="B67" s="6"/>
      <c r="C67" s="6"/>
      <c r="D67" s="15">
        <v>0</v>
      </c>
      <c r="E67" s="15">
        <v>5</v>
      </c>
      <c r="F67" s="6"/>
      <c r="G67" s="6"/>
      <c r="H67" s="15">
        <v>1</v>
      </c>
      <c r="I67" s="15">
        <v>1</v>
      </c>
      <c r="J67" s="6"/>
      <c r="K67" s="6"/>
      <c r="L67" s="6"/>
      <c r="M67" s="6"/>
      <c r="N67" s="6"/>
    </row>
    <row r="68" spans="2:1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3">
      <c r="B70" s="6"/>
      <c r="C70" s="7" t="s">
        <v>14</v>
      </c>
      <c r="D70" s="15" cm="1">
        <f t="array" ref="D70:E71">MINVERSE(D66:E67)</f>
        <v>1</v>
      </c>
      <c r="E70" s="15">
        <v>-0.2</v>
      </c>
      <c r="F70" s="6"/>
      <c r="G70" s="7" t="s">
        <v>13</v>
      </c>
      <c r="H70" s="15" cm="1">
        <f t="array" ref="H70:H71">MMULT(_xlfn.ANCHORARRAY(D70),J58:J59)</f>
        <v>12</v>
      </c>
      <c r="I70" s="6"/>
      <c r="J70" s="6"/>
      <c r="K70" s="6"/>
      <c r="L70" s="6"/>
      <c r="M70" s="6"/>
      <c r="N70" s="6"/>
    </row>
    <row r="71" spans="2:14" x14ac:dyDescent="0.3">
      <c r="B71" s="6"/>
      <c r="C71" s="6"/>
      <c r="D71" s="15">
        <v>0</v>
      </c>
      <c r="E71" s="15">
        <v>0.2</v>
      </c>
      <c r="F71" s="6"/>
      <c r="G71" s="6"/>
      <c r="H71" s="15">
        <v>3</v>
      </c>
      <c r="I71" s="6"/>
      <c r="J71" s="6"/>
      <c r="K71" s="6"/>
      <c r="L71" s="6"/>
      <c r="M71" s="6"/>
      <c r="N71" s="6"/>
    </row>
    <row r="72" spans="2:14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3">
      <c r="B74" s="6"/>
      <c r="C74" s="7" t="s">
        <v>23</v>
      </c>
      <c r="D74" s="15" cm="1">
        <f t="array" ref="D74:E75">MMULT(_xlfn.ANCHORARRAY(D70),H66:I67)</f>
        <v>4.8</v>
      </c>
      <c r="E74" s="15">
        <v>-0.2</v>
      </c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6"/>
      <c r="D75" s="15">
        <v>0.2</v>
      </c>
      <c r="E75" s="15">
        <v>0.2</v>
      </c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3">
      <c r="B78" s="6"/>
      <c r="C78" s="7" t="s">
        <v>26</v>
      </c>
      <c r="D78" s="15" cm="1">
        <f t="array" ref="D78:E78">MMULT(D62:E62,_xlfn.ANCHORARRAY(D74))</f>
        <v>6</v>
      </c>
      <c r="E78" s="15">
        <v>6</v>
      </c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3">
      <c r="B79" s="6"/>
      <c r="C79" s="7" t="s">
        <v>25</v>
      </c>
      <c r="D79" s="38">
        <f>D78-D63</f>
        <v>-4</v>
      </c>
      <c r="E79" s="39">
        <f>E78-E63</f>
        <v>6</v>
      </c>
      <c r="G79" s="6" t="s">
        <v>28</v>
      </c>
      <c r="H79" s="6"/>
      <c r="I79" s="6"/>
      <c r="J79" s="6"/>
      <c r="K79" s="6"/>
      <c r="L79" s="6"/>
      <c r="M79" s="6"/>
      <c r="N79" s="6"/>
    </row>
    <row r="80" spans="2:14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17"/>
      <c r="C82" s="19" t="s">
        <v>27</v>
      </c>
      <c r="D82" s="40" cm="1">
        <f t="array" ref="D82:D83">_xlfn.ANCHORARRAY(H70)/D74:D75</f>
        <v>2.5</v>
      </c>
      <c r="E82" s="17"/>
      <c r="F82" s="17"/>
      <c r="G82" s="17"/>
      <c r="H82" s="17"/>
      <c r="I82" s="17"/>
      <c r="J82" s="17"/>
      <c r="K82" s="17"/>
      <c r="L82" s="17"/>
      <c r="M82" s="6"/>
      <c r="N82" s="6"/>
    </row>
    <row r="83" spans="2:14" x14ac:dyDescent="0.3">
      <c r="B83" s="17"/>
      <c r="C83" s="17"/>
      <c r="D83" s="39">
        <v>15</v>
      </c>
      <c r="E83" s="17"/>
      <c r="F83" s="17"/>
      <c r="G83" s="17" t="s">
        <v>32</v>
      </c>
      <c r="H83" s="17"/>
      <c r="I83" s="17"/>
      <c r="J83" s="17"/>
      <c r="K83" s="17"/>
      <c r="L83" s="17"/>
      <c r="M83" s="6"/>
      <c r="N83" s="6"/>
    </row>
    <row r="84" spans="2:14" ht="15" thickBot="1" x14ac:dyDescent="0.35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spans="2:14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6"/>
      <c r="D86" s="16" t="s">
        <v>17</v>
      </c>
      <c r="E86" s="16" t="s">
        <v>18</v>
      </c>
      <c r="F86" s="16" t="s">
        <v>8</v>
      </c>
      <c r="G86" s="16" t="s">
        <v>9</v>
      </c>
      <c r="H86" s="6"/>
      <c r="I86" s="6"/>
      <c r="J86" s="6"/>
      <c r="K86" s="6"/>
      <c r="L86" s="6"/>
      <c r="M86" s="6"/>
      <c r="N86" s="6"/>
    </row>
    <row r="87" spans="2:14" x14ac:dyDescent="0.3">
      <c r="B87" s="7" t="s">
        <v>33</v>
      </c>
      <c r="C87" s="7" t="s">
        <v>6</v>
      </c>
      <c r="D87" s="15">
        <v>1</v>
      </c>
      <c r="E87" s="15">
        <v>0</v>
      </c>
      <c r="F87" s="15">
        <v>5</v>
      </c>
      <c r="G87" s="15">
        <v>1</v>
      </c>
      <c r="H87" s="6"/>
      <c r="I87" s="7" t="s">
        <v>10</v>
      </c>
      <c r="J87" s="15">
        <v>15</v>
      </c>
      <c r="K87" s="6"/>
      <c r="L87" s="6"/>
      <c r="M87" s="6"/>
      <c r="N87" s="6"/>
    </row>
    <row r="88" spans="2:14" x14ac:dyDescent="0.3">
      <c r="B88" s="6"/>
      <c r="C88" s="6"/>
      <c r="D88" s="15">
        <v>0</v>
      </c>
      <c r="E88" s="15">
        <v>1</v>
      </c>
      <c r="F88" s="15">
        <v>1</v>
      </c>
      <c r="G88" s="15">
        <v>5</v>
      </c>
      <c r="H88" s="6"/>
      <c r="I88" s="6"/>
      <c r="J88" s="15">
        <v>15</v>
      </c>
      <c r="K88" s="6"/>
      <c r="L88" s="6"/>
      <c r="M88" s="6"/>
      <c r="N88" s="6"/>
    </row>
    <row r="89" spans="2:14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</row>
    <row r="90" spans="2:14" x14ac:dyDescent="0.3">
      <c r="B90" s="6"/>
      <c r="C90" s="7" t="s">
        <v>20</v>
      </c>
      <c r="D90" s="15">
        <v>0</v>
      </c>
      <c r="E90" s="15">
        <v>0</v>
      </c>
      <c r="F90" s="15">
        <v>10</v>
      </c>
      <c r="G90" s="15">
        <v>30</v>
      </c>
      <c r="H90" s="6"/>
      <c r="I90" s="6"/>
      <c r="J90" s="6"/>
      <c r="K90" s="6"/>
      <c r="L90" s="6"/>
      <c r="N90" s="6"/>
    </row>
    <row r="91" spans="2:14" x14ac:dyDescent="0.3">
      <c r="B91" s="6"/>
      <c r="C91" s="7" t="s">
        <v>21</v>
      </c>
      <c r="D91" s="15">
        <v>10</v>
      </c>
      <c r="E91" s="15">
        <v>30</v>
      </c>
      <c r="F91" s="6"/>
      <c r="G91" s="6"/>
      <c r="H91" s="6"/>
      <c r="I91" s="6"/>
      <c r="J91" s="6"/>
      <c r="K91" s="6"/>
      <c r="L91" s="6"/>
    </row>
    <row r="92" spans="2:14" x14ac:dyDescent="0.3">
      <c r="B92" s="6"/>
      <c r="C92" s="7" t="s">
        <v>22</v>
      </c>
      <c r="D92" s="15">
        <v>0</v>
      </c>
      <c r="E92" s="15">
        <v>0</v>
      </c>
      <c r="F92" s="17"/>
      <c r="G92" s="17"/>
      <c r="H92" s="6"/>
      <c r="I92" s="6"/>
      <c r="J92" s="6"/>
      <c r="K92" s="6"/>
      <c r="L92" s="6"/>
    </row>
    <row r="93" spans="2:14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4" x14ac:dyDescent="0.3">
      <c r="B94" s="6"/>
      <c r="C94" s="6"/>
      <c r="D94" s="16" t="s">
        <v>8</v>
      </c>
      <c r="E94" s="16" t="s">
        <v>9</v>
      </c>
      <c r="F94" s="6"/>
      <c r="G94" s="6"/>
      <c r="H94" s="16" t="s">
        <v>17</v>
      </c>
      <c r="I94" s="16" t="s">
        <v>18</v>
      </c>
      <c r="J94" s="6"/>
      <c r="K94" s="6"/>
      <c r="L94" s="6"/>
      <c r="M94" s="6"/>
    </row>
    <row r="95" spans="2:14" x14ac:dyDescent="0.3">
      <c r="B95" s="6"/>
      <c r="C95" s="7" t="s">
        <v>19</v>
      </c>
      <c r="D95" s="15">
        <v>5</v>
      </c>
      <c r="E95" s="15">
        <v>1</v>
      </c>
      <c r="F95" s="6"/>
      <c r="G95" s="7" t="s">
        <v>24</v>
      </c>
      <c r="H95" s="15">
        <v>1</v>
      </c>
      <c r="I95" s="15">
        <v>0</v>
      </c>
      <c r="J95" s="6"/>
      <c r="K95" s="6"/>
      <c r="L95" s="6"/>
      <c r="M95" s="6"/>
    </row>
    <row r="96" spans="2:14" x14ac:dyDescent="0.3">
      <c r="B96" s="6"/>
      <c r="C96" s="6"/>
      <c r="D96" s="15">
        <v>1</v>
      </c>
      <c r="E96" s="15">
        <v>5</v>
      </c>
      <c r="F96" s="6"/>
      <c r="G96" s="6"/>
      <c r="H96" s="15">
        <v>0</v>
      </c>
      <c r="I96" s="15">
        <v>1</v>
      </c>
      <c r="J96" s="6"/>
      <c r="K96" s="6"/>
      <c r="L96" s="6"/>
      <c r="M96" s="6"/>
      <c r="N96" s="6"/>
    </row>
    <row r="97" spans="2:14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3">
      <c r="B99" s="6"/>
      <c r="C99" s="7" t="s">
        <v>14</v>
      </c>
      <c r="D99" s="15" cm="1">
        <f t="array" ref="D99:E100">MINVERSE(D95:E96)</f>
        <v>0.20833333333333334</v>
      </c>
      <c r="E99" s="15">
        <v>-4.1666666666666671E-2</v>
      </c>
      <c r="F99" s="6"/>
      <c r="G99" s="7" t="s">
        <v>13</v>
      </c>
      <c r="H99" s="15" cm="1">
        <f t="array" ref="H99:H100">MMULT(_xlfn.ANCHORARRAY(D99),J87:J88)</f>
        <v>2.5</v>
      </c>
      <c r="I99" s="6"/>
      <c r="J99" s="6"/>
      <c r="K99" s="6"/>
      <c r="L99" s="6"/>
      <c r="M99" s="6"/>
      <c r="N99" s="6"/>
    </row>
    <row r="100" spans="2:14" x14ac:dyDescent="0.3">
      <c r="B100" s="6"/>
      <c r="C100" s="6"/>
      <c r="D100" s="15">
        <v>-4.1666666666666671E-2</v>
      </c>
      <c r="E100" s="15">
        <v>0.20833333333333334</v>
      </c>
      <c r="F100" s="6"/>
      <c r="G100" s="6"/>
      <c r="H100" s="15">
        <v>2.5</v>
      </c>
      <c r="I100" s="6"/>
      <c r="J100" s="6"/>
      <c r="K100" s="6"/>
      <c r="L100" s="6"/>
      <c r="M100" s="6"/>
      <c r="N100" s="6"/>
    </row>
    <row r="101" spans="2:14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3">
      <c r="B103" s="6"/>
      <c r="C103" s="7" t="s">
        <v>23</v>
      </c>
      <c r="D103" s="15" cm="1">
        <f t="array" ref="D103:E104">MMULT(_xlfn.ANCHORARRAY(D99),H95:I96)</f>
        <v>0.20833333333333334</v>
      </c>
      <c r="E103" s="15">
        <v>-4.1666666666666671E-2</v>
      </c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3">
      <c r="B104" s="6"/>
      <c r="C104" s="6"/>
      <c r="D104" s="15">
        <v>-4.1666666666666671E-2</v>
      </c>
      <c r="E104" s="15">
        <v>0.20833333333333334</v>
      </c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3">
      <c r="B107" s="6"/>
      <c r="C107" s="7" t="s">
        <v>26</v>
      </c>
      <c r="D107" s="15" cm="1">
        <f t="array" ref="D107:E107">MMULT(D91:E91,_xlfn.ANCHORARRAY(D103))</f>
        <v>0.83333333333333326</v>
      </c>
      <c r="E107" s="15">
        <v>5.833333333333333</v>
      </c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3">
      <c r="B108" s="6"/>
      <c r="C108" s="7" t="s">
        <v>25</v>
      </c>
      <c r="D108" s="44">
        <f>D107-D92</f>
        <v>0.83333333333333326</v>
      </c>
      <c r="E108" s="44">
        <f>E107-E92</f>
        <v>5.833333333333333</v>
      </c>
      <c r="G108" s="6"/>
      <c r="H108" s="6"/>
      <c r="I108" s="6"/>
      <c r="J108" s="6"/>
      <c r="K108" s="6"/>
      <c r="L108" s="6"/>
      <c r="M108" s="6"/>
      <c r="N108" s="6"/>
    </row>
    <row r="109" spans="2:14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5" thickBot="1" x14ac:dyDescent="0.35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5" thickBot="1" x14ac:dyDescent="0.35">
      <c r="B112" s="42"/>
      <c r="C112" s="42"/>
      <c r="D112" s="42"/>
      <c r="E112" s="42"/>
      <c r="F112" s="42"/>
      <c r="G112" s="42"/>
      <c r="H112" s="42"/>
      <c r="I112" s="42"/>
      <c r="J112" s="42"/>
      <c r="K112" s="17"/>
      <c r="L112" s="17"/>
      <c r="M112" s="6"/>
      <c r="N112" s="6"/>
    </row>
    <row r="113" spans="2:3" x14ac:dyDescent="0.3">
      <c r="B113" s="26" t="s">
        <v>34</v>
      </c>
      <c r="C113" s="27" cm="1">
        <f t="array" ref="C113">MMULT(D91:E91,_xlfn.ANCHORARRAY(H99))</f>
        <v>100</v>
      </c>
    </row>
    <row r="114" spans="2:3" x14ac:dyDescent="0.3">
      <c r="B114" s="28"/>
      <c r="C114" s="29"/>
    </row>
    <row r="115" spans="2:3" x14ac:dyDescent="0.3">
      <c r="B115" s="28" t="s">
        <v>35</v>
      </c>
      <c r="C115" s="29">
        <v>2.5</v>
      </c>
    </row>
    <row r="116" spans="2:3" x14ac:dyDescent="0.3">
      <c r="B116" s="28" t="s">
        <v>36</v>
      </c>
      <c r="C116" s="29">
        <v>2.5</v>
      </c>
    </row>
    <row r="117" spans="2:3" x14ac:dyDescent="0.3">
      <c r="B117" s="28" t="s">
        <v>37</v>
      </c>
      <c r="C117" s="29">
        <v>0</v>
      </c>
    </row>
    <row r="118" spans="2:3" x14ac:dyDescent="0.3">
      <c r="B118" s="28" t="s">
        <v>38</v>
      </c>
      <c r="C118" s="29">
        <v>0</v>
      </c>
    </row>
    <row r="119" spans="2:3" x14ac:dyDescent="0.3">
      <c r="B119" s="28" t="s">
        <v>39</v>
      </c>
      <c r="C119" s="29">
        <v>0.83299999999999996</v>
      </c>
    </row>
    <row r="120" spans="2:3" ht="15" thickBot="1" x14ac:dyDescent="0.35">
      <c r="B120" s="30" t="s">
        <v>40</v>
      </c>
      <c r="C120" s="31">
        <v>5.8330000000000002</v>
      </c>
    </row>
  </sheetData>
  <mergeCells count="1"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T1P1</vt:lpstr>
      <vt:lpstr>T1P2</vt:lpstr>
      <vt:lpstr>T1P3</vt:lpstr>
      <vt:lpstr>T1P4</vt:lpstr>
      <vt:lpstr>T1P5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Andres Gomez Roa</cp:lastModifiedBy>
  <dcterms:created xsi:type="dcterms:W3CDTF">2015-06-05T18:17:20Z</dcterms:created>
  <dcterms:modified xsi:type="dcterms:W3CDTF">2025-08-14T18:14:10Z</dcterms:modified>
</cp:coreProperties>
</file>