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illi\Desktop\GITHUB\OPTIMIZACION_LINEAL\CORTE I\Formulacion_Explicita_I\"/>
    </mc:Choice>
  </mc:AlternateContent>
  <xr:revisionPtr revIDLastSave="0" documentId="13_ncr:1_{1F21D728-28A3-41C0-8D86-9C97B19BA67D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T1P1" sheetId="1" r:id="rId1"/>
    <sheet name="T1P2" sheetId="2" r:id="rId2"/>
    <sheet name="T1P3" sheetId="3" r:id="rId3"/>
    <sheet name="T1P4" sheetId="4" r:id="rId4"/>
    <sheet name="T1P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5" l="1" a="1"/>
  <c r="D41" i="5" s="1"/>
  <c r="D41" i="4" a="1"/>
  <c r="D41" i="4" s="1"/>
  <c r="D41" i="3" a="1"/>
  <c r="D41" i="3" s="1"/>
  <c r="C109" i="2" a="1"/>
  <c r="C109" i="2" s="1"/>
  <c r="D95" i="2" a="1"/>
  <c r="D95" i="2" s="1"/>
  <c r="D66" i="2" a="1"/>
  <c r="D66" i="2" s="1"/>
  <c r="D37" i="2" a="1"/>
  <c r="D37" i="2" s="1"/>
  <c r="H37" i="2" s="1" a="1"/>
  <c r="H37" i="2" s="1"/>
  <c r="D87" i="1" a="1"/>
  <c r="D87" i="1" s="1"/>
  <c r="D58" i="1" a="1"/>
  <c r="D58" i="1" s="1"/>
  <c r="D41" i="1" a="1"/>
  <c r="D41" i="1" s="1"/>
  <c r="E38" i="1"/>
  <c r="D38" i="1"/>
  <c r="D37" i="1" a="1"/>
  <c r="D37" i="1" s="1"/>
  <c r="D29" i="1" a="1"/>
  <c r="D29" i="1" s="1"/>
  <c r="D33" i="1" s="1" a="1"/>
  <c r="D33" i="1" s="1"/>
  <c r="D45" i="5" l="1" a="1"/>
  <c r="D45" i="5" s="1"/>
  <c r="D49" i="5" s="1" a="1"/>
  <c r="H41" i="5" a="1"/>
  <c r="H41" i="5" s="1"/>
  <c r="D53" i="5" s="1" a="1"/>
  <c r="D53" i="5" s="1"/>
  <c r="D45" i="4" a="1"/>
  <c r="D45" i="4" s="1"/>
  <c r="D49" i="4" s="1" a="1"/>
  <c r="H41" i="4" a="1"/>
  <c r="H41" i="4" s="1"/>
  <c r="D53" i="4" s="1" a="1"/>
  <c r="D53" i="4" s="1"/>
  <c r="D45" i="3" a="1"/>
  <c r="D45" i="3" s="1"/>
  <c r="D49" i="3" s="1" a="1"/>
  <c r="H41" i="3" a="1"/>
  <c r="H41" i="3" s="1"/>
  <c r="D53" i="3" s="1" a="1"/>
  <c r="D53" i="3" s="1"/>
  <c r="D99" i="2" a="1"/>
  <c r="D99" i="2" s="1"/>
  <c r="D103" i="2" s="1" a="1"/>
  <c r="H95" i="2" a="1"/>
  <c r="H95" i="2" s="1"/>
  <c r="D70" i="2" a="1"/>
  <c r="D70" i="2" s="1"/>
  <c r="D74" i="2" s="1" a="1"/>
  <c r="H66" i="2" a="1"/>
  <c r="H66" i="2" s="1"/>
  <c r="D78" i="2" s="1" a="1"/>
  <c r="D78" i="2" s="1"/>
  <c r="D41" i="2" a="1"/>
  <c r="D41" i="2" s="1"/>
  <c r="D45" i="2" s="1" a="1"/>
  <c r="D91" i="1" a="1"/>
  <c r="D91" i="1" s="1"/>
  <c r="D95" i="1" s="1" a="1"/>
  <c r="H87" i="1" a="1"/>
  <c r="H87" i="1" s="1"/>
  <c r="C101" i="1" s="1" a="1"/>
  <c r="C101" i="1" s="1"/>
  <c r="D62" i="1" a="1"/>
  <c r="D62" i="1" s="1"/>
  <c r="D66" i="1" s="1" a="1"/>
  <c r="H58" i="1" a="1"/>
  <c r="H58" i="1" s="1"/>
  <c r="D70" i="1" s="1" a="1"/>
  <c r="D70" i="1" s="1"/>
  <c r="H29" i="1" a="1"/>
  <c r="H29" i="1" s="1"/>
  <c r="E50" i="5" l="1"/>
  <c r="D49" i="5"/>
  <c r="D50" i="5" s="1"/>
  <c r="E50" i="4"/>
  <c r="D49" i="4"/>
  <c r="D50" i="4" s="1"/>
  <c r="E50" i="3"/>
  <c r="D49" i="3"/>
  <c r="D50" i="3" s="1"/>
  <c r="E104" i="2"/>
  <c r="D103" i="2"/>
  <c r="D104" i="2" s="1"/>
  <c r="E75" i="2"/>
  <c r="D74" i="2"/>
  <c r="D75" i="2" s="1"/>
  <c r="D49" i="2" a="1"/>
  <c r="D49" i="2" s="1"/>
  <c r="E46" i="2"/>
  <c r="D45" i="2"/>
  <c r="D46" i="2" s="1"/>
  <c r="D95" i="1"/>
  <c r="D96" i="1" s="1"/>
  <c r="E96" i="1"/>
  <c r="E67" i="1"/>
  <c r="D66" i="1"/>
  <c r="D6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<sst xmlns="http://schemas.openxmlformats.org/spreadsheetml/2006/main" count="375" uniqueCount="75">
  <si>
    <t>PROBLEMA 1. DEPORTIVOS SAS</t>
  </si>
  <si>
    <t>Los grandes almacenes Deportivos SAS encargan a un fabricante pantalones y chaquetas deportivas. El fabricante dispone para la confección de 750 m de tejido de algodón y 1000 m de tejido de poliéster. Cada pantalón precisa 1 m de algodón y 2 m de poliéster. Para cada chaqueta se necesitan 1.5 m de algodón y 1 m de poliéster. El precio del pantalón se fija en 50 € y el de la chaqueta en 40 €. ¿Qué número de pantalones y chaquetas debe suministrar el fabricante a los almacenes para que estos consigan una venta máxima?</t>
  </si>
  <si>
    <t>X1 : Numero de pantalones a fabricar</t>
  </si>
  <si>
    <t>X2 : Numero de chaquetas a fabricar</t>
  </si>
  <si>
    <t>X1 + 1,5 X2 &lt;=750</t>
  </si>
  <si>
    <t>2X1 + 1X2 &lt;=1000</t>
  </si>
  <si>
    <t>A</t>
  </si>
  <si>
    <t>X</t>
  </si>
  <si>
    <t>x1</t>
  </si>
  <si>
    <t>x2</t>
  </si>
  <si>
    <t>b</t>
  </si>
  <si>
    <t>Primal</t>
  </si>
  <si>
    <t>iteracion 1</t>
  </si>
  <si>
    <t>X_B</t>
  </si>
  <si>
    <t>B-1</t>
  </si>
  <si>
    <t>X1 + 1,5X2 +S1 = 750</t>
  </si>
  <si>
    <t>2X1 + X2 + S2 =1000</t>
  </si>
  <si>
    <t>s1</t>
  </si>
  <si>
    <t>s2</t>
  </si>
  <si>
    <t>B</t>
  </si>
  <si>
    <t>C</t>
  </si>
  <si>
    <t>C_B</t>
  </si>
  <si>
    <t>C_N</t>
  </si>
  <si>
    <t>Y</t>
  </si>
  <si>
    <t>N</t>
  </si>
  <si>
    <t>r</t>
  </si>
  <si>
    <t>C_B * Y</t>
  </si>
  <si>
    <t>cocientes</t>
  </si>
  <si>
    <t>entra x1 a la base</t>
  </si>
  <si>
    <t>sale s2 de la base</t>
  </si>
  <si>
    <t>iteracion 2</t>
  </si>
  <si>
    <t>entra x2 a la base</t>
  </si>
  <si>
    <t>sale s1 de la base</t>
  </si>
  <si>
    <t>iteracion 3</t>
  </si>
  <si>
    <t>Z</t>
  </si>
  <si>
    <t xml:space="preserve">X1 </t>
  </si>
  <si>
    <t xml:space="preserve">X2 </t>
  </si>
  <si>
    <t xml:space="preserve">S1 </t>
  </si>
  <si>
    <t>S2</t>
  </si>
  <si>
    <t>rS1</t>
  </si>
  <si>
    <t>rS2</t>
  </si>
  <si>
    <t>PROBLEMA 2. ILUMINATION SAS</t>
  </si>
  <si>
    <t>Una compañía fabrica y vende dos modelos de lámpara L1 y L2. Para su fabricación se necesita un trabajo manual de 20 minutos para el modelo L1 y de 30 minutos para el L2; y un trabajo de máquina para L1 de 20 minutos y de 10 minutos para L2. Se dispone para el trabajo manual de 100 horas al mes y para la máquina 80 horas al mes. Sabiendo que el beneficio por unidad es de 15 y 10 euros para L1 y L2, respectivamente, planificar la producción para obtener el máximo beneficio.</t>
  </si>
  <si>
    <t>X1 : Numero de lamparas L1</t>
  </si>
  <si>
    <t>X2 : Numero de lamparas L2</t>
  </si>
  <si>
    <t>Recursos:</t>
  </si>
  <si>
    <t>6000 minutos de trabajo manual</t>
  </si>
  <si>
    <t>4800 minutos de trabajo maquina</t>
  </si>
  <si>
    <t>20 X1 + 30 X2 &lt;=6000</t>
  </si>
  <si>
    <t>20 X1 + 10 X2 &lt;= 4800</t>
  </si>
  <si>
    <t>X1, X2 &gt;=0</t>
  </si>
  <si>
    <t>20 X1 + 30 X2 + S1 =6000</t>
  </si>
  <si>
    <t>20 X1 + 10 X2 + S2= 4800</t>
  </si>
  <si>
    <t>PROBLEMA 3. TRANSCARGA SAS</t>
  </si>
  <si>
    <t>Una empresa de transportes tiene dos tipos de camiones, los del tipo A con un espacio refrigerado de 20 m³ y un espacio no refrigerado de 40 m³. Los del tipo B, con igual cubicaje total, tienen un 50% de espacio refrigerado y 50% de no refrigerado. Contratan a la empresa para el transporte de 3000 m³ de producto que necesita refrigeración y 4000 m³ de otro que no la necesita. El coste de contratar un camión tipo A es de 30 € y el B de 40€. ¿Cuántos camiones de cada tipo ha de utilizar para que el coste total sea mínimo?</t>
  </si>
  <si>
    <t>X1 : Numero de camiones Tipo A</t>
  </si>
  <si>
    <t>X2 : Numero de camiones Tipo B</t>
  </si>
  <si>
    <t>20 m3 espacio refrigerado Tipo A</t>
  </si>
  <si>
    <t>40 m3 espacio NO refrigerado Tipo A</t>
  </si>
  <si>
    <t>30 m3 espacio refrigerado Tipo B</t>
  </si>
  <si>
    <t>30 m3 espacio NO refrigerado Tipo B</t>
  </si>
  <si>
    <t>transportar 3000 m3 con refrigeración</t>
  </si>
  <si>
    <t>transportar 4000 m3 sin refrigeracion</t>
  </si>
  <si>
    <r>
      <t xml:space="preserve">Z_min= 30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+ 40 </t>
    </r>
    <r>
      <rPr>
        <i/>
        <sz val="11"/>
        <color theme="1"/>
        <rFont val="Calibri"/>
        <family val="2"/>
        <scheme val="minor"/>
      </rPr>
      <t>X2</t>
    </r>
  </si>
  <si>
    <r>
      <t xml:space="preserve">Z_max= 15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+ 10 </t>
    </r>
    <r>
      <rPr>
        <i/>
        <sz val="11"/>
        <color theme="1"/>
        <rFont val="Calibri"/>
        <family val="2"/>
        <scheme val="minor"/>
      </rPr>
      <t>X2</t>
    </r>
  </si>
  <si>
    <r>
      <t xml:space="preserve">Z_max= 50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+ 40 </t>
    </r>
    <r>
      <rPr>
        <i/>
        <sz val="11"/>
        <color theme="1"/>
        <rFont val="Calibri"/>
        <family val="2"/>
        <scheme val="minor"/>
      </rPr>
      <t>X2</t>
    </r>
  </si>
  <si>
    <t>20 X1 + 30 X2 &lt;=3000</t>
  </si>
  <si>
    <t>40 X1 + 30 X2 &lt;= 4000</t>
  </si>
  <si>
    <t>20 X1 + 30 X2 + S1 = 3000</t>
  </si>
  <si>
    <t>40 X1 + 30 X2 + S2 = 4000</t>
  </si>
  <si>
    <r>
      <t xml:space="preserve">-Z_max = - 30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- 40 </t>
    </r>
    <r>
      <rPr>
        <i/>
        <sz val="11"/>
        <color theme="1"/>
        <rFont val="Calibri"/>
        <family val="2"/>
        <scheme val="minor"/>
      </rPr>
      <t>X2</t>
    </r>
  </si>
  <si>
    <t>PROBLEMA 4. JUGUETES</t>
  </si>
  <si>
    <t>Un fabricante de juguetes produce dos tipos de juguetes de madera: soldados y trenes. Un soldado se vende en $27 y requiere de $10 en materia prima y $14 de mano de obra. Un tren se vende en $21, requiere $9 de materia prima y $10 de mano de obra. La fabricación de soldados y trenes requiere de dos tipos de mano de obra: carpintería y acabados. Un soldado requiere de dos horas de acabado y una hora de carpintería. Por su parte, un tren requiere de una hora de acabado y una hora de carpintería. En cada semana, el fabricante solamente dispone de 100 horas de mano de obra para acabado y 80 horas de mano de obra para carpintería. En una semana, se venden cuando mucho 40 soldados. El fabricante quiere maximizar sus utilidades, es decir, ingresos menos costos.</t>
  </si>
  <si>
    <t>PROBLEMA 5. PIOPIO SAS</t>
  </si>
  <si>
    <t>En una granja de pollos se da una dieta, para engordar, con una composición mínima de 15 unidades de una sustancia A y otras 15 unidades de una sustancia B. En el mercado sólo se encuentran dos clases de compuestos: el tipo X con una composición de una unidad de A y 5 de B, y el otro tipo Y, con una composición de cinco unidades de A y una de B. El precio del tipo X es de 10 Euros y el de tipo Y es de 30 euros. ¿Qué cantidades se han de comprar de cada tipo para cubrir las necesidades con un costo mínimo?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</si>
</sst>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0" fillId="0" borderId="0" xfId="0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1" fillId="0" borderId="0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4" borderId="1" xfId="0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8"/>
  <sheetViews>
    <sheetView zoomScale="70" zoomScaleNormal="70" workbookViewId="0">
      <selection activeCell="B26" sqref="B26"/>
    </sheetView>
  </sheetViews>
  <sheetFormatPr defaultRowHeight="14.4" x14ac:dyDescent="0.3"/>
  <cols>
    <col min="1" max="1" width="65.77734375" customWidth="1"/>
    <col min="2" max="2" width="33.88671875" bestFit="1" customWidth="1"/>
  </cols>
  <sheetData>
    <row r="2" spans="1:16" ht="18" x14ac:dyDescent="0.35">
      <c r="A2" s="4" t="s">
        <v>0</v>
      </c>
    </row>
    <row r="3" spans="1:16" ht="100.8" x14ac:dyDescent="0.3">
      <c r="A3" s="3" t="s">
        <v>1</v>
      </c>
    </row>
    <row r="4" spans="1:16" x14ac:dyDescent="0.3">
      <c r="B4" s="10"/>
      <c r="E4" s="8" t="s">
        <v>11</v>
      </c>
      <c r="F4" s="8"/>
      <c r="G4" s="8"/>
      <c r="H4" s="8"/>
      <c r="I4" s="8"/>
      <c r="J4" s="8"/>
    </row>
    <row r="5" spans="1:16" x14ac:dyDescent="0.3">
      <c r="B5" s="11" t="s">
        <v>2</v>
      </c>
    </row>
    <row r="6" spans="1:16" x14ac:dyDescent="0.3">
      <c r="B6" s="11" t="s">
        <v>3</v>
      </c>
      <c r="G6" s="16" t="s">
        <v>8</v>
      </c>
      <c r="H6" s="16" t="s">
        <v>9</v>
      </c>
      <c r="I6" s="16" t="s">
        <v>17</v>
      </c>
      <c r="J6" s="16" t="s">
        <v>18</v>
      </c>
    </row>
    <row r="7" spans="1:16" x14ac:dyDescent="0.3">
      <c r="B7" s="10"/>
      <c r="C7" s="7" t="s">
        <v>7</v>
      </c>
      <c r="D7" s="15" t="s">
        <v>8</v>
      </c>
      <c r="F7" s="7" t="s">
        <v>6</v>
      </c>
      <c r="G7" s="15">
        <v>1</v>
      </c>
      <c r="H7" s="15">
        <v>1.5</v>
      </c>
      <c r="I7" s="15">
        <v>1</v>
      </c>
      <c r="J7" s="15">
        <v>0</v>
      </c>
      <c r="L7" s="7" t="s">
        <v>10</v>
      </c>
      <c r="M7" s="15">
        <v>750</v>
      </c>
    </row>
    <row r="8" spans="1:16" x14ac:dyDescent="0.3">
      <c r="B8" s="10" t="s">
        <v>65</v>
      </c>
      <c r="D8" s="15" t="s">
        <v>9</v>
      </c>
      <c r="G8" s="15">
        <v>2</v>
      </c>
      <c r="H8" s="15">
        <v>1</v>
      </c>
      <c r="I8" s="15">
        <v>0</v>
      </c>
      <c r="J8" s="15">
        <v>1</v>
      </c>
      <c r="M8" s="15">
        <v>1000</v>
      </c>
    </row>
    <row r="9" spans="1:16" x14ac:dyDescent="0.3">
      <c r="B9" s="10"/>
      <c r="D9" s="15" t="s">
        <v>17</v>
      </c>
    </row>
    <row r="10" spans="1:16" x14ac:dyDescent="0.3">
      <c r="B10" s="10" t="s">
        <v>4</v>
      </c>
      <c r="D10" s="15" t="s">
        <v>18</v>
      </c>
      <c r="F10" s="7" t="s">
        <v>20</v>
      </c>
      <c r="G10" s="15">
        <v>50</v>
      </c>
      <c r="H10" s="15">
        <v>40</v>
      </c>
      <c r="I10" s="15">
        <v>0</v>
      </c>
      <c r="J10" s="15">
        <v>0</v>
      </c>
    </row>
    <row r="11" spans="1:16" x14ac:dyDescent="0.3">
      <c r="B11" s="10" t="s">
        <v>5</v>
      </c>
      <c r="F11" s="7" t="s">
        <v>21</v>
      </c>
      <c r="G11" s="15">
        <v>0</v>
      </c>
      <c r="H11" s="15">
        <v>0</v>
      </c>
      <c r="I11" s="6"/>
      <c r="J11" s="6"/>
    </row>
    <row r="12" spans="1:16" x14ac:dyDescent="0.3">
      <c r="B12" s="10"/>
      <c r="C12" s="12"/>
      <c r="F12" s="7" t="s">
        <v>22</v>
      </c>
      <c r="G12" s="15">
        <v>50</v>
      </c>
      <c r="H12" s="15">
        <v>40</v>
      </c>
      <c r="I12" s="17"/>
      <c r="J12" s="17"/>
      <c r="L12" s="12"/>
    </row>
    <row r="13" spans="1:16" x14ac:dyDescent="0.3">
      <c r="B13" s="13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6" ht="15" thickBot="1" x14ac:dyDescent="0.35">
      <c r="B14" s="14" t="s">
        <v>16</v>
      </c>
      <c r="C14" s="1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6" spans="1:16" x14ac:dyDescent="0.3">
      <c r="D16" s="16" t="s">
        <v>8</v>
      </c>
      <c r="E16" s="16" t="s">
        <v>9</v>
      </c>
      <c r="F16" s="16" t="s">
        <v>17</v>
      </c>
      <c r="G16" s="16" t="s">
        <v>18</v>
      </c>
    </row>
    <row r="17" spans="2:10" x14ac:dyDescent="0.3">
      <c r="B17" s="7" t="s">
        <v>12</v>
      </c>
      <c r="C17" s="7" t="s">
        <v>6</v>
      </c>
      <c r="D17" s="15">
        <v>1</v>
      </c>
      <c r="E17" s="15">
        <v>1.5</v>
      </c>
      <c r="F17" s="15">
        <v>1</v>
      </c>
      <c r="G17" s="15">
        <v>0</v>
      </c>
      <c r="I17" s="7" t="s">
        <v>10</v>
      </c>
      <c r="J17" s="15">
        <v>750</v>
      </c>
    </row>
    <row r="18" spans="2:10" x14ac:dyDescent="0.3">
      <c r="D18" s="15">
        <v>2</v>
      </c>
      <c r="E18" s="15">
        <v>1</v>
      </c>
      <c r="F18" s="15">
        <v>0</v>
      </c>
      <c r="G18" s="15">
        <v>1</v>
      </c>
      <c r="J18" s="15">
        <v>1000</v>
      </c>
    </row>
    <row r="20" spans="2:10" x14ac:dyDescent="0.3">
      <c r="C20" s="7" t="s">
        <v>20</v>
      </c>
      <c r="D20" s="15">
        <v>50</v>
      </c>
      <c r="E20" s="15">
        <v>40</v>
      </c>
      <c r="F20" s="15">
        <v>0</v>
      </c>
      <c r="G20" s="15">
        <v>0</v>
      </c>
    </row>
    <row r="21" spans="2:10" x14ac:dyDescent="0.3">
      <c r="C21" s="7" t="s">
        <v>21</v>
      </c>
      <c r="D21" s="15">
        <v>0</v>
      </c>
      <c r="E21" s="15">
        <v>0</v>
      </c>
      <c r="F21" s="6"/>
      <c r="G21" s="6"/>
    </row>
    <row r="22" spans="2:10" x14ac:dyDescent="0.3">
      <c r="C22" s="7" t="s">
        <v>22</v>
      </c>
      <c r="D22" s="15">
        <v>50</v>
      </c>
      <c r="E22" s="15">
        <v>40</v>
      </c>
      <c r="F22" s="17"/>
      <c r="G22" s="17"/>
    </row>
    <row r="24" spans="2:10" x14ac:dyDescent="0.3">
      <c r="D24" s="16" t="s">
        <v>17</v>
      </c>
      <c r="E24" s="16" t="s">
        <v>18</v>
      </c>
      <c r="H24" s="16" t="s">
        <v>8</v>
      </c>
      <c r="I24" s="16" t="s">
        <v>9</v>
      </c>
    </row>
    <row r="25" spans="2:10" x14ac:dyDescent="0.3">
      <c r="C25" s="7" t="s">
        <v>19</v>
      </c>
      <c r="D25" s="15">
        <v>1</v>
      </c>
      <c r="E25" s="15">
        <v>0</v>
      </c>
      <c r="G25" s="7" t="s">
        <v>24</v>
      </c>
      <c r="H25" s="15">
        <v>1</v>
      </c>
      <c r="I25" s="15">
        <v>1.5</v>
      </c>
    </row>
    <row r="26" spans="2:10" x14ac:dyDescent="0.3">
      <c r="D26" s="15">
        <v>0</v>
      </c>
      <c r="E26" s="15">
        <v>1</v>
      </c>
      <c r="H26" s="15">
        <v>2</v>
      </c>
      <c r="I26" s="15">
        <v>1</v>
      </c>
    </row>
    <row r="29" spans="2:10" x14ac:dyDescent="0.3">
      <c r="C29" s="7" t="s">
        <v>14</v>
      </c>
      <c r="D29" s="15" cm="1">
        <f t="array" ref="D29:E30">MINVERSE(D25:E26)</f>
        <v>1</v>
      </c>
      <c r="E29" s="15">
        <v>0</v>
      </c>
      <c r="G29" s="7" t="s">
        <v>13</v>
      </c>
      <c r="H29" s="15" cm="1">
        <f t="array" ref="H29:H30">MMULT(_xlfn.ANCHORARRAY(D29),$M$7:$M$8)</f>
        <v>750</v>
      </c>
    </row>
    <row r="30" spans="2:10" x14ac:dyDescent="0.3">
      <c r="D30" s="15">
        <v>0</v>
      </c>
      <c r="E30" s="15">
        <v>1</v>
      </c>
      <c r="H30" s="15">
        <v>1000</v>
      </c>
    </row>
    <row r="33" spans="2:16" x14ac:dyDescent="0.3">
      <c r="C33" s="7" t="s">
        <v>23</v>
      </c>
      <c r="D33" s="5" cm="1">
        <f t="array" ref="D33:E34">MMULT(_xlfn.ANCHORARRAY(D29),H25:I26)</f>
        <v>1</v>
      </c>
      <c r="E33" s="5">
        <v>1.5</v>
      </c>
    </row>
    <row r="34" spans="2:16" x14ac:dyDescent="0.3">
      <c r="D34" s="5">
        <v>2</v>
      </c>
      <c r="E34" s="5">
        <v>1</v>
      </c>
    </row>
    <row r="37" spans="2:16" x14ac:dyDescent="0.3">
      <c r="C37" s="7" t="s">
        <v>26</v>
      </c>
      <c r="D37" s="5" cm="1">
        <f t="array" ref="D37:E37">MMULT(D21:E21,_xlfn.ANCHORARRAY(D33))</f>
        <v>0</v>
      </c>
      <c r="E37" s="5">
        <v>0</v>
      </c>
    </row>
    <row r="38" spans="2:16" x14ac:dyDescent="0.3">
      <c r="C38" s="7" t="s">
        <v>25</v>
      </c>
      <c r="D38" s="21">
        <f>D37-D22</f>
        <v>-50</v>
      </c>
      <c r="E38" s="5">
        <f>E37-E22</f>
        <v>-40</v>
      </c>
      <c r="G38" t="s">
        <v>28</v>
      </c>
    </row>
    <row r="41" spans="2:16" x14ac:dyDescent="0.3">
      <c r="B41" s="12"/>
      <c r="C41" s="19" t="s">
        <v>27</v>
      </c>
      <c r="D41" s="5" cm="1">
        <f t="array" ref="D41:D42">_xlfn.ANCHORARRAY(H29)/D33:D34</f>
        <v>750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2:16" x14ac:dyDescent="0.3">
      <c r="B42" s="12"/>
      <c r="C42" s="12"/>
      <c r="D42" s="22">
        <v>500</v>
      </c>
      <c r="E42" s="12"/>
      <c r="F42" s="12"/>
      <c r="G42" s="12" t="s">
        <v>29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2:16" ht="15" thickBot="1" x14ac:dyDescent="0.3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5" spans="2:16" x14ac:dyDescent="0.3">
      <c r="D45" s="16" t="s">
        <v>18</v>
      </c>
      <c r="E45" s="16" t="s">
        <v>9</v>
      </c>
      <c r="F45" s="16" t="s">
        <v>17</v>
      </c>
      <c r="G45" s="16" t="s">
        <v>8</v>
      </c>
    </row>
    <row r="46" spans="2:16" x14ac:dyDescent="0.3">
      <c r="B46" s="7" t="s">
        <v>30</v>
      </c>
      <c r="C46" s="7" t="s">
        <v>6</v>
      </c>
      <c r="D46" s="15">
        <v>0</v>
      </c>
      <c r="E46" s="15">
        <v>1.5</v>
      </c>
      <c r="F46" s="15">
        <v>1</v>
      </c>
      <c r="G46" s="15">
        <v>1</v>
      </c>
      <c r="I46" s="7" t="s">
        <v>10</v>
      </c>
      <c r="J46" s="15">
        <v>750</v>
      </c>
    </row>
    <row r="47" spans="2:16" x14ac:dyDescent="0.3">
      <c r="D47" s="15">
        <v>1</v>
      </c>
      <c r="E47" s="15">
        <v>1</v>
      </c>
      <c r="F47" s="15">
        <v>0</v>
      </c>
      <c r="G47" s="15">
        <v>2</v>
      </c>
      <c r="J47" s="15">
        <v>1000</v>
      </c>
    </row>
    <row r="49" spans="3:9" x14ac:dyDescent="0.3">
      <c r="C49" s="7" t="s">
        <v>20</v>
      </c>
      <c r="D49" s="15">
        <v>0</v>
      </c>
      <c r="E49" s="15">
        <v>40</v>
      </c>
      <c r="F49" s="15">
        <v>0</v>
      </c>
      <c r="G49" s="15">
        <v>50</v>
      </c>
    </row>
    <row r="50" spans="3:9" x14ac:dyDescent="0.3">
      <c r="C50" s="7" t="s">
        <v>21</v>
      </c>
      <c r="D50" s="15">
        <v>0</v>
      </c>
      <c r="E50" s="15">
        <v>50</v>
      </c>
      <c r="F50" s="6"/>
      <c r="G50" s="6"/>
    </row>
    <row r="51" spans="3:9" x14ac:dyDescent="0.3">
      <c r="C51" s="7" t="s">
        <v>22</v>
      </c>
      <c r="D51" s="15">
        <v>0</v>
      </c>
      <c r="E51" s="15">
        <v>40</v>
      </c>
      <c r="F51" s="17"/>
      <c r="G51" s="17"/>
    </row>
    <row r="53" spans="3:9" x14ac:dyDescent="0.3">
      <c r="D53" s="16" t="s">
        <v>17</v>
      </c>
      <c r="E53" s="16" t="s">
        <v>8</v>
      </c>
      <c r="H53" s="16" t="s">
        <v>18</v>
      </c>
      <c r="I53" s="16" t="s">
        <v>9</v>
      </c>
    </row>
    <row r="54" spans="3:9" x14ac:dyDescent="0.3">
      <c r="C54" s="7" t="s">
        <v>19</v>
      </c>
      <c r="D54" s="15">
        <v>1</v>
      </c>
      <c r="E54" s="15">
        <v>1</v>
      </c>
      <c r="G54" s="7" t="s">
        <v>24</v>
      </c>
      <c r="H54" s="15">
        <v>0</v>
      </c>
      <c r="I54" s="15">
        <v>1.5</v>
      </c>
    </row>
    <row r="55" spans="3:9" x14ac:dyDescent="0.3">
      <c r="D55" s="15">
        <v>0</v>
      </c>
      <c r="E55" s="15">
        <v>2</v>
      </c>
      <c r="H55" s="15">
        <v>1</v>
      </c>
      <c r="I55" s="15">
        <v>1</v>
      </c>
    </row>
    <row r="58" spans="3:9" x14ac:dyDescent="0.3">
      <c r="C58" s="7" t="s">
        <v>14</v>
      </c>
      <c r="D58" s="15" cm="1">
        <f t="array" ref="D58:E59">MINVERSE(D54:E55)</f>
        <v>1</v>
      </c>
      <c r="E58" s="15">
        <v>-0.5</v>
      </c>
      <c r="G58" s="7" t="s">
        <v>13</v>
      </c>
      <c r="H58" s="15" cm="1">
        <f t="array" ref="H58:H59">MMULT(_xlfn.ANCHORARRAY(D58),$M$7:$M$8)</f>
        <v>250</v>
      </c>
    </row>
    <row r="59" spans="3:9" x14ac:dyDescent="0.3">
      <c r="D59" s="15">
        <v>0</v>
      </c>
      <c r="E59" s="15">
        <v>0.5</v>
      </c>
      <c r="H59" s="15">
        <v>500</v>
      </c>
    </row>
    <row r="62" spans="3:9" x14ac:dyDescent="0.3">
      <c r="C62" s="7" t="s">
        <v>23</v>
      </c>
      <c r="D62" s="5" cm="1">
        <f t="array" ref="D62:E63">MMULT(_xlfn.ANCHORARRAY(D58),H54:I55)</f>
        <v>-0.5</v>
      </c>
      <c r="E62" s="5">
        <v>1</v>
      </c>
    </row>
    <row r="63" spans="3:9" x14ac:dyDescent="0.3">
      <c r="D63" s="5">
        <v>0.5</v>
      </c>
      <c r="E63" s="5">
        <v>0.5</v>
      </c>
    </row>
    <row r="66" spans="2:16" x14ac:dyDescent="0.3">
      <c r="C66" s="7" t="s">
        <v>26</v>
      </c>
      <c r="D66" s="5" cm="1">
        <f t="array" ref="D66:E66">MMULT(D50:E50,_xlfn.ANCHORARRAY(D62))</f>
        <v>25</v>
      </c>
      <c r="E66" s="5">
        <v>25</v>
      </c>
    </row>
    <row r="67" spans="2:16" x14ac:dyDescent="0.3">
      <c r="C67" s="7" t="s">
        <v>25</v>
      </c>
      <c r="D67" s="20">
        <f>D66-D51</f>
        <v>25</v>
      </c>
      <c r="E67" s="21">
        <f>E66-E51</f>
        <v>-15</v>
      </c>
      <c r="G67" t="s">
        <v>31</v>
      </c>
    </row>
    <row r="70" spans="2:16" x14ac:dyDescent="0.3">
      <c r="B70" s="12"/>
      <c r="C70" s="19" t="s">
        <v>27</v>
      </c>
      <c r="D70" s="22" cm="1">
        <f t="array" ref="D70:D71">_xlfn.ANCHORARRAY(H58)/E62:E63</f>
        <v>250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2:16" x14ac:dyDescent="0.3">
      <c r="B71" s="12"/>
      <c r="C71" s="12"/>
      <c r="D71" s="20">
        <v>1000</v>
      </c>
      <c r="E71" s="12"/>
      <c r="F71" s="12"/>
      <c r="G71" s="12" t="s">
        <v>32</v>
      </c>
      <c r="H71" s="12"/>
      <c r="I71" s="12"/>
      <c r="J71" s="12"/>
      <c r="K71" s="12"/>
      <c r="L71" s="12"/>
      <c r="M71" s="12"/>
      <c r="N71" s="12"/>
      <c r="O71" s="12"/>
      <c r="P71" s="12"/>
    </row>
    <row r="72" spans="2:16" ht="15" thickBot="1" x14ac:dyDescent="0.3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4" spans="2:16" x14ac:dyDescent="0.3">
      <c r="D74" s="16" t="s">
        <v>18</v>
      </c>
      <c r="E74" s="16" t="s">
        <v>17</v>
      </c>
      <c r="F74" s="16" t="s">
        <v>9</v>
      </c>
      <c r="G74" s="16" t="s">
        <v>8</v>
      </c>
    </row>
    <row r="75" spans="2:16" x14ac:dyDescent="0.3">
      <c r="B75" s="7" t="s">
        <v>33</v>
      </c>
      <c r="C75" s="7" t="s">
        <v>6</v>
      </c>
      <c r="D75" s="15">
        <v>0</v>
      </c>
      <c r="E75" s="15">
        <v>1</v>
      </c>
      <c r="F75" s="15">
        <v>1.5</v>
      </c>
      <c r="G75" s="15">
        <v>1</v>
      </c>
      <c r="I75" s="7" t="s">
        <v>10</v>
      </c>
      <c r="J75" s="15">
        <v>750</v>
      </c>
    </row>
    <row r="76" spans="2:16" x14ac:dyDescent="0.3">
      <c r="D76" s="15">
        <v>1</v>
      </c>
      <c r="E76" s="15">
        <v>0</v>
      </c>
      <c r="F76" s="15">
        <v>1</v>
      </c>
      <c r="G76" s="15">
        <v>2</v>
      </c>
      <c r="J76" s="15">
        <v>1000</v>
      </c>
    </row>
    <row r="78" spans="2:16" x14ac:dyDescent="0.3">
      <c r="C78" s="7" t="s">
        <v>20</v>
      </c>
      <c r="D78" s="15">
        <v>0</v>
      </c>
      <c r="E78" s="15">
        <v>0</v>
      </c>
      <c r="F78" s="15">
        <v>40</v>
      </c>
      <c r="G78" s="15">
        <v>50</v>
      </c>
    </row>
    <row r="79" spans="2:16" x14ac:dyDescent="0.3">
      <c r="C79" s="7" t="s">
        <v>21</v>
      </c>
      <c r="D79" s="15">
        <v>40</v>
      </c>
      <c r="E79" s="15">
        <v>50</v>
      </c>
      <c r="F79" s="6"/>
      <c r="G79" s="6"/>
    </row>
    <row r="80" spans="2:16" x14ac:dyDescent="0.3">
      <c r="C80" s="7" t="s">
        <v>22</v>
      </c>
      <c r="D80" s="15">
        <v>0</v>
      </c>
      <c r="E80" s="15">
        <v>0</v>
      </c>
      <c r="F80" s="17"/>
      <c r="G80" s="17"/>
    </row>
    <row r="82" spans="3:9" x14ac:dyDescent="0.3">
      <c r="D82" s="16" t="s">
        <v>9</v>
      </c>
      <c r="E82" s="16" t="s">
        <v>8</v>
      </c>
      <c r="H82" s="16" t="s">
        <v>18</v>
      </c>
      <c r="I82" s="16" t="s">
        <v>17</v>
      </c>
    </row>
    <row r="83" spans="3:9" x14ac:dyDescent="0.3">
      <c r="C83" s="7" t="s">
        <v>19</v>
      </c>
      <c r="D83" s="15">
        <v>1.5</v>
      </c>
      <c r="E83" s="15">
        <v>1</v>
      </c>
      <c r="G83" s="7" t="s">
        <v>24</v>
      </c>
      <c r="H83" s="15">
        <v>0</v>
      </c>
      <c r="I83" s="15">
        <v>1</v>
      </c>
    </row>
    <row r="84" spans="3:9" x14ac:dyDescent="0.3">
      <c r="D84" s="15">
        <v>1</v>
      </c>
      <c r="E84" s="15">
        <v>2</v>
      </c>
      <c r="H84" s="15">
        <v>1</v>
      </c>
      <c r="I84" s="15">
        <v>0</v>
      </c>
    </row>
    <row r="87" spans="3:9" x14ac:dyDescent="0.3">
      <c r="C87" s="7" t="s">
        <v>14</v>
      </c>
      <c r="D87" s="15" cm="1">
        <f t="array" ref="D87:E88">MINVERSE(D83:E84)</f>
        <v>1</v>
      </c>
      <c r="E87" s="15">
        <v>-0.49999999999999994</v>
      </c>
      <c r="G87" s="7" t="s">
        <v>13</v>
      </c>
      <c r="H87" s="15" cm="1">
        <f t="array" ref="H87:H88">MMULT(_xlfn.ANCHORARRAY(D87),$M$7:$M$8)</f>
        <v>250.00000000000006</v>
      </c>
    </row>
    <row r="88" spans="3:9" x14ac:dyDescent="0.3">
      <c r="D88" s="15">
        <v>-0.49999999999999989</v>
      </c>
      <c r="E88" s="15">
        <v>0.74999999999999989</v>
      </c>
      <c r="H88" s="15">
        <v>374.99999999999994</v>
      </c>
    </row>
    <row r="91" spans="3:9" x14ac:dyDescent="0.3">
      <c r="C91" s="7" t="s">
        <v>23</v>
      </c>
      <c r="D91" s="5" cm="1">
        <f t="array" ref="D91:E92">MMULT(_xlfn.ANCHORARRAY(D87),H83:I84)</f>
        <v>-0.49999999999999994</v>
      </c>
      <c r="E91" s="5">
        <v>1</v>
      </c>
    </row>
    <row r="92" spans="3:9" x14ac:dyDescent="0.3">
      <c r="D92" s="5">
        <v>0.74999999999999989</v>
      </c>
      <c r="E92" s="5">
        <v>-0.49999999999999989</v>
      </c>
    </row>
    <row r="95" spans="3:9" x14ac:dyDescent="0.3">
      <c r="C95" s="7" t="s">
        <v>26</v>
      </c>
      <c r="D95" s="5" cm="1">
        <f t="array" ref="D95:E95">MMULT(D79:E79,_xlfn.ANCHORARRAY(D91))</f>
        <v>17.499999999999996</v>
      </c>
      <c r="E95" s="5">
        <v>15.000000000000007</v>
      </c>
    </row>
    <row r="96" spans="3:9" x14ac:dyDescent="0.3">
      <c r="C96" s="7" t="s">
        <v>25</v>
      </c>
      <c r="D96" s="25">
        <f>D95-D80</f>
        <v>17.499999999999996</v>
      </c>
      <c r="E96" s="25">
        <f>E95-E80</f>
        <v>15.000000000000007</v>
      </c>
    </row>
    <row r="98" spans="2:16" ht="15" thickBot="1" x14ac:dyDescent="0.3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100" spans="2:16" ht="15" thickBot="1" x14ac:dyDescent="0.35">
      <c r="B100" s="12"/>
      <c r="C100" s="23"/>
      <c r="D100" s="23"/>
      <c r="E100" s="23"/>
      <c r="F100" s="23"/>
      <c r="G100" s="23"/>
      <c r="H100" s="23"/>
      <c r="I100" s="12"/>
      <c r="J100" s="12"/>
      <c r="K100" s="12"/>
      <c r="L100" s="12"/>
      <c r="M100" s="12"/>
      <c r="N100" s="12"/>
      <c r="O100" s="12"/>
      <c r="P100" s="12"/>
    </row>
    <row r="101" spans="2:16" x14ac:dyDescent="0.3">
      <c r="B101" s="26" t="s">
        <v>34</v>
      </c>
      <c r="C101" s="27" cm="1">
        <f t="array" ref="C101">MMULT(D79:E79,_xlfn.ANCHORARRAY(H87))</f>
        <v>28750</v>
      </c>
    </row>
    <row r="102" spans="2:16" x14ac:dyDescent="0.3">
      <c r="B102" s="28"/>
      <c r="C102" s="29"/>
    </row>
    <row r="103" spans="2:16" x14ac:dyDescent="0.3">
      <c r="B103" s="28" t="s">
        <v>35</v>
      </c>
      <c r="C103" s="29">
        <v>375</v>
      </c>
    </row>
    <row r="104" spans="2:16" x14ac:dyDescent="0.3">
      <c r="B104" s="28" t="s">
        <v>36</v>
      </c>
      <c r="C104" s="29">
        <v>250</v>
      </c>
    </row>
    <row r="105" spans="2:16" x14ac:dyDescent="0.3">
      <c r="B105" s="28" t="s">
        <v>37</v>
      </c>
      <c r="C105" s="29">
        <v>0</v>
      </c>
    </row>
    <row r="106" spans="2:16" x14ac:dyDescent="0.3">
      <c r="B106" s="28" t="s">
        <v>38</v>
      </c>
      <c r="C106" s="29">
        <v>0</v>
      </c>
    </row>
    <row r="107" spans="2:16" x14ac:dyDescent="0.3">
      <c r="B107" s="28" t="s">
        <v>39</v>
      </c>
      <c r="C107" s="29">
        <v>15</v>
      </c>
    </row>
    <row r="108" spans="2:16" ht="15" thickBot="1" x14ac:dyDescent="0.35">
      <c r="B108" s="30" t="s">
        <v>40</v>
      </c>
      <c r="C108" s="31">
        <v>17.5</v>
      </c>
    </row>
  </sheetData>
  <mergeCells count="1">
    <mergeCell ref="E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EDB7-EDCB-4AFF-8C9D-0DE62E8A7A84}">
  <dimension ref="A1:P116"/>
  <sheetViews>
    <sheetView zoomScale="55" zoomScaleNormal="55" workbookViewId="0">
      <selection activeCell="F18" sqref="F18"/>
    </sheetView>
  </sheetViews>
  <sheetFormatPr defaultRowHeight="14.4" x14ac:dyDescent="0.3"/>
  <cols>
    <col min="1" max="1" width="48.44140625" customWidth="1"/>
    <col min="2" max="2" width="32.109375" bestFit="1" customWidth="1"/>
  </cols>
  <sheetData>
    <row r="1" spans="1:13" ht="18" x14ac:dyDescent="0.35">
      <c r="A1" s="4" t="s">
        <v>41</v>
      </c>
    </row>
    <row r="2" spans="1:13" ht="129.6" x14ac:dyDescent="0.3">
      <c r="A2" s="1" t="s">
        <v>42</v>
      </c>
    </row>
    <row r="3" spans="1:13" x14ac:dyDescent="0.3">
      <c r="B3" s="10"/>
      <c r="E3" s="8" t="s">
        <v>11</v>
      </c>
      <c r="F3" s="8"/>
      <c r="G3" s="8"/>
      <c r="H3" s="8"/>
      <c r="I3" s="8"/>
      <c r="J3" s="8"/>
    </row>
    <row r="4" spans="1:13" x14ac:dyDescent="0.3">
      <c r="B4" s="11" t="s">
        <v>43</v>
      </c>
    </row>
    <row r="5" spans="1:13" x14ac:dyDescent="0.3">
      <c r="B5" s="11" t="s">
        <v>44</v>
      </c>
      <c r="G5" s="16" t="s">
        <v>8</v>
      </c>
      <c r="H5" s="16" t="s">
        <v>9</v>
      </c>
      <c r="I5" s="16" t="s">
        <v>17</v>
      </c>
      <c r="J5" s="16" t="s">
        <v>18</v>
      </c>
    </row>
    <row r="6" spans="1:13" x14ac:dyDescent="0.3">
      <c r="B6" s="10"/>
      <c r="C6" s="7" t="s">
        <v>7</v>
      </c>
      <c r="D6" s="15" t="s">
        <v>8</v>
      </c>
      <c r="F6" s="7" t="s">
        <v>6</v>
      </c>
      <c r="G6" s="15">
        <v>20</v>
      </c>
      <c r="H6" s="15">
        <v>30</v>
      </c>
      <c r="I6" s="15">
        <v>1</v>
      </c>
      <c r="J6" s="15">
        <v>0</v>
      </c>
      <c r="L6" s="7" t="s">
        <v>10</v>
      </c>
      <c r="M6" s="15">
        <v>6000</v>
      </c>
    </row>
    <row r="7" spans="1:13" x14ac:dyDescent="0.3">
      <c r="B7" s="10" t="s">
        <v>45</v>
      </c>
      <c r="D7" s="15" t="s">
        <v>9</v>
      </c>
      <c r="G7" s="15">
        <v>20</v>
      </c>
      <c r="H7" s="15">
        <v>10</v>
      </c>
      <c r="I7" s="15">
        <v>0</v>
      </c>
      <c r="J7" s="15">
        <v>1</v>
      </c>
      <c r="M7" s="15">
        <v>4800</v>
      </c>
    </row>
    <row r="8" spans="1:13" x14ac:dyDescent="0.3">
      <c r="B8" s="10" t="s">
        <v>46</v>
      </c>
      <c r="D8" s="15" t="s">
        <v>17</v>
      </c>
    </row>
    <row r="9" spans="1:13" x14ac:dyDescent="0.3">
      <c r="B9" s="10" t="s">
        <v>47</v>
      </c>
      <c r="D9" s="15" t="s">
        <v>18</v>
      </c>
      <c r="F9" s="7" t="s">
        <v>20</v>
      </c>
      <c r="G9" s="15">
        <v>15</v>
      </c>
      <c r="H9" s="15">
        <v>10</v>
      </c>
      <c r="I9" s="15">
        <v>0</v>
      </c>
      <c r="J9" s="15">
        <v>0</v>
      </c>
    </row>
    <row r="10" spans="1:13" x14ac:dyDescent="0.3">
      <c r="B10" s="10"/>
      <c r="F10" s="7" t="s">
        <v>21</v>
      </c>
      <c r="G10" s="15">
        <v>0</v>
      </c>
      <c r="H10" s="15">
        <v>0</v>
      </c>
      <c r="I10" s="6"/>
      <c r="J10" s="6"/>
    </row>
    <row r="11" spans="1:13" x14ac:dyDescent="0.3">
      <c r="B11" s="10"/>
      <c r="C11" s="12"/>
      <c r="F11" s="7" t="s">
        <v>22</v>
      </c>
      <c r="G11" s="15">
        <v>15</v>
      </c>
      <c r="H11" s="15">
        <v>10</v>
      </c>
      <c r="I11" s="17"/>
      <c r="J11" s="17"/>
      <c r="L11" s="12"/>
    </row>
    <row r="12" spans="1:13" x14ac:dyDescent="0.3">
      <c r="B12" s="10" t="s">
        <v>64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3">
      <c r="B13" s="10"/>
    </row>
    <row r="14" spans="1:13" x14ac:dyDescent="0.3">
      <c r="B14" s="10" t="s">
        <v>48</v>
      </c>
    </row>
    <row r="15" spans="1:13" x14ac:dyDescent="0.3">
      <c r="B15" s="10" t="s">
        <v>49</v>
      </c>
    </row>
    <row r="16" spans="1:13" x14ac:dyDescent="0.3">
      <c r="B16" s="13" t="s">
        <v>50</v>
      </c>
    </row>
    <row r="17" spans="2:16" x14ac:dyDescent="0.3">
      <c r="B17" s="10"/>
    </row>
    <row r="18" spans="2:16" x14ac:dyDescent="0.3">
      <c r="B18" s="10"/>
    </row>
    <row r="19" spans="2:16" x14ac:dyDescent="0.3">
      <c r="B19" s="10" t="s">
        <v>51</v>
      </c>
    </row>
    <row r="20" spans="2:16" x14ac:dyDescent="0.3">
      <c r="B20" s="10" t="s">
        <v>52</v>
      </c>
    </row>
    <row r="21" spans="2:16" x14ac:dyDescent="0.3">
      <c r="B21" s="10"/>
    </row>
    <row r="22" spans="2:16" ht="15" thickBot="1" x14ac:dyDescent="0.35"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4" spans="2:16" x14ac:dyDescent="0.3">
      <c r="D24" s="16" t="s">
        <v>8</v>
      </c>
      <c r="E24" s="16" t="s">
        <v>9</v>
      </c>
      <c r="F24" s="16" t="s">
        <v>17</v>
      </c>
      <c r="G24" s="16" t="s">
        <v>18</v>
      </c>
    </row>
    <row r="25" spans="2:16" x14ac:dyDescent="0.3">
      <c r="B25" s="7" t="s">
        <v>12</v>
      </c>
      <c r="C25" s="7" t="s">
        <v>6</v>
      </c>
      <c r="D25" s="15">
        <v>20</v>
      </c>
      <c r="E25" s="15">
        <v>30</v>
      </c>
      <c r="F25" s="15">
        <v>1</v>
      </c>
      <c r="G25" s="15">
        <v>0</v>
      </c>
      <c r="I25" s="7" t="s">
        <v>10</v>
      </c>
      <c r="J25" s="15">
        <v>6000</v>
      </c>
    </row>
    <row r="26" spans="2:16" x14ac:dyDescent="0.3">
      <c r="D26" s="15">
        <v>20</v>
      </c>
      <c r="E26" s="15">
        <v>10</v>
      </c>
      <c r="F26" s="15">
        <v>0</v>
      </c>
      <c r="G26" s="15">
        <v>1</v>
      </c>
      <c r="J26" s="15">
        <v>4800</v>
      </c>
    </row>
    <row r="28" spans="2:16" x14ac:dyDescent="0.3">
      <c r="C28" s="7" t="s">
        <v>20</v>
      </c>
      <c r="D28" s="15">
        <v>15</v>
      </c>
      <c r="E28" s="15">
        <v>10</v>
      </c>
      <c r="F28" s="15">
        <v>0</v>
      </c>
      <c r="G28" s="15">
        <v>0</v>
      </c>
    </row>
    <row r="29" spans="2:16" x14ac:dyDescent="0.3">
      <c r="C29" s="7" t="s">
        <v>21</v>
      </c>
      <c r="D29" s="15">
        <v>0</v>
      </c>
      <c r="E29" s="15">
        <v>0</v>
      </c>
      <c r="F29" s="6"/>
      <c r="G29" s="6"/>
    </row>
    <row r="30" spans="2:16" x14ac:dyDescent="0.3">
      <c r="C30" s="7" t="s">
        <v>22</v>
      </c>
      <c r="D30" s="15">
        <v>15</v>
      </c>
      <c r="E30" s="15">
        <v>10</v>
      </c>
      <c r="F30" s="17"/>
      <c r="G30" s="17"/>
    </row>
    <row r="32" spans="2:16" x14ac:dyDescent="0.3">
      <c r="D32" s="16" t="s">
        <v>17</v>
      </c>
      <c r="E32" s="16" t="s">
        <v>18</v>
      </c>
      <c r="H32" s="16" t="s">
        <v>8</v>
      </c>
      <c r="I32" s="16" t="s">
        <v>9</v>
      </c>
    </row>
    <row r="33" spans="3:9" x14ac:dyDescent="0.3">
      <c r="C33" s="7" t="s">
        <v>19</v>
      </c>
      <c r="D33" s="15">
        <v>1</v>
      </c>
      <c r="E33" s="15">
        <v>0</v>
      </c>
      <c r="G33" s="7" t="s">
        <v>24</v>
      </c>
      <c r="H33" s="15">
        <v>20</v>
      </c>
      <c r="I33" s="15">
        <v>30</v>
      </c>
    </row>
    <row r="34" spans="3:9" x14ac:dyDescent="0.3">
      <c r="D34" s="15">
        <v>0</v>
      </c>
      <c r="E34" s="15">
        <v>1</v>
      </c>
      <c r="H34" s="15">
        <v>20</v>
      </c>
      <c r="I34" s="15">
        <v>10</v>
      </c>
    </row>
    <row r="37" spans="3:9" x14ac:dyDescent="0.3">
      <c r="C37" s="7" t="s">
        <v>14</v>
      </c>
      <c r="D37" s="15" cm="1">
        <f t="array" ref="D37:E38">MINVERSE(D33:E34)</f>
        <v>1</v>
      </c>
      <c r="E37" s="15">
        <v>0</v>
      </c>
      <c r="G37" s="7" t="s">
        <v>13</v>
      </c>
      <c r="H37" s="15" cm="1">
        <f t="array" ref="H37:H38">MMULT(_xlfn.ANCHORARRAY(D37),J25:J26)</f>
        <v>6000</v>
      </c>
    </row>
    <row r="38" spans="3:9" x14ac:dyDescent="0.3">
      <c r="D38" s="15">
        <v>0</v>
      </c>
      <c r="E38" s="15">
        <v>1</v>
      </c>
      <c r="H38" s="15">
        <v>4800</v>
      </c>
    </row>
    <row r="41" spans="3:9" x14ac:dyDescent="0.3">
      <c r="C41" s="7" t="s">
        <v>23</v>
      </c>
      <c r="D41" s="5" cm="1">
        <f t="array" ref="D41:E42">MMULT(_xlfn.ANCHORARRAY(D37),H33:I34)</f>
        <v>20</v>
      </c>
      <c r="E41" s="5">
        <v>30</v>
      </c>
    </row>
    <row r="42" spans="3:9" x14ac:dyDescent="0.3">
      <c r="D42" s="5">
        <v>20</v>
      </c>
      <c r="E42" s="5">
        <v>10</v>
      </c>
    </row>
    <row r="45" spans="3:9" x14ac:dyDescent="0.3">
      <c r="C45" s="7" t="s">
        <v>26</v>
      </c>
      <c r="D45" s="5" cm="1">
        <f t="array" ref="D45:E45">MMULT(D29:E29,_xlfn.ANCHORARRAY(D41))</f>
        <v>0</v>
      </c>
      <c r="E45" s="5">
        <v>0</v>
      </c>
    </row>
    <row r="46" spans="3:9" x14ac:dyDescent="0.3">
      <c r="C46" s="7" t="s">
        <v>25</v>
      </c>
      <c r="D46" s="21">
        <f>D45-D30</f>
        <v>-15</v>
      </c>
      <c r="E46" s="5">
        <f>E45-E30</f>
        <v>-10</v>
      </c>
      <c r="G46" t="s">
        <v>28</v>
      </c>
    </row>
    <row r="49" spans="2:14" x14ac:dyDescent="0.3">
      <c r="B49" s="12"/>
      <c r="C49" s="19" t="s">
        <v>27</v>
      </c>
      <c r="D49" s="20" cm="1">
        <f t="array" ref="D49:D50">_xlfn.ANCHORARRAY(H37)/D41:D42</f>
        <v>300</v>
      </c>
      <c r="E49" s="12"/>
      <c r="F49" s="12"/>
      <c r="G49" s="12"/>
      <c r="H49" s="12"/>
      <c r="I49" s="12"/>
      <c r="J49" s="12"/>
      <c r="K49" s="12"/>
      <c r="L49" s="12"/>
    </row>
    <row r="50" spans="2:14" x14ac:dyDescent="0.3">
      <c r="B50" s="12"/>
      <c r="C50" s="12"/>
      <c r="D50" s="22">
        <v>240</v>
      </c>
      <c r="E50" s="12"/>
      <c r="F50" s="12"/>
      <c r="G50" s="12" t="s">
        <v>29</v>
      </c>
      <c r="H50" s="12"/>
      <c r="I50" s="12"/>
      <c r="J50" s="12"/>
      <c r="K50" s="12"/>
      <c r="L50" s="12"/>
    </row>
    <row r="51" spans="2:14" ht="15" thickBot="1" x14ac:dyDescent="0.3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3" spans="2:14" x14ac:dyDescent="0.3">
      <c r="D53" s="16" t="s">
        <v>18</v>
      </c>
      <c r="E53" s="16" t="s">
        <v>9</v>
      </c>
      <c r="F53" s="16" t="s">
        <v>17</v>
      </c>
      <c r="G53" s="16" t="s">
        <v>8</v>
      </c>
    </row>
    <row r="54" spans="2:14" x14ac:dyDescent="0.3">
      <c r="B54" s="7" t="s">
        <v>30</v>
      </c>
      <c r="C54" s="7" t="s">
        <v>6</v>
      </c>
      <c r="D54" s="15">
        <v>0</v>
      </c>
      <c r="E54" s="15">
        <v>30</v>
      </c>
      <c r="F54" s="15">
        <v>1</v>
      </c>
      <c r="G54" s="15">
        <v>20</v>
      </c>
      <c r="I54" s="7" t="s">
        <v>10</v>
      </c>
      <c r="J54" s="15">
        <v>6000</v>
      </c>
    </row>
    <row r="55" spans="2:14" x14ac:dyDescent="0.3">
      <c r="D55" s="15">
        <v>1</v>
      </c>
      <c r="E55" s="15">
        <v>10</v>
      </c>
      <c r="F55" s="15">
        <v>0</v>
      </c>
      <c r="G55" s="15">
        <v>20</v>
      </c>
      <c r="J55" s="15">
        <v>4800</v>
      </c>
    </row>
    <row r="57" spans="2:14" x14ac:dyDescent="0.3">
      <c r="C57" s="7" t="s">
        <v>20</v>
      </c>
      <c r="D57" s="15">
        <v>0</v>
      </c>
      <c r="E57" s="15">
        <v>10</v>
      </c>
      <c r="F57" s="15">
        <v>0</v>
      </c>
      <c r="G57" s="15">
        <v>15</v>
      </c>
    </row>
    <row r="58" spans="2:14" x14ac:dyDescent="0.3">
      <c r="C58" s="7" t="s">
        <v>21</v>
      </c>
      <c r="D58" s="15">
        <v>0</v>
      </c>
      <c r="E58" s="15">
        <v>15</v>
      </c>
      <c r="F58" s="6"/>
      <c r="G58" s="6"/>
    </row>
    <row r="59" spans="2:14" x14ac:dyDescent="0.3">
      <c r="C59" s="7" t="s">
        <v>22</v>
      </c>
      <c r="D59" s="15">
        <v>0</v>
      </c>
      <c r="E59" s="15">
        <v>10</v>
      </c>
      <c r="F59" s="17"/>
      <c r="G59" s="17"/>
    </row>
    <row r="61" spans="2:14" x14ac:dyDescent="0.3">
      <c r="D61" s="16" t="s">
        <v>17</v>
      </c>
      <c r="E61" s="16" t="s">
        <v>18</v>
      </c>
      <c r="H61" s="16" t="s">
        <v>8</v>
      </c>
      <c r="I61" s="16" t="s">
        <v>9</v>
      </c>
    </row>
    <row r="62" spans="2:14" x14ac:dyDescent="0.3">
      <c r="C62" s="7" t="s">
        <v>19</v>
      </c>
      <c r="D62" s="15">
        <v>1</v>
      </c>
      <c r="E62" s="15">
        <v>20</v>
      </c>
      <c r="G62" s="7" t="s">
        <v>24</v>
      </c>
      <c r="H62" s="15">
        <v>0</v>
      </c>
      <c r="I62" s="15">
        <v>30</v>
      </c>
    </row>
    <row r="63" spans="2:14" x14ac:dyDescent="0.3">
      <c r="D63" s="15">
        <v>0</v>
      </c>
      <c r="E63" s="15">
        <v>20</v>
      </c>
      <c r="H63" s="15">
        <v>1</v>
      </c>
      <c r="I63" s="15">
        <v>10</v>
      </c>
    </row>
    <row r="66" spans="2:14" x14ac:dyDescent="0.3">
      <c r="C66" s="7" t="s">
        <v>14</v>
      </c>
      <c r="D66" s="15" cm="1">
        <f t="array" ref="D66:E67">MINVERSE(D62:E63)</f>
        <v>1</v>
      </c>
      <c r="E66" s="15">
        <v>-1</v>
      </c>
      <c r="G66" s="7" t="s">
        <v>13</v>
      </c>
      <c r="H66" s="15" cm="1">
        <f t="array" ref="H66:H67">MMULT(_xlfn.ANCHORARRAY(D66),J54:J55)</f>
        <v>1200</v>
      </c>
    </row>
    <row r="67" spans="2:14" x14ac:dyDescent="0.3">
      <c r="D67" s="15">
        <v>0</v>
      </c>
      <c r="E67" s="15">
        <v>0.05</v>
      </c>
      <c r="H67" s="15">
        <v>240</v>
      </c>
    </row>
    <row r="70" spans="2:14" x14ac:dyDescent="0.3">
      <c r="C70" s="7" t="s">
        <v>23</v>
      </c>
      <c r="D70" s="5" cm="1">
        <f t="array" ref="D70:E71">MMULT(_xlfn.ANCHORARRAY(D66),H62:I63)</f>
        <v>-1</v>
      </c>
      <c r="E70" s="5">
        <v>20</v>
      </c>
    </row>
    <row r="71" spans="2:14" x14ac:dyDescent="0.3">
      <c r="D71" s="5">
        <v>0.05</v>
      </c>
      <c r="E71" s="5">
        <v>0.5</v>
      </c>
    </row>
    <row r="74" spans="2:14" x14ac:dyDescent="0.3">
      <c r="C74" s="7" t="s">
        <v>26</v>
      </c>
      <c r="D74" s="5" cm="1">
        <f t="array" ref="D74:E74">MMULT(D58:E58,_xlfn.ANCHORARRAY(D70))</f>
        <v>0.75</v>
      </c>
      <c r="E74" s="5">
        <v>7.5</v>
      </c>
    </row>
    <row r="75" spans="2:14" x14ac:dyDescent="0.3">
      <c r="C75" s="7" t="s">
        <v>25</v>
      </c>
      <c r="D75" s="20">
        <f>D74-D59</f>
        <v>0.75</v>
      </c>
      <c r="E75" s="21">
        <f>E74-E59</f>
        <v>-2.5</v>
      </c>
      <c r="G75" t="s">
        <v>31</v>
      </c>
    </row>
    <row r="78" spans="2:14" x14ac:dyDescent="0.3">
      <c r="B78" s="12"/>
      <c r="C78" s="19" t="s">
        <v>27</v>
      </c>
      <c r="D78" s="22" cm="1">
        <f t="array" ref="D78:D79">_xlfn.ANCHORARRAY(H66)/E70:E71</f>
        <v>60</v>
      </c>
      <c r="E78" s="12"/>
      <c r="F78" s="12"/>
      <c r="G78" s="12" t="s">
        <v>32</v>
      </c>
      <c r="H78" s="12"/>
      <c r="I78" s="12"/>
      <c r="J78" s="12"/>
      <c r="K78" s="12"/>
      <c r="L78" s="12"/>
    </row>
    <row r="79" spans="2:14" x14ac:dyDescent="0.3">
      <c r="B79" s="12"/>
      <c r="C79" s="12"/>
      <c r="D79" s="20">
        <v>480</v>
      </c>
      <c r="E79" s="12"/>
      <c r="F79" s="12"/>
      <c r="H79" s="12"/>
      <c r="I79" s="12"/>
      <c r="J79" s="12"/>
      <c r="K79" s="12"/>
      <c r="L79" s="12"/>
    </row>
    <row r="80" spans="2:14" ht="15" thickBot="1" x14ac:dyDescent="0.3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2" spans="2:10" x14ac:dyDescent="0.3">
      <c r="D82" s="16" t="s">
        <v>18</v>
      </c>
      <c r="E82" s="16" t="s">
        <v>17</v>
      </c>
      <c r="F82" s="16" t="s">
        <v>9</v>
      </c>
      <c r="G82" s="16" t="s">
        <v>8</v>
      </c>
    </row>
    <row r="83" spans="2:10" x14ac:dyDescent="0.3">
      <c r="B83" s="7" t="s">
        <v>33</v>
      </c>
      <c r="C83" s="7" t="s">
        <v>6</v>
      </c>
      <c r="D83" s="15">
        <v>0</v>
      </c>
      <c r="E83" s="15">
        <v>1</v>
      </c>
      <c r="F83" s="15">
        <v>30</v>
      </c>
      <c r="G83" s="15">
        <v>20</v>
      </c>
      <c r="I83" s="7" t="s">
        <v>10</v>
      </c>
      <c r="J83" s="15">
        <v>6000</v>
      </c>
    </row>
    <row r="84" spans="2:10" x14ac:dyDescent="0.3">
      <c r="D84" s="15">
        <v>1</v>
      </c>
      <c r="E84" s="15">
        <v>0</v>
      </c>
      <c r="F84" s="15">
        <v>10</v>
      </c>
      <c r="G84" s="15">
        <v>20</v>
      </c>
      <c r="J84" s="15">
        <v>4800</v>
      </c>
    </row>
    <row r="86" spans="2:10" x14ac:dyDescent="0.3">
      <c r="C86" s="7" t="s">
        <v>20</v>
      </c>
      <c r="D86" s="15">
        <v>0</v>
      </c>
      <c r="E86" s="15">
        <v>0</v>
      </c>
      <c r="F86" s="15">
        <v>10</v>
      </c>
      <c r="G86" s="15">
        <v>15</v>
      </c>
    </row>
    <row r="87" spans="2:10" x14ac:dyDescent="0.3">
      <c r="C87" s="7" t="s">
        <v>21</v>
      </c>
      <c r="D87" s="15">
        <v>10</v>
      </c>
      <c r="E87" s="15">
        <v>15</v>
      </c>
      <c r="F87" s="6"/>
      <c r="G87" s="6"/>
    </row>
    <row r="88" spans="2:10" x14ac:dyDescent="0.3">
      <c r="C88" s="7" t="s">
        <v>22</v>
      </c>
      <c r="D88" s="15">
        <v>0</v>
      </c>
      <c r="E88" s="15">
        <v>0</v>
      </c>
      <c r="F88" s="17"/>
      <c r="G88" s="17"/>
    </row>
    <row r="90" spans="2:10" x14ac:dyDescent="0.3">
      <c r="D90" s="16" t="s">
        <v>9</v>
      </c>
      <c r="E90" s="16" t="s">
        <v>8</v>
      </c>
      <c r="H90" s="16" t="s">
        <v>18</v>
      </c>
      <c r="I90" s="16" t="s">
        <v>17</v>
      </c>
    </row>
    <row r="91" spans="2:10" x14ac:dyDescent="0.3">
      <c r="C91" s="7" t="s">
        <v>19</v>
      </c>
      <c r="D91" s="15">
        <v>30</v>
      </c>
      <c r="E91" s="15">
        <v>20</v>
      </c>
      <c r="G91" s="7" t="s">
        <v>24</v>
      </c>
      <c r="H91" s="15">
        <v>0</v>
      </c>
      <c r="I91" s="15">
        <v>1</v>
      </c>
    </row>
    <row r="92" spans="2:10" x14ac:dyDescent="0.3">
      <c r="D92" s="15">
        <v>10</v>
      </c>
      <c r="E92" s="15">
        <v>20</v>
      </c>
      <c r="H92" s="15">
        <v>1</v>
      </c>
      <c r="I92" s="15">
        <v>0</v>
      </c>
    </row>
    <row r="95" spans="2:10" x14ac:dyDescent="0.3">
      <c r="C95" s="7" t="s">
        <v>14</v>
      </c>
      <c r="D95" s="15" cm="1">
        <f t="array" ref="D95:E96">MINVERSE(D91:E92)</f>
        <v>0.05</v>
      </c>
      <c r="E95" s="15">
        <v>-0.05</v>
      </c>
      <c r="G95" s="7" t="s">
        <v>13</v>
      </c>
      <c r="H95" s="15" cm="1">
        <f t="array" ref="H95:H96">MMULT(_xlfn.ANCHORARRAY(D95),J83:J84)</f>
        <v>60</v>
      </c>
    </row>
    <row r="96" spans="2:10" x14ac:dyDescent="0.3">
      <c r="D96" s="15">
        <v>-2.4999999999999998E-2</v>
      </c>
      <c r="E96" s="15">
        <v>7.4999999999999997E-2</v>
      </c>
      <c r="H96" s="15">
        <v>210</v>
      </c>
    </row>
    <row r="99" spans="2:14" x14ac:dyDescent="0.3">
      <c r="C99" s="7" t="s">
        <v>23</v>
      </c>
      <c r="D99" s="5" cm="1">
        <f t="array" ref="D99:E100">MMULT(_xlfn.ANCHORARRAY(D95),H91:I92)</f>
        <v>-0.05</v>
      </c>
      <c r="E99" s="5">
        <v>0.05</v>
      </c>
    </row>
    <row r="100" spans="2:14" x14ac:dyDescent="0.3">
      <c r="D100" s="5">
        <v>7.4999999999999997E-2</v>
      </c>
      <c r="E100" s="5">
        <v>-2.4999999999999998E-2</v>
      </c>
    </row>
    <row r="103" spans="2:14" x14ac:dyDescent="0.3">
      <c r="C103" s="7" t="s">
        <v>26</v>
      </c>
      <c r="D103" s="5" cm="1">
        <f t="array" ref="D103:E103">MMULT(D87:E87,_xlfn.ANCHORARRAY(D99))</f>
        <v>0.625</v>
      </c>
      <c r="E103" s="5">
        <v>0.12500000000000006</v>
      </c>
    </row>
    <row r="104" spans="2:14" x14ac:dyDescent="0.3">
      <c r="C104" s="7" t="s">
        <v>25</v>
      </c>
      <c r="D104" s="25">
        <f>D103-D88</f>
        <v>0.625</v>
      </c>
      <c r="E104" s="25">
        <f>E103-E88</f>
        <v>0.12500000000000006</v>
      </c>
    </row>
    <row r="106" spans="2:14" ht="15" thickBot="1" x14ac:dyDescent="0.3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3">
      <c r="B107" s="12"/>
      <c r="C107" s="24"/>
      <c r="D107" s="23"/>
      <c r="E107" s="23"/>
      <c r="F107" s="23"/>
      <c r="G107" s="23"/>
      <c r="H107" s="23"/>
      <c r="I107" s="23"/>
      <c r="J107" s="12"/>
      <c r="K107" s="12"/>
      <c r="L107" s="12"/>
    </row>
    <row r="108" spans="2:14" ht="15" thickBot="1" x14ac:dyDescent="0.35">
      <c r="B108" s="12"/>
      <c r="C108" s="23"/>
      <c r="D108" s="23"/>
      <c r="E108" s="23"/>
      <c r="F108" s="23"/>
      <c r="G108" s="23"/>
      <c r="H108" s="23"/>
      <c r="I108" s="23"/>
      <c r="J108" s="12"/>
      <c r="K108" s="12"/>
      <c r="L108" s="12"/>
    </row>
    <row r="109" spans="2:14" x14ac:dyDescent="0.3">
      <c r="B109" s="26" t="s">
        <v>34</v>
      </c>
      <c r="C109" s="27" cm="1">
        <f t="array" ref="C109">MMULT(D87:E87,_xlfn.ANCHORARRAY(H95))</f>
        <v>3750</v>
      </c>
    </row>
    <row r="110" spans="2:14" x14ac:dyDescent="0.3">
      <c r="B110" s="28"/>
      <c r="C110" s="29"/>
    </row>
    <row r="111" spans="2:14" x14ac:dyDescent="0.3">
      <c r="B111" s="28" t="s">
        <v>35</v>
      </c>
      <c r="C111" s="29">
        <v>210</v>
      </c>
    </row>
    <row r="112" spans="2:14" x14ac:dyDescent="0.3">
      <c r="B112" s="28" t="s">
        <v>36</v>
      </c>
      <c r="C112" s="29">
        <v>60</v>
      </c>
    </row>
    <row r="113" spans="2:3" x14ac:dyDescent="0.3">
      <c r="B113" s="28" t="s">
        <v>37</v>
      </c>
      <c r="C113" s="29">
        <v>0</v>
      </c>
    </row>
    <row r="114" spans="2:3" x14ac:dyDescent="0.3">
      <c r="B114" s="28" t="s">
        <v>38</v>
      </c>
      <c r="C114" s="29">
        <v>0</v>
      </c>
    </row>
    <row r="115" spans="2:3" x14ac:dyDescent="0.3">
      <c r="B115" s="28" t="s">
        <v>39</v>
      </c>
      <c r="C115" s="29">
        <v>0.125</v>
      </c>
    </row>
    <row r="116" spans="2:3" ht="15" thickBot="1" x14ac:dyDescent="0.35">
      <c r="B116" s="30" t="s">
        <v>40</v>
      </c>
      <c r="C116" s="31">
        <v>0.625</v>
      </c>
    </row>
  </sheetData>
  <mergeCells count="1">
    <mergeCell ref="E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E126-DA9C-4679-A3EE-09240D34C51A}">
  <dimension ref="A1:O127"/>
  <sheetViews>
    <sheetView zoomScale="40" zoomScaleNormal="40" workbookViewId="0">
      <selection sqref="A1:O57"/>
    </sheetView>
  </sheetViews>
  <sheetFormatPr defaultRowHeight="14.4" x14ac:dyDescent="0.3"/>
  <cols>
    <col min="1" max="1" width="68" customWidth="1"/>
    <col min="2" max="2" width="35.6640625" bestFit="1" customWidth="1"/>
  </cols>
  <sheetData>
    <row r="1" spans="1:15" ht="18" x14ac:dyDescent="0.35">
      <c r="A1" s="32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29.6" x14ac:dyDescent="0.3">
      <c r="A2" s="1" t="s">
        <v>54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6"/>
      <c r="B3" s="33"/>
      <c r="C3" s="6"/>
      <c r="D3" s="6"/>
      <c r="E3" s="8" t="s">
        <v>11</v>
      </c>
      <c r="F3" s="8"/>
      <c r="G3" s="8"/>
      <c r="H3" s="8"/>
      <c r="I3" s="8"/>
      <c r="J3" s="8"/>
      <c r="K3" s="6"/>
      <c r="L3" s="6"/>
      <c r="M3" s="6"/>
      <c r="N3" s="6"/>
      <c r="O3" s="6"/>
    </row>
    <row r="4" spans="1:15" x14ac:dyDescent="0.3">
      <c r="A4" s="6"/>
      <c r="B4" s="34" t="s">
        <v>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34" t="s">
        <v>56</v>
      </c>
      <c r="C5" s="6"/>
      <c r="D5" s="6"/>
      <c r="E5" s="6"/>
      <c r="F5" s="6"/>
      <c r="G5" s="16" t="s">
        <v>8</v>
      </c>
      <c r="H5" s="16" t="s">
        <v>9</v>
      </c>
      <c r="I5" s="16" t="s">
        <v>17</v>
      </c>
      <c r="J5" s="16" t="s">
        <v>18</v>
      </c>
      <c r="K5" s="6"/>
      <c r="L5" s="6"/>
      <c r="M5" s="6"/>
      <c r="N5" s="6"/>
      <c r="O5" s="6"/>
    </row>
    <row r="6" spans="1:15" x14ac:dyDescent="0.3">
      <c r="A6" s="6"/>
      <c r="B6" s="33"/>
      <c r="C6" s="7" t="s">
        <v>7</v>
      </c>
      <c r="D6" s="15" t="s">
        <v>8</v>
      </c>
      <c r="E6" s="6"/>
      <c r="F6" s="7" t="s">
        <v>6</v>
      </c>
      <c r="G6" s="15">
        <v>20</v>
      </c>
      <c r="H6" s="15">
        <v>30</v>
      </c>
      <c r="I6" s="15">
        <v>1</v>
      </c>
      <c r="J6" s="15">
        <v>0</v>
      </c>
      <c r="K6" s="6"/>
      <c r="L6" s="7" t="s">
        <v>10</v>
      </c>
      <c r="M6" s="15">
        <v>3000</v>
      </c>
      <c r="N6" s="6"/>
      <c r="O6" s="6"/>
    </row>
    <row r="7" spans="1:15" x14ac:dyDescent="0.3">
      <c r="A7" s="6"/>
      <c r="B7" s="33" t="s">
        <v>45</v>
      </c>
      <c r="C7" s="6"/>
      <c r="D7" s="15" t="s">
        <v>9</v>
      </c>
      <c r="E7" s="6"/>
      <c r="F7" s="6"/>
      <c r="G7" s="15">
        <v>40</v>
      </c>
      <c r="H7" s="15">
        <v>30</v>
      </c>
      <c r="I7" s="15">
        <v>0</v>
      </c>
      <c r="J7" s="15">
        <v>1</v>
      </c>
      <c r="K7" s="6"/>
      <c r="L7" s="6"/>
      <c r="M7" s="15">
        <v>4000</v>
      </c>
      <c r="N7" s="6"/>
      <c r="O7" s="6"/>
    </row>
    <row r="8" spans="1:15" x14ac:dyDescent="0.3">
      <c r="A8" s="6"/>
      <c r="B8" s="33" t="s">
        <v>57</v>
      </c>
      <c r="C8" s="6"/>
      <c r="D8" s="15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33" t="s">
        <v>58</v>
      </c>
      <c r="C9" s="6"/>
      <c r="D9" s="15" t="s">
        <v>18</v>
      </c>
      <c r="E9" s="6"/>
      <c r="F9" s="7" t="s">
        <v>20</v>
      </c>
      <c r="G9" s="15">
        <v>-30</v>
      </c>
      <c r="H9" s="15">
        <v>-40</v>
      </c>
      <c r="I9" s="15">
        <v>0</v>
      </c>
      <c r="J9" s="15">
        <v>0</v>
      </c>
      <c r="K9" s="6"/>
      <c r="L9" s="6"/>
      <c r="M9" s="6"/>
      <c r="N9" s="6"/>
      <c r="O9" s="6"/>
    </row>
    <row r="10" spans="1:15" x14ac:dyDescent="0.3">
      <c r="A10" s="6"/>
      <c r="B10" s="33" t="s">
        <v>59</v>
      </c>
      <c r="C10" s="6"/>
      <c r="D10" s="6"/>
      <c r="E10" s="6"/>
      <c r="F10" s="7" t="s">
        <v>21</v>
      </c>
      <c r="G10" s="15">
        <v>0</v>
      </c>
      <c r="H10" s="15">
        <v>0</v>
      </c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33" t="s">
        <v>60</v>
      </c>
      <c r="C11" s="17"/>
      <c r="D11" s="6"/>
      <c r="E11" s="6"/>
      <c r="F11" s="7" t="s">
        <v>22</v>
      </c>
      <c r="G11" s="15">
        <v>-30</v>
      </c>
      <c r="H11" s="15">
        <v>-40</v>
      </c>
      <c r="I11" s="17"/>
      <c r="J11" s="17"/>
      <c r="K11" s="6"/>
      <c r="L11" s="17"/>
      <c r="M11" s="6"/>
      <c r="N11" s="6"/>
      <c r="O11" s="6"/>
    </row>
    <row r="12" spans="1:15" x14ac:dyDescent="0.3">
      <c r="A12" s="6"/>
      <c r="B12" s="1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6"/>
      <c r="O12" s="6"/>
    </row>
    <row r="13" spans="1:15" x14ac:dyDescent="0.3">
      <c r="A13" s="6"/>
      <c r="B13" s="10"/>
      <c r="O13" s="6"/>
    </row>
    <row r="14" spans="1:15" x14ac:dyDescent="0.3">
      <c r="A14" s="6"/>
      <c r="B14" s="35" t="s">
        <v>61</v>
      </c>
      <c r="O14" s="6"/>
    </row>
    <row r="15" spans="1:15" x14ac:dyDescent="0.3">
      <c r="A15" s="6"/>
      <c r="B15" s="35" t="s">
        <v>62</v>
      </c>
      <c r="O15" s="6"/>
    </row>
    <row r="16" spans="1:15" x14ac:dyDescent="0.3">
      <c r="A16" s="6"/>
      <c r="B16" s="10"/>
      <c r="O16" s="6"/>
    </row>
    <row r="17" spans="1:15" x14ac:dyDescent="0.3">
      <c r="A17" s="6"/>
      <c r="B17" s="33" t="s">
        <v>63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42" t="s">
        <v>70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33" t="s">
        <v>66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33" t="s">
        <v>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35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7"/>
    </row>
    <row r="23" spans="1:15" x14ac:dyDescent="0.3">
      <c r="A23" s="6"/>
      <c r="B23" s="3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7"/>
    </row>
    <row r="24" spans="1:15" x14ac:dyDescent="0.3">
      <c r="A24" s="6"/>
      <c r="B24" s="33" t="s">
        <v>68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7"/>
    </row>
    <row r="25" spans="1:15" x14ac:dyDescent="0.3">
      <c r="A25" s="6"/>
      <c r="B25" s="33" t="s">
        <v>69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7"/>
    </row>
    <row r="26" spans="1:15" ht="15" thickBot="1" x14ac:dyDescent="0.35">
      <c r="A26" s="6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6" t="s">
        <v>8</v>
      </c>
      <c r="E28" s="16" t="s">
        <v>9</v>
      </c>
      <c r="F28" s="16" t="s">
        <v>17</v>
      </c>
      <c r="G28" s="16" t="s">
        <v>18</v>
      </c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5">
        <v>20</v>
      </c>
      <c r="E29" s="15">
        <v>30</v>
      </c>
      <c r="F29" s="15">
        <v>1</v>
      </c>
      <c r="G29" s="15">
        <v>0</v>
      </c>
      <c r="H29" s="6"/>
      <c r="I29" s="7" t="s">
        <v>10</v>
      </c>
      <c r="J29" s="15">
        <v>3000</v>
      </c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15">
        <v>40</v>
      </c>
      <c r="E30" s="15">
        <v>30</v>
      </c>
      <c r="F30" s="15">
        <v>0</v>
      </c>
      <c r="G30" s="15">
        <v>1</v>
      </c>
      <c r="H30" s="6"/>
      <c r="I30" s="6"/>
      <c r="J30" s="15">
        <v>4000</v>
      </c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7" t="s">
        <v>20</v>
      </c>
      <c r="D32" s="15">
        <v>30</v>
      </c>
      <c r="E32" s="15">
        <v>40</v>
      </c>
      <c r="F32" s="15">
        <v>0</v>
      </c>
      <c r="G32" s="15">
        <v>0</v>
      </c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21</v>
      </c>
      <c r="D33" s="15">
        <v>0</v>
      </c>
      <c r="E33" s="15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22</v>
      </c>
      <c r="D34" s="15">
        <v>30</v>
      </c>
      <c r="E34" s="15">
        <v>40</v>
      </c>
      <c r="F34" s="17"/>
      <c r="G34" s="17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6"/>
      <c r="B36" s="6"/>
      <c r="C36" s="6"/>
      <c r="D36" s="16" t="s">
        <v>17</v>
      </c>
      <c r="E36" s="16" t="s">
        <v>18</v>
      </c>
      <c r="F36" s="6"/>
      <c r="G36" s="6"/>
      <c r="H36" s="16" t="s">
        <v>8</v>
      </c>
      <c r="I36" s="16" t="s">
        <v>9</v>
      </c>
      <c r="J36" s="6"/>
      <c r="K36" s="6"/>
      <c r="L36" s="6"/>
      <c r="M36" s="6"/>
      <c r="N36" s="6"/>
      <c r="O36" s="6"/>
    </row>
    <row r="37" spans="1:15" x14ac:dyDescent="0.3">
      <c r="A37" s="6"/>
      <c r="B37" s="6"/>
      <c r="C37" s="7" t="s">
        <v>19</v>
      </c>
      <c r="D37" s="15">
        <v>1</v>
      </c>
      <c r="E37" s="15">
        <v>0</v>
      </c>
      <c r="F37" s="6"/>
      <c r="G37" s="7" t="s">
        <v>24</v>
      </c>
      <c r="H37" s="15">
        <v>20</v>
      </c>
      <c r="I37" s="15">
        <v>30</v>
      </c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15">
        <v>0</v>
      </c>
      <c r="E38" s="15">
        <v>1</v>
      </c>
      <c r="F38" s="6"/>
      <c r="G38" s="6"/>
      <c r="H38" s="15">
        <v>40</v>
      </c>
      <c r="I38" s="15">
        <v>30</v>
      </c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7" t="s">
        <v>14</v>
      </c>
      <c r="D41" s="15" cm="1">
        <f t="array" ref="D41:E42">MINVERSE(D37:E38)</f>
        <v>1</v>
      </c>
      <c r="E41" s="15">
        <v>0</v>
      </c>
      <c r="F41" s="6"/>
      <c r="G41" s="7" t="s">
        <v>13</v>
      </c>
      <c r="H41" s="15" cm="1">
        <f t="array" ref="H41:H42">MMULT(_xlfn.ANCHORARRAY(D41),J29:J30)</f>
        <v>3000</v>
      </c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15">
        <v>0</v>
      </c>
      <c r="E42" s="15">
        <v>1</v>
      </c>
      <c r="F42" s="6"/>
      <c r="G42" s="6"/>
      <c r="H42" s="15">
        <v>4000</v>
      </c>
      <c r="I42" s="6"/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7" t="s">
        <v>23</v>
      </c>
      <c r="D45" s="15" cm="1">
        <f t="array" ref="D45:E46">MMULT(_xlfn.ANCHORARRAY(D41),H37:I38)</f>
        <v>20</v>
      </c>
      <c r="E45" s="15">
        <v>30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B46" s="6"/>
      <c r="C46" s="6"/>
      <c r="D46" s="15">
        <v>40</v>
      </c>
      <c r="E46" s="15">
        <v>30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7" t="s">
        <v>26</v>
      </c>
      <c r="D49" s="15" cm="1">
        <f t="array" ref="D49:E49">MMULT(D33:E33,_xlfn.ANCHORARRAY(D45))</f>
        <v>0</v>
      </c>
      <c r="E49" s="15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7" t="s">
        <v>25</v>
      </c>
      <c r="D50" s="39">
        <f>D49-D34</f>
        <v>-30</v>
      </c>
      <c r="E50" s="38">
        <f>E49-E34</f>
        <v>-40</v>
      </c>
      <c r="G50" s="6" t="s">
        <v>31</v>
      </c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17"/>
      <c r="C53" s="19" t="s">
        <v>27</v>
      </c>
      <c r="D53" s="40" cm="1">
        <f t="array" ref="D53:D54">_xlfn.ANCHORARRAY(H41)/E45:E46</f>
        <v>100</v>
      </c>
      <c r="E53" s="17"/>
      <c r="F53" s="17"/>
      <c r="G53" s="17"/>
      <c r="H53" s="17"/>
      <c r="I53" s="17"/>
      <c r="J53" s="17"/>
      <c r="K53" s="17"/>
      <c r="L53" s="17"/>
      <c r="M53" s="6"/>
      <c r="N53" s="6"/>
      <c r="O53" s="6"/>
    </row>
    <row r="54" spans="1:15" x14ac:dyDescent="0.3">
      <c r="A54" s="6"/>
      <c r="B54" s="17"/>
      <c r="C54" s="17"/>
      <c r="D54" s="39">
        <v>133.33333333333334</v>
      </c>
      <c r="E54" s="17"/>
      <c r="F54" s="17"/>
      <c r="G54" s="17" t="s">
        <v>32</v>
      </c>
      <c r="H54" s="17"/>
      <c r="I54" s="17"/>
      <c r="J54" s="17"/>
      <c r="K54" s="17"/>
      <c r="L54" s="17"/>
      <c r="M54" s="6"/>
      <c r="N54" s="6"/>
      <c r="O54" s="6"/>
    </row>
    <row r="55" spans="1:15" ht="15" thickBot="1" x14ac:dyDescent="0.35">
      <c r="A55" s="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6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6"/>
      <c r="B57" s="41"/>
      <c r="C57" s="41"/>
      <c r="D57" s="24"/>
      <c r="E57" s="24"/>
      <c r="F57" s="24"/>
      <c r="G57" s="24"/>
      <c r="H57" s="41"/>
      <c r="I57" s="41"/>
      <c r="J57" s="41"/>
      <c r="K57" s="41"/>
      <c r="L57" s="41"/>
      <c r="M57" s="41"/>
      <c r="N57" s="41"/>
      <c r="O57" s="6"/>
    </row>
    <row r="58" spans="1:15" x14ac:dyDescent="0.3">
      <c r="A58" s="6"/>
      <c r="B58" s="24"/>
      <c r="C58" s="24"/>
      <c r="D58" s="41"/>
      <c r="E58" s="41"/>
      <c r="F58" s="41"/>
      <c r="G58" s="41"/>
      <c r="H58" s="41"/>
      <c r="I58" s="24"/>
      <c r="J58" s="41"/>
      <c r="K58" s="41"/>
      <c r="L58" s="41"/>
      <c r="M58" s="41"/>
      <c r="N58" s="41"/>
      <c r="O58" s="6"/>
    </row>
    <row r="59" spans="1:15" x14ac:dyDescent="0.3">
      <c r="A59" s="6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6"/>
    </row>
    <row r="60" spans="1:15" x14ac:dyDescent="0.3">
      <c r="A60" s="6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6"/>
    </row>
    <row r="61" spans="1:15" x14ac:dyDescent="0.3">
      <c r="A61" s="6"/>
      <c r="B61" s="41"/>
      <c r="C61" s="24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6"/>
    </row>
    <row r="62" spans="1:15" x14ac:dyDescent="0.3">
      <c r="A62" s="6"/>
      <c r="B62" s="41"/>
      <c r="C62" s="24"/>
      <c r="D62" s="41"/>
      <c r="E62" s="41"/>
      <c r="F62" s="41"/>
      <c r="G62" s="41"/>
      <c r="H62" s="41"/>
      <c r="I62" s="41"/>
      <c r="J62" s="41"/>
      <c r="K62" s="41"/>
      <c r="L62" s="41"/>
      <c r="M62" s="23"/>
      <c r="N62" s="41"/>
      <c r="O62" s="6"/>
    </row>
    <row r="63" spans="1:15" x14ac:dyDescent="0.3">
      <c r="A63" s="6"/>
      <c r="B63" s="41"/>
      <c r="C63" s="24"/>
      <c r="D63" s="41"/>
      <c r="E63" s="41"/>
      <c r="F63" s="41"/>
      <c r="G63" s="41"/>
      <c r="H63" s="41"/>
      <c r="I63" s="41"/>
      <c r="J63" s="41"/>
      <c r="K63" s="41"/>
      <c r="L63" s="41"/>
      <c r="M63" s="23"/>
      <c r="N63" s="41"/>
      <c r="O63" s="6"/>
    </row>
    <row r="64" spans="1:15" x14ac:dyDescent="0.3">
      <c r="A64" s="6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23"/>
      <c r="N64" s="41"/>
      <c r="O64" s="6"/>
    </row>
    <row r="65" spans="1:15" x14ac:dyDescent="0.3">
      <c r="A65" s="6"/>
      <c r="B65" s="41"/>
      <c r="C65" s="41"/>
      <c r="D65" s="24"/>
      <c r="E65" s="24"/>
      <c r="F65" s="41"/>
      <c r="G65" s="41"/>
      <c r="H65" s="24"/>
      <c r="I65" s="24"/>
      <c r="J65" s="41"/>
      <c r="K65" s="41"/>
      <c r="L65" s="41"/>
      <c r="M65" s="23"/>
      <c r="N65" s="41"/>
      <c r="O65" s="6"/>
    </row>
    <row r="66" spans="1:15" x14ac:dyDescent="0.3">
      <c r="A66" s="6"/>
      <c r="B66" s="41"/>
      <c r="C66" s="24"/>
      <c r="D66" s="41"/>
      <c r="E66" s="41"/>
      <c r="F66" s="41"/>
      <c r="G66" s="24"/>
      <c r="H66" s="41"/>
      <c r="I66" s="41"/>
      <c r="J66" s="41"/>
      <c r="K66" s="41"/>
      <c r="L66" s="41"/>
      <c r="M66" s="23"/>
      <c r="N66" s="41"/>
      <c r="O66" s="6"/>
    </row>
    <row r="67" spans="1:15" x14ac:dyDescent="0.3">
      <c r="A67" s="6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6"/>
    </row>
    <row r="68" spans="1:15" x14ac:dyDescent="0.3">
      <c r="A68" s="6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6"/>
    </row>
    <row r="69" spans="1:15" x14ac:dyDescent="0.3">
      <c r="A69" s="6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6"/>
    </row>
    <row r="70" spans="1:15" x14ac:dyDescent="0.3">
      <c r="A70" s="6"/>
      <c r="B70" s="41"/>
      <c r="C70" s="24"/>
      <c r="D70" s="41"/>
      <c r="E70" s="41"/>
      <c r="F70" s="41"/>
      <c r="G70" s="24"/>
      <c r="H70" s="41"/>
      <c r="I70" s="41"/>
      <c r="J70" s="41"/>
      <c r="K70" s="41"/>
      <c r="L70" s="41"/>
      <c r="M70" s="41"/>
      <c r="N70" s="41"/>
      <c r="O70" s="6"/>
    </row>
    <row r="71" spans="1:15" x14ac:dyDescent="0.3">
      <c r="A71" s="6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6"/>
    </row>
    <row r="72" spans="1:15" x14ac:dyDescent="0.3">
      <c r="A72" s="6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6"/>
    </row>
    <row r="73" spans="1:15" x14ac:dyDescent="0.3">
      <c r="A73" s="6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6"/>
    </row>
    <row r="74" spans="1:15" x14ac:dyDescent="0.3">
      <c r="A74" s="6"/>
      <c r="B74" s="41"/>
      <c r="C74" s="24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6"/>
    </row>
    <row r="75" spans="1:15" x14ac:dyDescent="0.3">
      <c r="A75" s="6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6"/>
    </row>
    <row r="76" spans="1:15" x14ac:dyDescent="0.3">
      <c r="A76" s="6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6"/>
    </row>
    <row r="77" spans="1:15" x14ac:dyDescent="0.3">
      <c r="A77" s="6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6"/>
    </row>
    <row r="78" spans="1:15" x14ac:dyDescent="0.3">
      <c r="A78" s="6"/>
      <c r="B78" s="41"/>
      <c r="C78" s="24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6"/>
    </row>
    <row r="79" spans="1:15" x14ac:dyDescent="0.3">
      <c r="A79" s="6"/>
      <c r="B79" s="41"/>
      <c r="C79" s="24"/>
      <c r="D79" s="41"/>
      <c r="E79" s="41"/>
      <c r="F79" s="23"/>
      <c r="G79" s="41"/>
      <c r="H79" s="41"/>
      <c r="I79" s="41"/>
      <c r="J79" s="41"/>
      <c r="K79" s="41"/>
      <c r="L79" s="41"/>
      <c r="M79" s="41"/>
      <c r="N79" s="41"/>
      <c r="O79" s="6"/>
    </row>
    <row r="80" spans="1:15" x14ac:dyDescent="0.3">
      <c r="A80" s="6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6"/>
    </row>
    <row r="81" spans="1:15" x14ac:dyDescent="0.3">
      <c r="A81" s="6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6"/>
    </row>
    <row r="82" spans="1:15" x14ac:dyDescent="0.3">
      <c r="A82" s="6"/>
      <c r="B82" s="41"/>
      <c r="C82" s="24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6"/>
    </row>
    <row r="83" spans="1:15" x14ac:dyDescent="0.3">
      <c r="A83" s="6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6"/>
    </row>
    <row r="84" spans="1:15" x14ac:dyDescent="0.3">
      <c r="A84" s="6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6"/>
    </row>
    <row r="85" spans="1:15" x14ac:dyDescent="0.3">
      <c r="A85" s="6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6"/>
    </row>
    <row r="86" spans="1:15" x14ac:dyDescent="0.3">
      <c r="A86" s="6"/>
      <c r="B86" s="41"/>
      <c r="C86" s="41"/>
      <c r="D86" s="24"/>
      <c r="E86" s="24"/>
      <c r="F86" s="24"/>
      <c r="G86" s="24"/>
      <c r="H86" s="41"/>
      <c r="I86" s="41"/>
      <c r="J86" s="41"/>
      <c r="K86" s="41"/>
      <c r="L86" s="41"/>
      <c r="M86" s="41"/>
      <c r="N86" s="41"/>
      <c r="O86" s="6"/>
    </row>
    <row r="87" spans="1:15" x14ac:dyDescent="0.3">
      <c r="A87" s="6"/>
      <c r="B87" s="24"/>
      <c r="C87" s="24"/>
      <c r="D87" s="41"/>
      <c r="E87" s="41"/>
      <c r="F87" s="41"/>
      <c r="G87" s="41"/>
      <c r="H87" s="41"/>
      <c r="I87" s="24"/>
      <c r="J87" s="41"/>
      <c r="K87" s="41"/>
      <c r="L87" s="41"/>
      <c r="M87" s="41"/>
      <c r="N87" s="41"/>
      <c r="O87" s="6"/>
    </row>
    <row r="88" spans="1:15" x14ac:dyDescent="0.3">
      <c r="A88" s="6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6"/>
    </row>
    <row r="89" spans="1:15" x14ac:dyDescent="0.3">
      <c r="A89" s="6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6"/>
    </row>
    <row r="90" spans="1:15" x14ac:dyDescent="0.3">
      <c r="A90" s="6"/>
      <c r="B90" s="41"/>
      <c r="C90" s="24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6"/>
    </row>
    <row r="91" spans="1:15" x14ac:dyDescent="0.3">
      <c r="A91" s="6"/>
      <c r="B91" s="41"/>
      <c r="C91" s="24"/>
      <c r="D91" s="41"/>
      <c r="E91" s="41"/>
      <c r="F91" s="41"/>
      <c r="G91" s="41"/>
      <c r="H91" s="41"/>
      <c r="I91" s="41"/>
      <c r="J91" s="41"/>
      <c r="K91" s="41"/>
      <c r="L91" s="41"/>
      <c r="M91" s="23"/>
      <c r="N91" s="41"/>
      <c r="O91" s="6"/>
    </row>
    <row r="92" spans="1:15" x14ac:dyDescent="0.3">
      <c r="A92" s="6"/>
      <c r="B92" s="41"/>
      <c r="C92" s="24"/>
      <c r="D92" s="41"/>
      <c r="E92" s="41"/>
      <c r="F92" s="41"/>
      <c r="G92" s="41"/>
      <c r="H92" s="41"/>
      <c r="I92" s="41"/>
      <c r="J92" s="41"/>
      <c r="K92" s="41"/>
      <c r="L92" s="23"/>
      <c r="M92" s="23"/>
      <c r="N92" s="41"/>
      <c r="O92" s="6"/>
    </row>
    <row r="93" spans="1:15" x14ac:dyDescent="0.3">
      <c r="A93" s="6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23"/>
      <c r="M93" s="23"/>
      <c r="N93" s="41"/>
      <c r="O93" s="6"/>
    </row>
    <row r="94" spans="1:15" x14ac:dyDescent="0.3">
      <c r="A94" s="6"/>
      <c r="B94" s="41"/>
      <c r="C94" s="41"/>
      <c r="D94" s="24"/>
      <c r="E94" s="24"/>
      <c r="F94" s="41"/>
      <c r="G94" s="41"/>
      <c r="H94" s="24"/>
      <c r="I94" s="24"/>
      <c r="J94" s="41"/>
      <c r="K94" s="41"/>
      <c r="L94" s="23"/>
      <c r="M94" s="23"/>
      <c r="N94" s="41"/>
      <c r="O94" s="6"/>
    </row>
    <row r="95" spans="1:15" x14ac:dyDescent="0.3">
      <c r="A95" s="6"/>
      <c r="B95" s="41"/>
      <c r="C95" s="24"/>
      <c r="D95" s="41"/>
      <c r="E95" s="41"/>
      <c r="F95" s="41"/>
      <c r="G95" s="24"/>
      <c r="H95" s="41"/>
      <c r="I95" s="41"/>
      <c r="J95" s="41"/>
      <c r="K95" s="41"/>
      <c r="L95" s="23"/>
      <c r="M95" s="23"/>
      <c r="N95" s="41"/>
      <c r="O95" s="6"/>
    </row>
    <row r="96" spans="1:15" x14ac:dyDescent="0.3">
      <c r="A96" s="6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23"/>
      <c r="M96" s="41"/>
      <c r="N96" s="41"/>
      <c r="O96" s="6"/>
    </row>
    <row r="97" spans="1:15" x14ac:dyDescent="0.3">
      <c r="A97" s="6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6"/>
    </row>
    <row r="98" spans="1:15" x14ac:dyDescent="0.3">
      <c r="A98" s="6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6"/>
    </row>
    <row r="99" spans="1:15" x14ac:dyDescent="0.3">
      <c r="A99" s="6"/>
      <c r="B99" s="41"/>
      <c r="C99" s="24"/>
      <c r="D99" s="41"/>
      <c r="E99" s="41"/>
      <c r="F99" s="41"/>
      <c r="G99" s="24"/>
      <c r="H99" s="41"/>
      <c r="I99" s="41"/>
      <c r="J99" s="41"/>
      <c r="K99" s="41"/>
      <c r="L99" s="41"/>
      <c r="M99" s="41"/>
      <c r="N99" s="41"/>
      <c r="O99" s="6"/>
    </row>
    <row r="100" spans="1:15" x14ac:dyDescent="0.3">
      <c r="A100" s="6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6"/>
    </row>
    <row r="101" spans="1:15" x14ac:dyDescent="0.3">
      <c r="A101" s="6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6"/>
    </row>
    <row r="102" spans="1:15" x14ac:dyDescent="0.3">
      <c r="A102" s="6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6"/>
    </row>
    <row r="103" spans="1:15" x14ac:dyDescent="0.3">
      <c r="A103" s="6"/>
      <c r="B103" s="41"/>
      <c r="C103" s="24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6"/>
    </row>
    <row r="104" spans="1:15" x14ac:dyDescent="0.3">
      <c r="A104" s="6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6"/>
    </row>
    <row r="105" spans="1:15" x14ac:dyDescent="0.3">
      <c r="A105" s="6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6"/>
    </row>
    <row r="106" spans="1:15" x14ac:dyDescent="0.3">
      <c r="A106" s="6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6"/>
    </row>
    <row r="107" spans="1:15" x14ac:dyDescent="0.3">
      <c r="A107" s="6"/>
      <c r="B107" s="41"/>
      <c r="C107" s="24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6"/>
    </row>
    <row r="108" spans="1:15" x14ac:dyDescent="0.3">
      <c r="A108" s="6"/>
      <c r="B108" s="41"/>
      <c r="C108" s="24"/>
      <c r="D108" s="41"/>
      <c r="E108" s="41"/>
      <c r="F108" s="23"/>
      <c r="G108" s="41"/>
      <c r="H108" s="41"/>
      <c r="I108" s="41"/>
      <c r="J108" s="41"/>
      <c r="K108" s="41"/>
      <c r="L108" s="41"/>
      <c r="M108" s="41"/>
      <c r="N108" s="41"/>
      <c r="O108" s="6"/>
    </row>
    <row r="109" spans="1:15" x14ac:dyDescent="0.3">
      <c r="A109" s="6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6"/>
    </row>
    <row r="110" spans="1:15" x14ac:dyDescent="0.3">
      <c r="A110" s="6"/>
      <c r="B110" s="23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23"/>
      <c r="O110" s="6"/>
    </row>
    <row r="111" spans="1:15" x14ac:dyDescent="0.3">
      <c r="A111" s="6"/>
      <c r="B111" s="23"/>
      <c r="C111" s="24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23"/>
      <c r="O111" s="6"/>
    </row>
    <row r="112" spans="1:15" x14ac:dyDescent="0.3">
      <c r="A112" s="6"/>
      <c r="B112" s="23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23"/>
      <c r="O112" s="6"/>
    </row>
    <row r="113" spans="1:15" x14ac:dyDescent="0.3">
      <c r="A113" s="6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6"/>
    </row>
    <row r="114" spans="1:15" x14ac:dyDescent="0.3">
      <c r="A114" s="6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6"/>
    </row>
    <row r="115" spans="1:15" x14ac:dyDescent="0.3">
      <c r="A115" s="6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6"/>
    </row>
    <row r="116" spans="1:15" x14ac:dyDescent="0.3">
      <c r="A116" s="6"/>
      <c r="B116" s="41"/>
      <c r="C116" s="24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6"/>
    </row>
    <row r="117" spans="1:15" x14ac:dyDescent="0.3">
      <c r="A117" s="6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6"/>
    </row>
    <row r="118" spans="1:15" x14ac:dyDescent="0.3">
      <c r="A118" s="6"/>
      <c r="B118" s="24"/>
      <c r="C118" s="24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6"/>
    </row>
    <row r="119" spans="1:15" x14ac:dyDescent="0.3">
      <c r="B119" s="24"/>
      <c r="C119" s="24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5" x14ac:dyDescent="0.3">
      <c r="B120" s="24"/>
      <c r="C120" s="24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5" x14ac:dyDescent="0.3">
      <c r="B121" s="24"/>
      <c r="C121" s="24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5" x14ac:dyDescent="0.3">
      <c r="B122" s="24"/>
      <c r="C122" s="24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5" x14ac:dyDescent="0.3">
      <c r="B123" s="24"/>
      <c r="C123" s="24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5" x14ac:dyDescent="0.3">
      <c r="B124" s="24"/>
      <c r="C124" s="24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5" x14ac:dyDescent="0.3">
      <c r="B125" s="24"/>
      <c r="C125" s="24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5" x14ac:dyDescent="0.3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5" x14ac:dyDescent="0.3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</row>
  </sheetData>
  <mergeCells count="1">
    <mergeCell ref="E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38C6-207D-4870-9328-3988BAD3BB95}">
  <dimension ref="A1:O57"/>
  <sheetViews>
    <sheetView workbookViewId="0">
      <selection activeCell="A9" sqref="A9"/>
    </sheetView>
  </sheetViews>
  <sheetFormatPr defaultRowHeight="14.4" x14ac:dyDescent="0.3"/>
  <cols>
    <col min="1" max="1" width="66" customWidth="1"/>
    <col min="2" max="2" width="32.5546875" bestFit="1" customWidth="1"/>
  </cols>
  <sheetData>
    <row r="1" spans="1:15" ht="18" x14ac:dyDescent="0.35">
      <c r="A1" s="32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8.4" x14ac:dyDescent="0.3">
      <c r="A2" s="2" t="s">
        <v>72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6"/>
      <c r="B3" s="33"/>
      <c r="C3" s="6"/>
      <c r="D3" s="6"/>
      <c r="E3" s="8" t="s">
        <v>11</v>
      </c>
      <c r="F3" s="8"/>
      <c r="G3" s="8"/>
      <c r="H3" s="8"/>
      <c r="I3" s="8"/>
      <c r="J3" s="8"/>
      <c r="K3" s="6"/>
      <c r="L3" s="6"/>
      <c r="M3" s="6"/>
      <c r="N3" s="6"/>
      <c r="O3" s="6"/>
    </row>
    <row r="4" spans="1:15" x14ac:dyDescent="0.3">
      <c r="A4" s="6"/>
      <c r="B4" s="34" t="s">
        <v>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34" t="s">
        <v>56</v>
      </c>
      <c r="C5" s="6"/>
      <c r="D5" s="6"/>
      <c r="E5" s="6"/>
      <c r="F5" s="6"/>
      <c r="G5" s="16" t="s">
        <v>8</v>
      </c>
      <c r="H5" s="16" t="s">
        <v>9</v>
      </c>
      <c r="I5" s="16" t="s">
        <v>17</v>
      </c>
      <c r="J5" s="16" t="s">
        <v>18</v>
      </c>
      <c r="K5" s="6"/>
      <c r="L5" s="6"/>
      <c r="M5" s="6"/>
      <c r="N5" s="6"/>
      <c r="O5" s="6"/>
    </row>
    <row r="6" spans="1:15" x14ac:dyDescent="0.3">
      <c r="A6" s="6"/>
      <c r="B6" s="33"/>
      <c r="C6" s="7" t="s">
        <v>7</v>
      </c>
      <c r="D6" s="15" t="s">
        <v>8</v>
      </c>
      <c r="E6" s="6"/>
      <c r="F6" s="7" t="s">
        <v>6</v>
      </c>
      <c r="G6" s="15">
        <v>20</v>
      </c>
      <c r="H6" s="15">
        <v>30</v>
      </c>
      <c r="I6" s="15">
        <v>1</v>
      </c>
      <c r="J6" s="15">
        <v>0</v>
      </c>
      <c r="K6" s="6"/>
      <c r="L6" s="7" t="s">
        <v>10</v>
      </c>
      <c r="M6" s="15">
        <v>3000</v>
      </c>
      <c r="N6" s="6"/>
      <c r="O6" s="6"/>
    </row>
    <row r="7" spans="1:15" x14ac:dyDescent="0.3">
      <c r="A7" s="6"/>
      <c r="B7" s="33" t="s">
        <v>45</v>
      </c>
      <c r="C7" s="6"/>
      <c r="D7" s="15" t="s">
        <v>9</v>
      </c>
      <c r="E7" s="6"/>
      <c r="F7" s="6"/>
      <c r="G7" s="15">
        <v>40</v>
      </c>
      <c r="H7" s="15">
        <v>30</v>
      </c>
      <c r="I7" s="15">
        <v>0</v>
      </c>
      <c r="J7" s="15">
        <v>1</v>
      </c>
      <c r="K7" s="6"/>
      <c r="L7" s="6"/>
      <c r="M7" s="15">
        <v>4000</v>
      </c>
      <c r="N7" s="6"/>
      <c r="O7" s="6"/>
    </row>
    <row r="8" spans="1:15" x14ac:dyDescent="0.3">
      <c r="A8" s="6"/>
      <c r="B8" s="33" t="s">
        <v>57</v>
      </c>
      <c r="C8" s="6"/>
      <c r="D8" s="15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33" t="s">
        <v>58</v>
      </c>
      <c r="C9" s="6"/>
      <c r="D9" s="15" t="s">
        <v>18</v>
      </c>
      <c r="E9" s="6"/>
      <c r="F9" s="7" t="s">
        <v>20</v>
      </c>
      <c r="G9" s="15">
        <v>-30</v>
      </c>
      <c r="H9" s="15">
        <v>-40</v>
      </c>
      <c r="I9" s="15">
        <v>0</v>
      </c>
      <c r="J9" s="15">
        <v>0</v>
      </c>
      <c r="K9" s="6"/>
      <c r="L9" s="6"/>
      <c r="M9" s="6"/>
      <c r="N9" s="6"/>
      <c r="O9" s="6"/>
    </row>
    <row r="10" spans="1:15" x14ac:dyDescent="0.3">
      <c r="A10" s="6"/>
      <c r="B10" s="33" t="s">
        <v>59</v>
      </c>
      <c r="C10" s="6"/>
      <c r="D10" s="6"/>
      <c r="E10" s="6"/>
      <c r="F10" s="7" t="s">
        <v>21</v>
      </c>
      <c r="G10" s="15">
        <v>0</v>
      </c>
      <c r="H10" s="15">
        <v>0</v>
      </c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33" t="s">
        <v>60</v>
      </c>
      <c r="C11" s="17"/>
      <c r="D11" s="6"/>
      <c r="E11" s="6"/>
      <c r="F11" s="7" t="s">
        <v>22</v>
      </c>
      <c r="G11" s="15">
        <v>-30</v>
      </c>
      <c r="H11" s="15">
        <v>-40</v>
      </c>
      <c r="I11" s="17"/>
      <c r="J11" s="17"/>
      <c r="K11" s="6"/>
      <c r="L11" s="17"/>
      <c r="M11" s="6"/>
      <c r="N11" s="6"/>
      <c r="O11" s="6"/>
    </row>
    <row r="12" spans="1:15" x14ac:dyDescent="0.3">
      <c r="A12" s="6"/>
      <c r="B12" s="1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6"/>
      <c r="O12" s="6"/>
    </row>
    <row r="13" spans="1:15" x14ac:dyDescent="0.3">
      <c r="A13" s="6"/>
      <c r="B13" s="10"/>
      <c r="O13" s="6"/>
    </row>
    <row r="14" spans="1:15" x14ac:dyDescent="0.3">
      <c r="A14" s="6"/>
      <c r="B14" s="35" t="s">
        <v>61</v>
      </c>
      <c r="O14" s="6"/>
    </row>
    <row r="15" spans="1:15" x14ac:dyDescent="0.3">
      <c r="A15" s="6"/>
      <c r="B15" s="35" t="s">
        <v>62</v>
      </c>
      <c r="O15" s="6"/>
    </row>
    <row r="16" spans="1:15" x14ac:dyDescent="0.3">
      <c r="A16" s="6"/>
      <c r="B16" s="10"/>
      <c r="O16" s="6"/>
    </row>
    <row r="17" spans="1:15" x14ac:dyDescent="0.3">
      <c r="A17" s="6"/>
      <c r="B17" s="33" t="s">
        <v>63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42" t="s">
        <v>70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33" t="s">
        <v>66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33" t="s">
        <v>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35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7"/>
    </row>
    <row r="23" spans="1:15" x14ac:dyDescent="0.3">
      <c r="A23" s="6"/>
      <c r="B23" s="3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7"/>
    </row>
    <row r="24" spans="1:15" x14ac:dyDescent="0.3">
      <c r="A24" s="6"/>
      <c r="B24" s="33" t="s">
        <v>68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7"/>
    </row>
    <row r="25" spans="1:15" x14ac:dyDescent="0.3">
      <c r="A25" s="6"/>
      <c r="B25" s="33" t="s">
        <v>69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7"/>
    </row>
    <row r="26" spans="1:15" ht="15" thickBot="1" x14ac:dyDescent="0.35">
      <c r="A26" s="6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6" t="s">
        <v>8</v>
      </c>
      <c r="E28" s="16" t="s">
        <v>9</v>
      </c>
      <c r="F28" s="16" t="s">
        <v>17</v>
      </c>
      <c r="G28" s="16" t="s">
        <v>18</v>
      </c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5">
        <v>20</v>
      </c>
      <c r="E29" s="15">
        <v>30</v>
      </c>
      <c r="F29" s="15">
        <v>1</v>
      </c>
      <c r="G29" s="15">
        <v>0</v>
      </c>
      <c r="H29" s="6"/>
      <c r="I29" s="7" t="s">
        <v>10</v>
      </c>
      <c r="J29" s="15">
        <v>3000</v>
      </c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15">
        <v>40</v>
      </c>
      <c r="E30" s="15">
        <v>30</v>
      </c>
      <c r="F30" s="15">
        <v>0</v>
      </c>
      <c r="G30" s="15">
        <v>1</v>
      </c>
      <c r="H30" s="6"/>
      <c r="I30" s="6"/>
      <c r="J30" s="15">
        <v>4000</v>
      </c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7" t="s">
        <v>20</v>
      </c>
      <c r="D32" s="15">
        <v>30</v>
      </c>
      <c r="E32" s="15">
        <v>40</v>
      </c>
      <c r="F32" s="15">
        <v>0</v>
      </c>
      <c r="G32" s="15">
        <v>0</v>
      </c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21</v>
      </c>
      <c r="D33" s="15">
        <v>0</v>
      </c>
      <c r="E33" s="15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22</v>
      </c>
      <c r="D34" s="15">
        <v>30</v>
      </c>
      <c r="E34" s="15">
        <v>40</v>
      </c>
      <c r="F34" s="17"/>
      <c r="G34" s="17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6"/>
      <c r="B36" s="6"/>
      <c r="C36" s="6"/>
      <c r="D36" s="16" t="s">
        <v>17</v>
      </c>
      <c r="E36" s="16" t="s">
        <v>18</v>
      </c>
      <c r="F36" s="6"/>
      <c r="G36" s="6"/>
      <c r="H36" s="16" t="s">
        <v>8</v>
      </c>
      <c r="I36" s="16" t="s">
        <v>9</v>
      </c>
      <c r="J36" s="6"/>
      <c r="K36" s="6"/>
      <c r="L36" s="6"/>
      <c r="M36" s="6"/>
      <c r="N36" s="6"/>
      <c r="O36" s="6"/>
    </row>
    <row r="37" spans="1:15" x14ac:dyDescent="0.3">
      <c r="A37" s="6"/>
      <c r="B37" s="6"/>
      <c r="C37" s="7" t="s">
        <v>19</v>
      </c>
      <c r="D37" s="15">
        <v>1</v>
      </c>
      <c r="E37" s="15">
        <v>0</v>
      </c>
      <c r="F37" s="6"/>
      <c r="G37" s="7" t="s">
        <v>24</v>
      </c>
      <c r="H37" s="15">
        <v>20</v>
      </c>
      <c r="I37" s="15">
        <v>30</v>
      </c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15">
        <v>0</v>
      </c>
      <c r="E38" s="15">
        <v>1</v>
      </c>
      <c r="F38" s="6"/>
      <c r="G38" s="6"/>
      <c r="H38" s="15">
        <v>40</v>
      </c>
      <c r="I38" s="15">
        <v>30</v>
      </c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7" t="s">
        <v>14</v>
      </c>
      <c r="D41" s="15" cm="1">
        <f t="array" ref="D41:E42">MINVERSE(D37:E38)</f>
        <v>1</v>
      </c>
      <c r="E41" s="15">
        <v>0</v>
      </c>
      <c r="F41" s="6"/>
      <c r="G41" s="7" t="s">
        <v>13</v>
      </c>
      <c r="H41" s="15" cm="1">
        <f t="array" ref="H41:H42">MMULT(_xlfn.ANCHORARRAY(D41),J29:J30)</f>
        <v>3000</v>
      </c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15">
        <v>0</v>
      </c>
      <c r="E42" s="15">
        <v>1</v>
      </c>
      <c r="F42" s="6"/>
      <c r="G42" s="6"/>
      <c r="H42" s="15">
        <v>4000</v>
      </c>
      <c r="I42" s="6"/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7" t="s">
        <v>23</v>
      </c>
      <c r="D45" s="15" cm="1">
        <f t="array" ref="D45:E46">MMULT(_xlfn.ANCHORARRAY(D41),H37:I38)</f>
        <v>20</v>
      </c>
      <c r="E45" s="15">
        <v>30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B46" s="6"/>
      <c r="C46" s="6"/>
      <c r="D46" s="15">
        <v>40</v>
      </c>
      <c r="E46" s="15">
        <v>30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7" t="s">
        <v>26</v>
      </c>
      <c r="D49" s="15" cm="1">
        <f t="array" ref="D49:E49">MMULT(D33:E33,_xlfn.ANCHORARRAY(D45))</f>
        <v>0</v>
      </c>
      <c r="E49" s="15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7" t="s">
        <v>25</v>
      </c>
      <c r="D50" s="39">
        <f>D49-D34</f>
        <v>-30</v>
      </c>
      <c r="E50" s="38">
        <f>E49-E34</f>
        <v>-40</v>
      </c>
      <c r="G50" s="6" t="s">
        <v>31</v>
      </c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17"/>
      <c r="C53" s="19" t="s">
        <v>27</v>
      </c>
      <c r="D53" s="40" cm="1">
        <f t="array" ref="D53:D54">_xlfn.ANCHORARRAY(H41)/E45:E46</f>
        <v>100</v>
      </c>
      <c r="E53" s="17"/>
      <c r="F53" s="17"/>
      <c r="G53" s="17"/>
      <c r="H53" s="17"/>
      <c r="I53" s="17"/>
      <c r="J53" s="17"/>
      <c r="K53" s="17"/>
      <c r="L53" s="17"/>
      <c r="M53" s="6"/>
      <c r="N53" s="6"/>
      <c r="O53" s="6"/>
    </row>
    <row r="54" spans="1:15" x14ac:dyDescent="0.3">
      <c r="A54" s="6"/>
      <c r="B54" s="17"/>
      <c r="C54" s="17"/>
      <c r="D54" s="39">
        <v>133.33333333333334</v>
      </c>
      <c r="E54" s="17"/>
      <c r="F54" s="17"/>
      <c r="G54" s="17" t="s">
        <v>32</v>
      </c>
      <c r="H54" s="17"/>
      <c r="I54" s="17"/>
      <c r="J54" s="17"/>
      <c r="K54" s="17"/>
      <c r="L54" s="17"/>
      <c r="M54" s="6"/>
      <c r="N54" s="6"/>
      <c r="O54" s="6"/>
    </row>
    <row r="55" spans="1:15" ht="15" thickBot="1" x14ac:dyDescent="0.35">
      <c r="A55" s="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6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6"/>
      <c r="B57" s="41"/>
      <c r="C57" s="41"/>
      <c r="D57" s="24"/>
      <c r="E57" s="24"/>
      <c r="F57" s="24"/>
      <c r="G57" s="24"/>
      <c r="H57" s="41"/>
      <c r="I57" s="41"/>
      <c r="J57" s="41"/>
      <c r="K57" s="41"/>
      <c r="L57" s="41"/>
      <c r="M57" s="41"/>
      <c r="N57" s="41"/>
      <c r="O57" s="6"/>
    </row>
  </sheetData>
  <mergeCells count="1">
    <mergeCell ref="E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57B7-6FC4-424F-81BE-1CD7375E72EC}">
  <dimension ref="A1:O57"/>
  <sheetViews>
    <sheetView tabSelected="1" zoomScale="55" zoomScaleNormal="55" workbookViewId="0">
      <selection activeCell="K13" sqref="K13"/>
    </sheetView>
  </sheetViews>
  <sheetFormatPr defaultRowHeight="14.4" x14ac:dyDescent="0.3"/>
  <cols>
    <col min="1" max="1" width="71.21875" customWidth="1"/>
    <col min="2" max="2" width="37.109375" bestFit="1" customWidth="1"/>
  </cols>
  <sheetData>
    <row r="1" spans="1:15" ht="18" x14ac:dyDescent="0.35">
      <c r="A1" s="32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15.2" x14ac:dyDescent="0.3">
      <c r="A2" s="1" t="s">
        <v>74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1"/>
      <c r="B3" s="33"/>
      <c r="C3" s="6"/>
      <c r="D3" s="6"/>
      <c r="E3" s="8" t="s">
        <v>11</v>
      </c>
      <c r="F3" s="8"/>
      <c r="G3" s="8"/>
      <c r="H3" s="8"/>
      <c r="I3" s="8"/>
      <c r="J3" s="8"/>
      <c r="K3" s="6"/>
      <c r="L3" s="6"/>
      <c r="M3" s="6"/>
      <c r="N3" s="6"/>
      <c r="O3" s="6"/>
    </row>
    <row r="4" spans="1:15" x14ac:dyDescent="0.3">
      <c r="A4" s="6"/>
      <c r="B4" s="34" t="s">
        <v>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34" t="s">
        <v>56</v>
      </c>
      <c r="C5" s="6"/>
      <c r="D5" s="6"/>
      <c r="E5" s="6"/>
      <c r="F5" s="6"/>
      <c r="G5" s="16" t="s">
        <v>8</v>
      </c>
      <c r="H5" s="16" t="s">
        <v>9</v>
      </c>
      <c r="I5" s="16" t="s">
        <v>17</v>
      </c>
      <c r="J5" s="16" t="s">
        <v>18</v>
      </c>
      <c r="K5" s="6"/>
      <c r="L5" s="6"/>
      <c r="M5" s="6"/>
      <c r="N5" s="6"/>
      <c r="O5" s="6"/>
    </row>
    <row r="6" spans="1:15" x14ac:dyDescent="0.3">
      <c r="A6" s="6"/>
      <c r="B6" s="33"/>
      <c r="C6" s="7" t="s">
        <v>7</v>
      </c>
      <c r="D6" s="15" t="s">
        <v>8</v>
      </c>
      <c r="E6" s="6"/>
      <c r="F6" s="7" t="s">
        <v>6</v>
      </c>
      <c r="G6" s="15">
        <v>20</v>
      </c>
      <c r="H6" s="15">
        <v>30</v>
      </c>
      <c r="I6" s="15">
        <v>1</v>
      </c>
      <c r="J6" s="15">
        <v>0</v>
      </c>
      <c r="K6" s="6"/>
      <c r="L6" s="7" t="s">
        <v>10</v>
      </c>
      <c r="M6" s="15">
        <v>3000</v>
      </c>
      <c r="N6" s="6"/>
      <c r="O6" s="6"/>
    </row>
    <row r="7" spans="1:15" x14ac:dyDescent="0.3">
      <c r="A7" s="6"/>
      <c r="B7" s="33" t="s">
        <v>45</v>
      </c>
      <c r="C7" s="6"/>
      <c r="D7" s="15" t="s">
        <v>9</v>
      </c>
      <c r="E7" s="6"/>
      <c r="F7" s="6"/>
      <c r="G7" s="15">
        <v>40</v>
      </c>
      <c r="H7" s="15">
        <v>30</v>
      </c>
      <c r="I7" s="15">
        <v>0</v>
      </c>
      <c r="J7" s="15">
        <v>1</v>
      </c>
      <c r="K7" s="6"/>
      <c r="L7" s="6"/>
      <c r="M7" s="15">
        <v>4000</v>
      </c>
      <c r="N7" s="6"/>
      <c r="O7" s="6"/>
    </row>
    <row r="8" spans="1:15" x14ac:dyDescent="0.3">
      <c r="A8" s="6"/>
      <c r="B8" s="33" t="s">
        <v>57</v>
      </c>
      <c r="C8" s="6"/>
      <c r="D8" s="15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33" t="s">
        <v>58</v>
      </c>
      <c r="C9" s="6"/>
      <c r="D9" s="15" t="s">
        <v>18</v>
      </c>
      <c r="E9" s="6"/>
      <c r="F9" s="7" t="s">
        <v>20</v>
      </c>
      <c r="G9" s="15">
        <v>-30</v>
      </c>
      <c r="H9" s="15">
        <v>-40</v>
      </c>
      <c r="I9" s="15">
        <v>0</v>
      </c>
      <c r="J9" s="15">
        <v>0</v>
      </c>
      <c r="K9" s="6"/>
      <c r="L9" s="6"/>
      <c r="M9" s="6"/>
      <c r="N9" s="6"/>
      <c r="O9" s="6"/>
    </row>
    <row r="10" spans="1:15" x14ac:dyDescent="0.3">
      <c r="A10" s="6"/>
      <c r="B10" s="33" t="s">
        <v>59</v>
      </c>
      <c r="C10" s="6"/>
      <c r="D10" s="6"/>
      <c r="E10" s="6"/>
      <c r="F10" s="7" t="s">
        <v>21</v>
      </c>
      <c r="G10" s="15">
        <v>0</v>
      </c>
      <c r="H10" s="15">
        <v>0</v>
      </c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33" t="s">
        <v>60</v>
      </c>
      <c r="C11" s="17"/>
      <c r="D11" s="6"/>
      <c r="E11" s="6"/>
      <c r="F11" s="7" t="s">
        <v>22</v>
      </c>
      <c r="G11" s="15">
        <v>-30</v>
      </c>
      <c r="H11" s="15">
        <v>-40</v>
      </c>
      <c r="I11" s="17"/>
      <c r="J11" s="17"/>
      <c r="K11" s="6"/>
      <c r="L11" s="17"/>
      <c r="M11" s="6"/>
      <c r="N11" s="6"/>
      <c r="O11" s="6"/>
    </row>
    <row r="12" spans="1:15" x14ac:dyDescent="0.3">
      <c r="A12" s="6"/>
      <c r="B12" s="1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6"/>
      <c r="O12" s="6"/>
    </row>
    <row r="13" spans="1:15" x14ac:dyDescent="0.3">
      <c r="A13" s="6"/>
      <c r="B13" s="10"/>
      <c r="O13" s="6"/>
    </row>
    <row r="14" spans="1:15" x14ac:dyDescent="0.3">
      <c r="A14" s="6"/>
      <c r="B14" s="35" t="s">
        <v>61</v>
      </c>
      <c r="O14" s="6"/>
    </row>
    <row r="15" spans="1:15" x14ac:dyDescent="0.3">
      <c r="A15" s="6"/>
      <c r="B15" s="35" t="s">
        <v>62</v>
      </c>
      <c r="O15" s="6"/>
    </row>
    <row r="16" spans="1:15" x14ac:dyDescent="0.3">
      <c r="A16" s="6"/>
      <c r="B16" s="10"/>
      <c r="O16" s="6"/>
    </row>
    <row r="17" spans="1:15" x14ac:dyDescent="0.3">
      <c r="A17" s="6"/>
      <c r="B17" s="33" t="s">
        <v>63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42" t="s">
        <v>70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33" t="s">
        <v>66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33" t="s">
        <v>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35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7"/>
    </row>
    <row r="23" spans="1:15" x14ac:dyDescent="0.3">
      <c r="A23" s="6"/>
      <c r="B23" s="3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7"/>
    </row>
    <row r="24" spans="1:15" x14ac:dyDescent="0.3">
      <c r="A24" s="6"/>
      <c r="B24" s="33" t="s">
        <v>68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7"/>
    </row>
    <row r="25" spans="1:15" x14ac:dyDescent="0.3">
      <c r="A25" s="6"/>
      <c r="B25" s="33" t="s">
        <v>69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7"/>
    </row>
    <row r="26" spans="1:15" ht="15" thickBot="1" x14ac:dyDescent="0.35">
      <c r="A26" s="6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6" t="s">
        <v>8</v>
      </c>
      <c r="E28" s="16" t="s">
        <v>9</v>
      </c>
      <c r="F28" s="16" t="s">
        <v>17</v>
      </c>
      <c r="G28" s="16" t="s">
        <v>18</v>
      </c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5">
        <v>20</v>
      </c>
      <c r="E29" s="15">
        <v>30</v>
      </c>
      <c r="F29" s="15">
        <v>1</v>
      </c>
      <c r="G29" s="15">
        <v>0</v>
      </c>
      <c r="H29" s="6"/>
      <c r="I29" s="7" t="s">
        <v>10</v>
      </c>
      <c r="J29" s="15">
        <v>3000</v>
      </c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15">
        <v>40</v>
      </c>
      <c r="E30" s="15">
        <v>30</v>
      </c>
      <c r="F30" s="15">
        <v>0</v>
      </c>
      <c r="G30" s="15">
        <v>1</v>
      </c>
      <c r="H30" s="6"/>
      <c r="I30" s="6"/>
      <c r="J30" s="15">
        <v>4000</v>
      </c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7" t="s">
        <v>20</v>
      </c>
      <c r="D32" s="15">
        <v>30</v>
      </c>
      <c r="E32" s="15">
        <v>40</v>
      </c>
      <c r="F32" s="15">
        <v>0</v>
      </c>
      <c r="G32" s="15">
        <v>0</v>
      </c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21</v>
      </c>
      <c r="D33" s="15">
        <v>0</v>
      </c>
      <c r="E33" s="15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22</v>
      </c>
      <c r="D34" s="15">
        <v>30</v>
      </c>
      <c r="E34" s="15">
        <v>40</v>
      </c>
      <c r="F34" s="17"/>
      <c r="G34" s="17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6"/>
      <c r="B36" s="6"/>
      <c r="C36" s="6"/>
      <c r="D36" s="16" t="s">
        <v>17</v>
      </c>
      <c r="E36" s="16" t="s">
        <v>18</v>
      </c>
      <c r="F36" s="6"/>
      <c r="G36" s="6"/>
      <c r="H36" s="16" t="s">
        <v>8</v>
      </c>
      <c r="I36" s="16" t="s">
        <v>9</v>
      </c>
      <c r="J36" s="6"/>
      <c r="K36" s="6"/>
      <c r="L36" s="6"/>
      <c r="M36" s="6"/>
      <c r="N36" s="6"/>
      <c r="O36" s="6"/>
    </row>
    <row r="37" spans="1:15" x14ac:dyDescent="0.3">
      <c r="A37" s="6"/>
      <c r="B37" s="6"/>
      <c r="C37" s="7" t="s">
        <v>19</v>
      </c>
      <c r="D37" s="15">
        <v>1</v>
      </c>
      <c r="E37" s="15">
        <v>0</v>
      </c>
      <c r="F37" s="6"/>
      <c r="G37" s="7" t="s">
        <v>24</v>
      </c>
      <c r="H37" s="15">
        <v>20</v>
      </c>
      <c r="I37" s="15">
        <v>30</v>
      </c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15">
        <v>0</v>
      </c>
      <c r="E38" s="15">
        <v>1</v>
      </c>
      <c r="F38" s="6"/>
      <c r="G38" s="6"/>
      <c r="H38" s="15">
        <v>40</v>
      </c>
      <c r="I38" s="15">
        <v>30</v>
      </c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7" t="s">
        <v>14</v>
      </c>
      <c r="D41" s="15" cm="1">
        <f t="array" ref="D41:E42">MINVERSE(D37:E38)</f>
        <v>1</v>
      </c>
      <c r="E41" s="15">
        <v>0</v>
      </c>
      <c r="F41" s="6"/>
      <c r="G41" s="7" t="s">
        <v>13</v>
      </c>
      <c r="H41" s="15" cm="1">
        <f t="array" ref="H41:H42">MMULT(_xlfn.ANCHORARRAY(D41),J29:J30)</f>
        <v>3000</v>
      </c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15">
        <v>0</v>
      </c>
      <c r="E42" s="15">
        <v>1</v>
      </c>
      <c r="F42" s="6"/>
      <c r="G42" s="6"/>
      <c r="H42" s="15">
        <v>4000</v>
      </c>
      <c r="I42" s="6"/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7" t="s">
        <v>23</v>
      </c>
      <c r="D45" s="15" cm="1">
        <f t="array" ref="D45:E46">MMULT(_xlfn.ANCHORARRAY(D41),H37:I38)</f>
        <v>20</v>
      </c>
      <c r="E45" s="15">
        <v>30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B46" s="6"/>
      <c r="C46" s="6"/>
      <c r="D46" s="15">
        <v>40</v>
      </c>
      <c r="E46" s="15">
        <v>30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7" t="s">
        <v>26</v>
      </c>
      <c r="D49" s="15" cm="1">
        <f t="array" ref="D49:E49">MMULT(D33:E33,_xlfn.ANCHORARRAY(D45))</f>
        <v>0</v>
      </c>
      <c r="E49" s="15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7" t="s">
        <v>25</v>
      </c>
      <c r="D50" s="39">
        <f>D49-D34</f>
        <v>-30</v>
      </c>
      <c r="E50" s="38">
        <f>E49-E34</f>
        <v>-40</v>
      </c>
      <c r="G50" s="6" t="s">
        <v>31</v>
      </c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17"/>
      <c r="C53" s="19" t="s">
        <v>27</v>
      </c>
      <c r="D53" s="40" cm="1">
        <f t="array" ref="D53:D54">_xlfn.ANCHORARRAY(H41)/E45:E46</f>
        <v>100</v>
      </c>
      <c r="E53" s="17"/>
      <c r="F53" s="17"/>
      <c r="G53" s="17"/>
      <c r="H53" s="17"/>
      <c r="I53" s="17"/>
      <c r="J53" s="17"/>
      <c r="K53" s="17"/>
      <c r="L53" s="17"/>
      <c r="M53" s="6"/>
      <c r="N53" s="6"/>
      <c r="O53" s="6"/>
    </row>
    <row r="54" spans="1:15" x14ac:dyDescent="0.3">
      <c r="A54" s="6"/>
      <c r="B54" s="17"/>
      <c r="C54" s="17"/>
      <c r="D54" s="39">
        <v>133.33333333333334</v>
      </c>
      <c r="E54" s="17"/>
      <c r="F54" s="17"/>
      <c r="G54" s="17" t="s">
        <v>32</v>
      </c>
      <c r="H54" s="17"/>
      <c r="I54" s="17"/>
      <c r="J54" s="17"/>
      <c r="K54" s="17"/>
      <c r="L54" s="17"/>
      <c r="M54" s="6"/>
      <c r="N54" s="6"/>
      <c r="O54" s="6"/>
    </row>
    <row r="55" spans="1:15" ht="15" thickBot="1" x14ac:dyDescent="0.35">
      <c r="A55" s="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6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6"/>
      <c r="B57" s="41"/>
      <c r="C57" s="41"/>
      <c r="D57" s="24"/>
      <c r="E57" s="24"/>
      <c r="F57" s="24"/>
      <c r="G57" s="24"/>
      <c r="H57" s="41"/>
      <c r="I57" s="41"/>
      <c r="J57" s="41"/>
      <c r="K57" s="41"/>
      <c r="L57" s="41"/>
      <c r="M57" s="41"/>
      <c r="N57" s="41"/>
      <c r="O57" s="6"/>
    </row>
  </sheetData>
  <mergeCells count="1">
    <mergeCell ref="E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T1P1</vt:lpstr>
      <vt:lpstr>T1P2</vt:lpstr>
      <vt:lpstr>T1P3</vt:lpstr>
      <vt:lpstr>T1P4</vt:lpstr>
      <vt:lpstr>T1P5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>William Andres Gomez Roa</cp:lastModifiedBy>
  <dcterms:created xsi:type="dcterms:W3CDTF">2015-06-05T18:17:20Z</dcterms:created>
  <dcterms:modified xsi:type="dcterms:W3CDTF">2025-08-14T17:07:03Z</dcterms:modified>
</cp:coreProperties>
</file>