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willi\GITHUB\PRESBYOPIA\SEMINARIO_DE_GRADO\PRESUPUESTO\"/>
    </mc:Choice>
  </mc:AlternateContent>
  <xr:revisionPtr revIDLastSave="0" documentId="13_ncr:1_{6777F97A-81FE-4013-BC6A-C4905FBAC0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17" i="1"/>
  <c r="F13" i="1"/>
  <c r="F14" i="1"/>
  <c r="F9" i="1"/>
  <c r="F10" i="1"/>
  <c r="F12" i="1"/>
  <c r="F11" i="1"/>
  <c r="F8" i="1"/>
  <c r="F7" i="1"/>
  <c r="F5" i="1"/>
  <c r="F6" i="1"/>
  <c r="F4" i="1"/>
  <c r="D11" i="1"/>
  <c r="D7" i="1"/>
  <c r="D3" i="1"/>
  <c r="F3" i="1" s="1"/>
  <c r="F15" i="1" s="1"/>
  <c r="F22" i="1"/>
  <c r="F23" i="1"/>
  <c r="F20" i="1"/>
  <c r="F24" i="1" l="1"/>
  <c r="F25" i="1" s="1"/>
</calcChain>
</file>

<file path=xl/sharedStrings.xml><?xml version="1.0" encoding="utf-8"?>
<sst xmlns="http://schemas.openxmlformats.org/spreadsheetml/2006/main" count="62" uniqueCount="36">
  <si>
    <t>Recursos</t>
  </si>
  <si>
    <t>Computador</t>
  </si>
  <si>
    <t>Pantallas</t>
  </si>
  <si>
    <t>Luz IF segura</t>
  </si>
  <si>
    <t>GTECH-EMG</t>
  </si>
  <si>
    <t>Cantidad</t>
  </si>
  <si>
    <t>Sensores EMG</t>
  </si>
  <si>
    <t>Camara IF</t>
  </si>
  <si>
    <t>Camara Enfocable</t>
  </si>
  <si>
    <t>Lentes Optotune</t>
  </si>
  <si>
    <t>Fuente Financiación</t>
  </si>
  <si>
    <t>Recursos Técnicos</t>
  </si>
  <si>
    <t>Caja Negra Madera</t>
  </si>
  <si>
    <t>Papel Blanco Ilumincacion</t>
  </si>
  <si>
    <t>Luz iluminacion (300 lux)</t>
  </si>
  <si>
    <t>Cubículo de trabajo</t>
  </si>
  <si>
    <t>LabVIEW - Licencia</t>
  </si>
  <si>
    <t>Recurso Humano</t>
  </si>
  <si>
    <t>Horas de trabajo del estudiante</t>
  </si>
  <si>
    <t>Precio Unitario Completo</t>
  </si>
  <si>
    <t>Prorrateo Unitario 1 año</t>
  </si>
  <si>
    <t>TOTAL</t>
  </si>
  <si>
    <t>Horas de trabajo del Director Semanales</t>
  </si>
  <si>
    <t>Horas de trabajo del Ascesor de concepción Semanales</t>
  </si>
  <si>
    <t>Horas / Semana</t>
  </si>
  <si>
    <t>Precio Hora (COP)</t>
  </si>
  <si>
    <t>Matricula</t>
  </si>
  <si>
    <t>Persona</t>
  </si>
  <si>
    <t>-</t>
  </si>
  <si>
    <t>Cliente</t>
  </si>
  <si>
    <t>Costo Proyecto Cliente</t>
  </si>
  <si>
    <t>Recursos Físico</t>
  </si>
  <si>
    <t>Costo Proyecto Matricula</t>
  </si>
  <si>
    <t>Costo total Poyecto</t>
  </si>
  <si>
    <t>Horas de trabajo del Cliente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</si>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</sst>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1" applyFont="1"/>
    <xf numFmtId="0" fontId="0" fillId="3" borderId="1" xfId="0" applyFill="1" applyBorder="1"/>
    <xf numFmtId="0" fontId="0" fillId="4" borderId="1" xfId="0" applyFill="1" applyBorder="1"/>
    <xf numFmtId="44" fontId="0" fillId="4" borderId="1" xfId="1" applyFont="1" applyFill="1" applyBorder="1"/>
    <xf numFmtId="44" fontId="0" fillId="4" borderId="1" xfId="0" applyNumberFormat="1" applyFill="1" applyBorder="1"/>
    <xf numFmtId="44" fontId="0" fillId="2" borderId="1" xfId="1" applyFont="1" applyFill="1" applyBorder="1"/>
    <xf numFmtId="0" fontId="0" fillId="7" borderId="1" xfId="0" applyFill="1" applyBorder="1"/>
    <xf numFmtId="0" fontId="0" fillId="8" borderId="1" xfId="0" applyFill="1" applyBorder="1"/>
    <xf numFmtId="44" fontId="0" fillId="8" borderId="1" xfId="1" applyFont="1" applyFill="1" applyBorder="1"/>
    <xf numFmtId="44" fontId="0" fillId="6" borderId="1" xfId="1" applyFont="1" applyFill="1" applyBorder="1"/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/>
    <xf numFmtId="3" fontId="0" fillId="10" borderId="1" xfId="0" applyNumberFormat="1" applyFill="1" applyBorder="1"/>
    <xf numFmtId="44" fontId="0" fillId="10" borderId="1" xfId="1" applyFont="1" applyFill="1" applyBorder="1"/>
    <xf numFmtId="44" fontId="0" fillId="11" borderId="1" xfId="1" applyFont="1" applyFill="1" applyBorder="1"/>
    <xf numFmtId="0" fontId="0" fillId="12" borderId="1" xfId="0" applyFill="1" applyBorder="1" applyAlignment="1">
      <alignment horizontal="left" vertical="center" wrapText="1"/>
    </xf>
    <xf numFmtId="44" fontId="0" fillId="13" borderId="1" xfId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4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/>
    </xf>
    <xf numFmtId="0" fontId="3" fillId="14" borderId="2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2" zoomScale="88" workbookViewId="0">
      <selection activeCell="F25" sqref="A1:F25"/>
    </sheetView>
  </sheetViews>
  <sheetFormatPr baseColWidth="10" defaultColWidth="8.88671875" defaultRowHeight="14.4" x14ac:dyDescent="0.3"/>
  <cols>
    <col min="1" max="1" width="17.44140625" customWidth="1"/>
    <col min="2" max="2" width="8.5546875" bestFit="1" customWidth="1"/>
    <col min="3" max="3" width="15.33203125" bestFit="1" customWidth="1"/>
    <col min="4" max="4" width="14.33203125" bestFit="1" customWidth="1"/>
    <col min="5" max="5" width="11.44140625" bestFit="1" customWidth="1"/>
    <col min="6" max="6" width="15.33203125" style="1" bestFit="1" customWidth="1"/>
    <col min="8" max="8" width="17.21875" bestFit="1" customWidth="1"/>
  </cols>
  <sheetData>
    <row r="1" spans="1:6" ht="28.8" x14ac:dyDescent="0.3">
      <c r="A1" s="18" t="s">
        <v>0</v>
      </c>
      <c r="B1" s="19" t="s">
        <v>5</v>
      </c>
      <c r="C1" s="21" t="s">
        <v>19</v>
      </c>
      <c r="D1" s="21" t="s">
        <v>20</v>
      </c>
      <c r="E1" s="21" t="s">
        <v>10</v>
      </c>
      <c r="F1" s="20" t="s">
        <v>21</v>
      </c>
    </row>
    <row r="2" spans="1:6" x14ac:dyDescent="0.3">
      <c r="A2" s="31" t="s">
        <v>11</v>
      </c>
      <c r="B2" s="31"/>
      <c r="C2" s="31"/>
      <c r="D2" s="31"/>
      <c r="E2" s="31"/>
      <c r="F2" s="31"/>
    </row>
    <row r="3" spans="1:6" x14ac:dyDescent="0.3">
      <c r="A3" s="2" t="s">
        <v>1</v>
      </c>
      <c r="B3" s="3">
        <v>1</v>
      </c>
      <c r="C3" s="4">
        <v>4000000</v>
      </c>
      <c r="D3" s="5">
        <f>C3/4</f>
        <v>1000000</v>
      </c>
      <c r="E3" s="3" t="s">
        <v>29</v>
      </c>
      <c r="F3" s="4">
        <f>D3</f>
        <v>1000000</v>
      </c>
    </row>
    <row r="4" spans="1:6" x14ac:dyDescent="0.3">
      <c r="A4" s="2" t="s">
        <v>16</v>
      </c>
      <c r="B4" s="3">
        <v>1</v>
      </c>
      <c r="C4" s="4">
        <v>2500000</v>
      </c>
      <c r="D4" s="3" t="s">
        <v>28</v>
      </c>
      <c r="E4" s="3" t="s">
        <v>29</v>
      </c>
      <c r="F4" s="4">
        <f>C4</f>
        <v>2500000</v>
      </c>
    </row>
    <row r="5" spans="1:6" x14ac:dyDescent="0.3">
      <c r="A5" s="2" t="s">
        <v>7</v>
      </c>
      <c r="B5" s="3">
        <v>1</v>
      </c>
      <c r="C5" s="4">
        <v>157000</v>
      </c>
      <c r="D5" s="3" t="s">
        <v>28</v>
      </c>
      <c r="E5" s="3" t="s">
        <v>29</v>
      </c>
      <c r="F5" s="4">
        <f t="shared" ref="F5:F6" si="0">C5</f>
        <v>157000</v>
      </c>
    </row>
    <row r="6" spans="1:6" x14ac:dyDescent="0.3">
      <c r="A6" s="2" t="s">
        <v>3</v>
      </c>
      <c r="B6" s="3">
        <v>1</v>
      </c>
      <c r="C6" s="4">
        <v>100000</v>
      </c>
      <c r="D6" s="3" t="s">
        <v>28</v>
      </c>
      <c r="E6" s="3" t="s">
        <v>29</v>
      </c>
      <c r="F6" s="4">
        <f t="shared" si="0"/>
        <v>100000</v>
      </c>
    </row>
    <row r="7" spans="1:6" x14ac:dyDescent="0.3">
      <c r="A7" s="2" t="s">
        <v>4</v>
      </c>
      <c r="B7" s="3">
        <v>1</v>
      </c>
      <c r="C7" s="4">
        <v>15000000</v>
      </c>
      <c r="D7" s="5">
        <f>C7/4</f>
        <v>3750000</v>
      </c>
      <c r="E7" s="3" t="s">
        <v>29</v>
      </c>
      <c r="F7" s="4">
        <f>D7</f>
        <v>3750000</v>
      </c>
    </row>
    <row r="8" spans="1:6" x14ac:dyDescent="0.3">
      <c r="A8" s="2" t="s">
        <v>2</v>
      </c>
      <c r="B8" s="3">
        <v>1</v>
      </c>
      <c r="C8" s="4">
        <v>350000</v>
      </c>
      <c r="D8" s="3" t="s">
        <v>28</v>
      </c>
      <c r="E8" s="3" t="s">
        <v>29</v>
      </c>
      <c r="F8" s="4">
        <f>C8</f>
        <v>350000</v>
      </c>
    </row>
    <row r="9" spans="1:6" x14ac:dyDescent="0.3">
      <c r="A9" s="2" t="s">
        <v>6</v>
      </c>
      <c r="B9" s="3">
        <v>5</v>
      </c>
      <c r="C9" s="4">
        <v>100000</v>
      </c>
      <c r="D9" s="3" t="s">
        <v>28</v>
      </c>
      <c r="E9" s="3" t="s">
        <v>29</v>
      </c>
      <c r="F9" s="4">
        <f t="shared" ref="F9:F10" si="1">C9</f>
        <v>100000</v>
      </c>
    </row>
    <row r="10" spans="1:6" x14ac:dyDescent="0.3">
      <c r="A10" s="2" t="s">
        <v>8</v>
      </c>
      <c r="B10" s="3">
        <v>1</v>
      </c>
      <c r="C10" s="4">
        <v>150000</v>
      </c>
      <c r="D10" s="3" t="s">
        <v>28</v>
      </c>
      <c r="E10" s="3" t="s">
        <v>29</v>
      </c>
      <c r="F10" s="4">
        <f t="shared" si="1"/>
        <v>150000</v>
      </c>
    </row>
    <row r="11" spans="1:6" x14ac:dyDescent="0.3">
      <c r="A11" s="2" t="s">
        <v>9</v>
      </c>
      <c r="B11" s="3">
        <v>2</v>
      </c>
      <c r="C11" s="4">
        <v>10000000</v>
      </c>
      <c r="D11" s="5">
        <f>C11/4</f>
        <v>2500000</v>
      </c>
      <c r="E11" s="3" t="s">
        <v>29</v>
      </c>
      <c r="F11" s="4">
        <f>D11</f>
        <v>2500000</v>
      </c>
    </row>
    <row r="12" spans="1:6" x14ac:dyDescent="0.3">
      <c r="A12" s="2" t="s">
        <v>12</v>
      </c>
      <c r="B12" s="3">
        <v>1</v>
      </c>
      <c r="C12" s="4">
        <v>200000</v>
      </c>
      <c r="D12" s="3" t="s">
        <v>28</v>
      </c>
      <c r="E12" s="3" t="s">
        <v>29</v>
      </c>
      <c r="F12" s="4">
        <f>C12</f>
        <v>200000</v>
      </c>
    </row>
    <row r="13" spans="1:6" ht="28.8" x14ac:dyDescent="0.3">
      <c r="A13" s="39" t="s">
        <v>13</v>
      </c>
      <c r="B13" s="3">
        <v>1</v>
      </c>
      <c r="C13" s="4">
        <v>100000</v>
      </c>
      <c r="D13" s="3" t="s">
        <v>28</v>
      </c>
      <c r="E13" s="3" t="s">
        <v>29</v>
      </c>
      <c r="F13" s="4">
        <f t="shared" ref="F13:F14" si="2">C13</f>
        <v>100000</v>
      </c>
    </row>
    <row r="14" spans="1:6" ht="28.8" x14ac:dyDescent="0.3">
      <c r="A14" s="39" t="s">
        <v>14</v>
      </c>
      <c r="B14" s="3">
        <v>1</v>
      </c>
      <c r="C14" s="4">
        <v>100000</v>
      </c>
      <c r="D14" s="3" t="s">
        <v>28</v>
      </c>
      <c r="E14" s="3" t="s">
        <v>29</v>
      </c>
      <c r="F14" s="4">
        <f t="shared" si="2"/>
        <v>100000</v>
      </c>
    </row>
    <row r="15" spans="1:6" ht="28.8" x14ac:dyDescent="0.3">
      <c r="A15" s="38" t="s">
        <v>30</v>
      </c>
      <c r="B15" s="29"/>
      <c r="C15" s="30"/>
      <c r="D15" s="30"/>
      <c r="E15" s="30"/>
      <c r="F15" s="6">
        <f>SUM(F3:F14)</f>
        <v>11007000</v>
      </c>
    </row>
    <row r="16" spans="1:6" x14ac:dyDescent="0.3">
      <c r="A16" s="32" t="s">
        <v>31</v>
      </c>
      <c r="B16" s="33"/>
      <c r="C16" s="33"/>
      <c r="D16" s="33"/>
      <c r="E16" s="33"/>
      <c r="F16" s="34"/>
    </row>
    <row r="17" spans="1:6" x14ac:dyDescent="0.3">
      <c r="A17" s="7" t="s">
        <v>15</v>
      </c>
      <c r="B17" s="8">
        <v>1</v>
      </c>
      <c r="C17" s="9">
        <v>20000000</v>
      </c>
      <c r="D17" s="8" t="s">
        <v>28</v>
      </c>
      <c r="E17" s="8" t="s">
        <v>26</v>
      </c>
      <c r="F17" s="10">
        <f>C17</f>
        <v>20000000</v>
      </c>
    </row>
    <row r="18" spans="1:6" x14ac:dyDescent="0.3">
      <c r="A18" s="35" t="s">
        <v>17</v>
      </c>
      <c r="B18" s="36"/>
      <c r="C18" s="36"/>
      <c r="D18" s="36"/>
      <c r="E18" s="36"/>
      <c r="F18" s="37"/>
    </row>
    <row r="19" spans="1:6" ht="28.8" customHeight="1" x14ac:dyDescent="0.3">
      <c r="A19" s="18" t="s">
        <v>27</v>
      </c>
      <c r="B19" s="21" t="s">
        <v>35</v>
      </c>
      <c r="C19" s="18" t="s">
        <v>24</v>
      </c>
      <c r="D19" s="21" t="s">
        <v>25</v>
      </c>
      <c r="E19" s="21" t="s">
        <v>10</v>
      </c>
      <c r="F19" s="22" t="s">
        <v>21</v>
      </c>
    </row>
    <row r="20" spans="1:6" ht="28.8" x14ac:dyDescent="0.3">
      <c r="A20" s="11" t="s">
        <v>22</v>
      </c>
      <c r="B20" s="12">
        <v>34</v>
      </c>
      <c r="C20" s="12">
        <v>5</v>
      </c>
      <c r="D20" s="13">
        <v>160000</v>
      </c>
      <c r="E20" s="12" t="s">
        <v>26</v>
      </c>
      <c r="F20" s="14">
        <f>D20*C20*B20</f>
        <v>27200000</v>
      </c>
    </row>
    <row r="21" spans="1:6" ht="28.8" x14ac:dyDescent="0.3">
      <c r="A21" s="11" t="s">
        <v>34</v>
      </c>
      <c r="B21" s="12">
        <v>34</v>
      </c>
      <c r="C21" s="12">
        <v>4</v>
      </c>
      <c r="D21" s="13">
        <v>160000</v>
      </c>
      <c r="E21" s="12" t="s">
        <v>26</v>
      </c>
      <c r="F21" s="14">
        <f t="shared" ref="F21" si="3">D21*C21*B21</f>
        <v>21760000</v>
      </c>
    </row>
    <row r="22" spans="1:6" ht="43.2" x14ac:dyDescent="0.3">
      <c r="A22" s="11" t="s">
        <v>23</v>
      </c>
      <c r="B22" s="12">
        <v>34</v>
      </c>
      <c r="C22" s="12">
        <v>2</v>
      </c>
      <c r="D22" s="13">
        <v>160000</v>
      </c>
      <c r="E22" s="12" t="s">
        <v>26</v>
      </c>
      <c r="F22" s="14">
        <f t="shared" ref="F22:F23" si="4">D22*C22*B22</f>
        <v>10880000</v>
      </c>
    </row>
    <row r="23" spans="1:6" ht="28.8" x14ac:dyDescent="0.3">
      <c r="A23" s="11" t="s">
        <v>18</v>
      </c>
      <c r="B23" s="12">
        <v>34</v>
      </c>
      <c r="C23" s="12">
        <v>15</v>
      </c>
      <c r="D23" s="13">
        <v>60000</v>
      </c>
      <c r="E23" s="12" t="s">
        <v>26</v>
      </c>
      <c r="F23" s="14">
        <f t="shared" si="4"/>
        <v>30600000</v>
      </c>
    </row>
    <row r="24" spans="1:6" ht="28.8" x14ac:dyDescent="0.3">
      <c r="A24" s="11" t="s">
        <v>32</v>
      </c>
      <c r="B24" s="26"/>
      <c r="C24" s="27"/>
      <c r="D24" s="27"/>
      <c r="E24" s="28"/>
      <c r="F24" s="15">
        <f>F17+F20+F22+F23</f>
        <v>88680000</v>
      </c>
    </row>
    <row r="25" spans="1:6" x14ac:dyDescent="0.3">
      <c r="A25" s="16" t="s">
        <v>33</v>
      </c>
      <c r="B25" s="23"/>
      <c r="C25" s="24"/>
      <c r="D25" s="24"/>
      <c r="E25" s="25"/>
      <c r="F25" s="17">
        <f>F24+F15</f>
        <v>99687000</v>
      </c>
    </row>
  </sheetData>
  <mergeCells count="6">
    <mergeCell ref="B25:E25"/>
    <mergeCell ref="B24:E24"/>
    <mergeCell ref="B15:E15"/>
    <mergeCell ref="A2:F2"/>
    <mergeCell ref="A16:F16"/>
    <mergeCell ref="A18:F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Gomez</dc:creator>
  <cp:lastModifiedBy>William Andrés Gómez Roa</cp:lastModifiedBy>
  <cp:lastPrinted>2023-10-17T15:21:02Z</cp:lastPrinted>
  <dcterms:created xsi:type="dcterms:W3CDTF">2015-06-05T18:19:34Z</dcterms:created>
  <dcterms:modified xsi:type="dcterms:W3CDTF">2023-10-17T15:42:07Z</dcterms:modified>
</cp:coreProperties>
</file>