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\\lancs\homes\58\barkerw\My Documents\Master_Project\"/>
    </mc:Choice>
  </mc:AlternateContent>
  <xr:revisionPtr revIDLastSave="0" documentId="8_{98FBF70C-A0A4-4A79-A357-589383132873}" xr6:coauthVersionLast="47" xr6:coauthVersionMax="47" xr10:uidLastSave="{00000000-0000-0000-0000-000000000000}"/>
  <bookViews>
    <workbookView xWindow="14250" yWindow="0" windowWidth="14655" windowHeight="15585" xr2:uid="{1871C16E-5D6A-4597-A4E5-F8097DE596E5}"/>
  </bookViews>
  <sheets>
    <sheet name="MASTERANALYSI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1" i="1"/>
  <c r="K22" i="1"/>
  <c r="F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K23" i="1"/>
  <c r="L23" i="1" s="1"/>
  <c r="K2" i="1"/>
  <c r="L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" i="1"/>
  <c r="P22" i="1" l="1"/>
  <c r="N2" i="1"/>
  <c r="M2" i="1"/>
  <c r="O2" i="1" s="1"/>
  <c r="N23" i="1"/>
  <c r="M23" i="1"/>
  <c r="O23" i="1" s="1"/>
  <c r="N22" i="1"/>
  <c r="M22" i="1"/>
  <c r="O22" i="1" s="1"/>
  <c r="N21" i="1"/>
  <c r="M21" i="1"/>
  <c r="O21" i="1" s="1"/>
  <c r="N20" i="1"/>
  <c r="M20" i="1"/>
  <c r="O20" i="1" s="1"/>
  <c r="N19" i="1"/>
  <c r="M19" i="1"/>
  <c r="O19" i="1" s="1"/>
  <c r="N18" i="1"/>
  <c r="M18" i="1"/>
  <c r="O18" i="1" s="1"/>
  <c r="N17" i="1"/>
  <c r="M17" i="1"/>
  <c r="O17" i="1" s="1"/>
  <c r="N16" i="1"/>
  <c r="M16" i="1"/>
  <c r="O16" i="1" s="1"/>
  <c r="N15" i="1"/>
  <c r="M15" i="1"/>
  <c r="O15" i="1" s="1"/>
  <c r="N14" i="1"/>
  <c r="M14" i="1"/>
  <c r="O14" i="1" s="1"/>
  <c r="N13" i="1"/>
  <c r="M13" i="1"/>
  <c r="O13" i="1" s="1"/>
  <c r="N12" i="1"/>
  <c r="M12" i="1"/>
  <c r="O12" i="1" s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N4" i="1"/>
  <c r="M4" i="1"/>
  <c r="O4" i="1" s="1"/>
  <c r="N3" i="1"/>
  <c r="M3" i="1"/>
  <c r="O3" i="1" s="1"/>
</calcChain>
</file>

<file path=xl/sharedStrings.xml><?xml version="1.0" encoding="utf-8"?>
<sst xmlns="http://schemas.openxmlformats.org/spreadsheetml/2006/main" count="62" uniqueCount="22">
  <si>
    <t>Data_Run</t>
  </si>
  <si>
    <t>Bottom_Left</t>
  </si>
  <si>
    <t>Bottom_Right</t>
  </si>
  <si>
    <t>Side_Left</t>
  </si>
  <si>
    <t>BottomDSECAL</t>
  </si>
  <si>
    <t>TOTAL_BOTTOM</t>
  </si>
  <si>
    <t>Top_Left</t>
  </si>
  <si>
    <t>Top_Right</t>
  </si>
  <si>
    <t>Side_Right</t>
  </si>
  <si>
    <t>Top_DSECAL</t>
  </si>
  <si>
    <t>TOTAL_TOP</t>
  </si>
  <si>
    <t>TOP_ERROR</t>
  </si>
  <si>
    <t>BOTTOM_ERROR</t>
  </si>
  <si>
    <t>RATIO</t>
  </si>
  <si>
    <t>RATIO_ERROR</t>
  </si>
  <si>
    <t>Total_Events</t>
  </si>
  <si>
    <t>HORNCURRENT</t>
  </si>
  <si>
    <t>DATATYPE</t>
  </si>
  <si>
    <t>FHC</t>
  </si>
  <si>
    <t>data</t>
  </si>
  <si>
    <t>RHC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</si>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</sst>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116644"/>
      <name val="Courier New"/>
      <family val="3"/>
    </font>
    <font>
      <sz val="11"/>
      <color rgb="FF1F1F1F"/>
      <name val="Courier New"/>
      <family val="3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641F-6E0B-4FAF-AC57-A0C8BDFBEE7C}">
  <dimension ref="A1:V23"/>
  <sheetViews>
    <sheetView tabSelected="1" topLeftCell="I1" workbookViewId="0">
      <selection activeCell="L23" sqref="L23"/>
    </sheetView>
  </sheetViews>
  <sheetFormatPr defaultRowHeight="14.25"/>
  <cols>
    <col min="2" max="4" width="9.5703125" bestFit="1" customWidth="1"/>
    <col min="6" max="6" width="14.5703125" bestFit="1" customWidth="1"/>
    <col min="7" max="9" width="9.5703125" bestFit="1" customWidth="1"/>
    <col min="11" max="11" width="9.5703125" bestFit="1" customWidth="1"/>
    <col min="13" max="13" width="18.5703125" customWidth="1"/>
    <col min="15" max="15" width="32" bestFit="1" customWidth="1"/>
    <col min="16" max="16" width="9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ht="15">
      <c r="A2">
        <v>2</v>
      </c>
      <c r="B2" s="3">
        <v>96693</v>
      </c>
      <c r="C2" s="3">
        <v>81345</v>
      </c>
      <c r="D2" s="3">
        <v>82327</v>
      </c>
      <c r="E2" s="3">
        <v>26181</v>
      </c>
      <c r="F2" s="4">
        <f>B2+C2+D2+E2</f>
        <v>286546</v>
      </c>
      <c r="G2" s="3">
        <v>43237</v>
      </c>
      <c r="H2" s="3">
        <v>39518</v>
      </c>
      <c r="I2" s="3">
        <v>63992</v>
      </c>
      <c r="J2" s="3">
        <v>21011</v>
      </c>
      <c r="K2" s="4">
        <f>G2+H2+I2+J2</f>
        <v>167758</v>
      </c>
      <c r="L2">
        <f>SQRT(K2)</f>
        <v>409.58271447901706</v>
      </c>
      <c r="M2">
        <f>SQRT(F2)</f>
        <v>535.29991593498312</v>
      </c>
      <c r="N2">
        <f>F2/K2</f>
        <v>1.7080914173988722</v>
      </c>
      <c r="O2">
        <f>SQRT(((M2/F2)^2)+(L2/K2)^2)*N2</f>
        <v>5.2510432544874003E-3</v>
      </c>
      <c r="P2" s="4">
        <f>F2+K2</f>
        <v>454304</v>
      </c>
      <c r="Q2" t="s">
        <v>18</v>
      </c>
      <c r="R2" t="s">
        <v>19</v>
      </c>
      <c r="S2" s="1"/>
    </row>
    <row r="3" spans="1:22" ht="15">
      <c r="A3">
        <v>2.5</v>
      </c>
      <c r="B3" s="3">
        <v>78623</v>
      </c>
      <c r="C3" s="3">
        <v>66416</v>
      </c>
      <c r="D3" s="3">
        <v>67452</v>
      </c>
      <c r="E3" s="3">
        <v>21403</v>
      </c>
      <c r="F3" s="4">
        <f t="shared" ref="F3:F23" si="0">B3+C3+D3+E3</f>
        <v>233894</v>
      </c>
      <c r="G3" s="3">
        <v>35330</v>
      </c>
      <c r="H3" s="3">
        <v>32499</v>
      </c>
      <c r="I3" s="3">
        <v>52203</v>
      </c>
      <c r="J3" s="3">
        <v>17187</v>
      </c>
      <c r="K3" s="4">
        <f t="shared" ref="K3:K23" si="1">G3+H3+I3+J3</f>
        <v>137219</v>
      </c>
      <c r="L3">
        <f t="shared" ref="L3:L23" si="2">SQRT(K3)</f>
        <v>370.43083025039908</v>
      </c>
      <c r="M3">
        <f t="shared" ref="M3:M23" si="3">SQRT(F3)</f>
        <v>483.62588847165739</v>
      </c>
      <c r="N3">
        <f t="shared" ref="N3:N23" si="4">F3/K3</f>
        <v>1.7045307136766774</v>
      </c>
      <c r="O3">
        <f t="shared" ref="O3:O23" si="5">SQRT(((M3/F3)^2)+(L3/K3)^2)*N3</f>
        <v>5.7961717982289579E-3</v>
      </c>
      <c r="P3" s="4">
        <f t="shared" ref="P3:P23" si="6">F3+K3</f>
        <v>371113</v>
      </c>
      <c r="Q3" t="s">
        <v>18</v>
      </c>
      <c r="R3" t="s">
        <v>19</v>
      </c>
      <c r="S3" s="1"/>
    </row>
    <row r="4" spans="1:22" ht="15">
      <c r="A4">
        <v>3</v>
      </c>
      <c r="B4" s="3">
        <v>341009</v>
      </c>
      <c r="C4" s="3">
        <v>315990</v>
      </c>
      <c r="D4" s="3">
        <v>298855</v>
      </c>
      <c r="E4" s="3">
        <v>93994</v>
      </c>
      <c r="F4" s="4">
        <f t="shared" si="0"/>
        <v>1049848</v>
      </c>
      <c r="G4" s="3">
        <v>156142</v>
      </c>
      <c r="H4" s="3">
        <v>145297</v>
      </c>
      <c r="I4" s="3">
        <v>260032</v>
      </c>
      <c r="J4" s="3">
        <v>76229</v>
      </c>
      <c r="K4" s="4">
        <f t="shared" si="1"/>
        <v>637700</v>
      </c>
      <c r="L4">
        <f t="shared" si="2"/>
        <v>798.56120617019712</v>
      </c>
      <c r="M4">
        <f t="shared" si="3"/>
        <v>1024.6209055060315</v>
      </c>
      <c r="N4">
        <f t="shared" si="4"/>
        <v>1.6463039046573624</v>
      </c>
      <c r="O4">
        <f t="shared" si="5"/>
        <v>2.6137656996037401E-3</v>
      </c>
      <c r="P4" s="4">
        <f t="shared" si="6"/>
        <v>1687548</v>
      </c>
      <c r="Q4" t="s">
        <v>18</v>
      </c>
      <c r="R4" t="s">
        <v>19</v>
      </c>
      <c r="S4" s="1"/>
    </row>
    <row r="5" spans="1:22" ht="15">
      <c r="A5">
        <v>4</v>
      </c>
      <c r="B5" s="3">
        <v>380002</v>
      </c>
      <c r="C5" s="3">
        <v>339068</v>
      </c>
      <c r="D5" s="3">
        <v>319873</v>
      </c>
      <c r="E5" s="3">
        <v>101988</v>
      </c>
      <c r="F5" s="4">
        <f t="shared" si="0"/>
        <v>1140931</v>
      </c>
      <c r="G5" s="3">
        <v>163296</v>
      </c>
      <c r="H5" s="3">
        <v>154541</v>
      </c>
      <c r="I5" s="3">
        <v>274981</v>
      </c>
      <c r="J5" s="3">
        <v>82236</v>
      </c>
      <c r="K5" s="4">
        <f t="shared" si="1"/>
        <v>675054</v>
      </c>
      <c r="L5">
        <f t="shared" si="2"/>
        <v>821.61669895395869</v>
      </c>
      <c r="M5">
        <f t="shared" si="3"/>
        <v>1068.1437169220255</v>
      </c>
      <c r="N5">
        <f t="shared" si="4"/>
        <v>1.6901329375131471</v>
      </c>
      <c r="O5">
        <f t="shared" si="5"/>
        <v>2.5952431067153632E-3</v>
      </c>
      <c r="P5" s="4">
        <f t="shared" si="6"/>
        <v>1815985</v>
      </c>
      <c r="Q5" t="s">
        <v>18</v>
      </c>
      <c r="R5" t="s">
        <v>19</v>
      </c>
      <c r="S5" s="1"/>
    </row>
    <row r="6" spans="1:22" ht="15">
      <c r="A6">
        <v>4.5</v>
      </c>
      <c r="B6" s="3">
        <v>396985</v>
      </c>
      <c r="C6" s="3">
        <v>356286</v>
      </c>
      <c r="D6" s="3">
        <v>335221</v>
      </c>
      <c r="E6" s="3">
        <v>106782</v>
      </c>
      <c r="F6" s="4">
        <f t="shared" si="0"/>
        <v>1195274</v>
      </c>
      <c r="G6" s="3">
        <v>171916</v>
      </c>
      <c r="H6" s="3">
        <v>162073</v>
      </c>
      <c r="I6" s="3">
        <v>289604</v>
      </c>
      <c r="J6" s="3">
        <v>85733</v>
      </c>
      <c r="K6" s="4">
        <f t="shared" si="1"/>
        <v>709326</v>
      </c>
      <c r="L6">
        <f t="shared" si="2"/>
        <v>842.21493693712182</v>
      </c>
      <c r="M6">
        <f t="shared" si="3"/>
        <v>1093.2858729536388</v>
      </c>
      <c r="N6">
        <f t="shared" si="4"/>
        <v>1.6850841503060652</v>
      </c>
      <c r="O6">
        <f t="shared" si="5"/>
        <v>2.5256130205400101E-3</v>
      </c>
      <c r="P6" s="4">
        <f t="shared" si="6"/>
        <v>1904600</v>
      </c>
      <c r="Q6" t="s">
        <v>18</v>
      </c>
      <c r="R6" t="s">
        <v>19</v>
      </c>
      <c r="S6" s="1"/>
    </row>
    <row r="7" spans="1:22" ht="15">
      <c r="A7">
        <v>5</v>
      </c>
      <c r="B7" s="3">
        <v>32477</v>
      </c>
      <c r="C7" s="3">
        <v>29331</v>
      </c>
      <c r="D7" s="3">
        <v>31639</v>
      </c>
      <c r="E7" s="3">
        <v>9218</v>
      </c>
      <c r="F7" s="4">
        <f t="shared" si="0"/>
        <v>102665</v>
      </c>
      <c r="G7" s="3">
        <v>18099</v>
      </c>
      <c r="H7" s="3">
        <v>17668</v>
      </c>
      <c r="I7" s="3">
        <v>28524</v>
      </c>
      <c r="J7" s="3">
        <v>7839</v>
      </c>
      <c r="K7" s="4">
        <f t="shared" si="1"/>
        <v>72130</v>
      </c>
      <c r="L7">
        <f t="shared" si="2"/>
        <v>268.5702887513807</v>
      </c>
      <c r="M7">
        <f t="shared" si="3"/>
        <v>320.41379495895615</v>
      </c>
      <c r="N7">
        <f t="shared" si="4"/>
        <v>1.4233328712047693</v>
      </c>
      <c r="O7">
        <f t="shared" si="5"/>
        <v>6.9151532668052613E-3</v>
      </c>
      <c r="P7" s="4">
        <f t="shared" si="6"/>
        <v>174795</v>
      </c>
      <c r="Q7" t="s">
        <v>20</v>
      </c>
      <c r="R7" t="s">
        <v>19</v>
      </c>
      <c r="S7" s="1"/>
    </row>
    <row r="8" spans="1:22" ht="15">
      <c r="A8">
        <v>6</v>
      </c>
      <c r="B8" s="3">
        <v>248311</v>
      </c>
      <c r="C8" s="3">
        <v>226627</v>
      </c>
      <c r="D8" s="3">
        <v>241914</v>
      </c>
      <c r="E8" s="3">
        <v>72668</v>
      </c>
      <c r="F8" s="4">
        <f t="shared" si="0"/>
        <v>789520</v>
      </c>
      <c r="G8" s="3">
        <v>140885</v>
      </c>
      <c r="H8" s="3">
        <v>134312</v>
      </c>
      <c r="I8" s="3">
        <v>218482</v>
      </c>
      <c r="J8" s="3">
        <v>60028</v>
      </c>
      <c r="K8" s="4">
        <f t="shared" si="1"/>
        <v>553707</v>
      </c>
      <c r="L8">
        <f t="shared" si="2"/>
        <v>744.11491048090147</v>
      </c>
      <c r="M8">
        <f t="shared" si="3"/>
        <v>888.54937960700863</v>
      </c>
      <c r="N8">
        <f t="shared" si="4"/>
        <v>1.4258804746914884</v>
      </c>
      <c r="O8">
        <f t="shared" si="5"/>
        <v>2.4994028088232015E-3</v>
      </c>
      <c r="P8" s="4">
        <f t="shared" si="6"/>
        <v>1343227</v>
      </c>
      <c r="Q8" t="s">
        <v>20</v>
      </c>
      <c r="R8" t="s">
        <v>19</v>
      </c>
      <c r="S8" s="1"/>
    </row>
    <row r="9" spans="1:22" ht="15">
      <c r="A9">
        <v>7</v>
      </c>
      <c r="B9" s="3">
        <v>176399</v>
      </c>
      <c r="C9" s="3">
        <v>162087</v>
      </c>
      <c r="D9" s="3">
        <v>175461</v>
      </c>
      <c r="E9" s="3">
        <v>52300</v>
      </c>
      <c r="F9" s="4">
        <f t="shared" si="0"/>
        <v>566247</v>
      </c>
      <c r="G9" s="3">
        <v>99419</v>
      </c>
      <c r="H9" s="3">
        <v>95636</v>
      </c>
      <c r="I9" s="3">
        <v>155802</v>
      </c>
      <c r="J9" s="3">
        <v>42894</v>
      </c>
      <c r="K9" s="4">
        <f t="shared" si="1"/>
        <v>393751</v>
      </c>
      <c r="L9">
        <f t="shared" si="2"/>
        <v>627.49581671912358</v>
      </c>
      <c r="M9">
        <f t="shared" si="3"/>
        <v>752.49385379549778</v>
      </c>
      <c r="N9">
        <f t="shared" si="4"/>
        <v>1.438083966770878</v>
      </c>
      <c r="O9">
        <f t="shared" si="5"/>
        <v>2.9840467070346008E-3</v>
      </c>
      <c r="P9" s="4">
        <f t="shared" si="6"/>
        <v>959998</v>
      </c>
      <c r="Q9" t="s">
        <v>20</v>
      </c>
      <c r="R9" t="s">
        <v>19</v>
      </c>
      <c r="S9" s="1"/>
    </row>
    <row r="10" spans="1:22" ht="15">
      <c r="A10">
        <v>8</v>
      </c>
      <c r="B10" s="3">
        <v>351388</v>
      </c>
      <c r="C10" s="3">
        <v>314877</v>
      </c>
      <c r="D10" s="3">
        <v>290302</v>
      </c>
      <c r="E10" s="3">
        <v>93407</v>
      </c>
      <c r="F10" s="4">
        <f t="shared" si="0"/>
        <v>1049974</v>
      </c>
      <c r="G10" s="3">
        <v>151315</v>
      </c>
      <c r="H10" s="3">
        <v>143592</v>
      </c>
      <c r="I10" s="3">
        <v>252850</v>
      </c>
      <c r="J10" s="3">
        <v>75604</v>
      </c>
      <c r="K10" s="4">
        <f t="shared" si="1"/>
        <v>623361</v>
      </c>
      <c r="L10">
        <f t="shared" si="2"/>
        <v>789.53213994111729</v>
      </c>
      <c r="M10">
        <f t="shared" si="3"/>
        <v>1024.6823898164739</v>
      </c>
      <c r="N10">
        <f t="shared" si="4"/>
        <v>1.6843755063277941</v>
      </c>
      <c r="O10">
        <f t="shared" si="5"/>
        <v>2.693216575230111E-3</v>
      </c>
      <c r="P10" s="4">
        <f t="shared" si="6"/>
        <v>1673335</v>
      </c>
      <c r="Q10" t="s">
        <v>18</v>
      </c>
      <c r="R10" t="s">
        <v>19</v>
      </c>
      <c r="S10" s="1"/>
    </row>
    <row r="11" spans="1:22" ht="15">
      <c r="A11">
        <v>8.5</v>
      </c>
      <c r="B11" s="3">
        <v>923870</v>
      </c>
      <c r="C11" s="3">
        <v>828775</v>
      </c>
      <c r="D11" s="3">
        <v>775424</v>
      </c>
      <c r="E11" s="3">
        <v>245127</v>
      </c>
      <c r="F11" s="4">
        <f t="shared" si="0"/>
        <v>2773196</v>
      </c>
      <c r="G11" s="3">
        <v>397968</v>
      </c>
      <c r="H11" s="3">
        <v>377811</v>
      </c>
      <c r="I11" s="3">
        <v>671990</v>
      </c>
      <c r="J11" s="3">
        <v>199730</v>
      </c>
      <c r="K11" s="4">
        <f t="shared" si="1"/>
        <v>1647499</v>
      </c>
      <c r="L11">
        <f t="shared" si="2"/>
        <v>1283.549375754591</v>
      </c>
      <c r="M11">
        <f t="shared" si="3"/>
        <v>1665.2915660628321</v>
      </c>
      <c r="N11">
        <f t="shared" si="4"/>
        <v>1.6832762872693701</v>
      </c>
      <c r="O11">
        <f t="shared" si="5"/>
        <v>1.6557616492752028E-3</v>
      </c>
      <c r="P11" s="4">
        <f t="shared" si="6"/>
        <v>4420695</v>
      </c>
      <c r="Q11" t="s">
        <v>18</v>
      </c>
      <c r="R11" t="s">
        <v>19</v>
      </c>
      <c r="S11" s="1"/>
    </row>
    <row r="12" spans="1:22" ht="15">
      <c r="A12">
        <v>9</v>
      </c>
      <c r="B12" s="3">
        <v>165950</v>
      </c>
      <c r="C12" s="3">
        <v>151994</v>
      </c>
      <c r="D12" s="3">
        <v>163171</v>
      </c>
      <c r="E12" s="3">
        <v>48521</v>
      </c>
      <c r="F12" s="4">
        <f t="shared" si="0"/>
        <v>529636</v>
      </c>
      <c r="G12" s="3">
        <v>93228</v>
      </c>
      <c r="H12" s="3">
        <v>89588</v>
      </c>
      <c r="I12" s="3">
        <v>145129</v>
      </c>
      <c r="J12" s="3">
        <v>40607</v>
      </c>
      <c r="K12" s="4">
        <f t="shared" si="1"/>
        <v>368552</v>
      </c>
      <c r="L12">
        <f t="shared" si="2"/>
        <v>607.08483756391081</v>
      </c>
      <c r="M12">
        <f t="shared" si="3"/>
        <v>727.76094976303864</v>
      </c>
      <c r="N12">
        <f t="shared" si="4"/>
        <v>1.4370726518917276</v>
      </c>
      <c r="O12">
        <f t="shared" si="5"/>
        <v>3.0826499713508468E-3</v>
      </c>
      <c r="P12" s="4">
        <f t="shared" si="6"/>
        <v>898188</v>
      </c>
      <c r="Q12" t="s">
        <v>20</v>
      </c>
      <c r="R12" t="s">
        <v>19</v>
      </c>
      <c r="S12" s="1"/>
    </row>
    <row r="13" spans="1:22" ht="15">
      <c r="A13">
        <v>2</v>
      </c>
      <c r="B13" s="3">
        <v>2956774</v>
      </c>
      <c r="C13" s="3">
        <v>2556579</v>
      </c>
      <c r="D13" s="3">
        <v>2534648</v>
      </c>
      <c r="E13" s="3">
        <v>891543</v>
      </c>
      <c r="F13" s="4">
        <f t="shared" si="0"/>
        <v>8939544</v>
      </c>
      <c r="G13" s="3">
        <v>1390875</v>
      </c>
      <c r="H13" s="3">
        <v>1284316</v>
      </c>
      <c r="I13" s="3">
        <v>2100129</v>
      </c>
      <c r="J13" s="3">
        <v>712207</v>
      </c>
      <c r="K13" s="4">
        <f t="shared" si="1"/>
        <v>5487527</v>
      </c>
      <c r="L13">
        <f t="shared" si="2"/>
        <v>2342.5471179893052</v>
      </c>
      <c r="M13">
        <f t="shared" si="3"/>
        <v>2989.9070219657333</v>
      </c>
      <c r="N13">
        <f t="shared" si="4"/>
        <v>1.6290660619984194</v>
      </c>
      <c r="O13">
        <f t="shared" si="5"/>
        <v>8.8344956768564742E-4</v>
      </c>
      <c r="P13" s="4">
        <f t="shared" si="6"/>
        <v>14427071</v>
      </c>
      <c r="Q13" t="s">
        <v>18</v>
      </c>
      <c r="R13" t="s">
        <v>21</v>
      </c>
      <c r="S13" s="1"/>
      <c r="T13" s="2"/>
      <c r="U13" s="2"/>
      <c r="V13" s="2"/>
    </row>
    <row r="14" spans="1:22" ht="15">
      <c r="A14">
        <v>2.5</v>
      </c>
      <c r="B14" s="3">
        <v>2973965</v>
      </c>
      <c r="C14" s="3">
        <v>2572201</v>
      </c>
      <c r="D14" s="3">
        <v>2548625</v>
      </c>
      <c r="E14" s="3">
        <v>896242</v>
      </c>
      <c r="F14" s="4">
        <f t="shared" si="0"/>
        <v>8991033</v>
      </c>
      <c r="G14" s="3">
        <v>1399650</v>
      </c>
      <c r="H14" s="3">
        <v>1296574</v>
      </c>
      <c r="I14" s="3">
        <v>2112813</v>
      </c>
      <c r="J14" s="3">
        <v>716780</v>
      </c>
      <c r="K14" s="4">
        <f t="shared" si="1"/>
        <v>5525817</v>
      </c>
      <c r="L14">
        <f t="shared" si="2"/>
        <v>2350.7056387391426</v>
      </c>
      <c r="M14">
        <f t="shared" si="3"/>
        <v>2998.5051275593978</v>
      </c>
      <c r="N14">
        <f t="shared" si="4"/>
        <v>1.6270956855791641</v>
      </c>
      <c r="O14">
        <f t="shared" si="5"/>
        <v>8.7952106046455336E-4</v>
      </c>
      <c r="P14" s="4">
        <f t="shared" si="6"/>
        <v>14516850</v>
      </c>
      <c r="Q14" t="s">
        <v>18</v>
      </c>
      <c r="R14" t="s">
        <v>21</v>
      </c>
      <c r="S14" s="1"/>
      <c r="T14" s="2"/>
      <c r="U14" s="2"/>
      <c r="V14" s="2"/>
    </row>
    <row r="15" spans="1:22" ht="15">
      <c r="A15">
        <v>3</v>
      </c>
      <c r="B15" s="3">
        <v>8084716</v>
      </c>
      <c r="C15" s="3">
        <v>7037826</v>
      </c>
      <c r="D15" s="3">
        <v>6796090</v>
      </c>
      <c r="E15" s="3">
        <v>2259956</v>
      </c>
      <c r="F15" s="4">
        <f t="shared" si="0"/>
        <v>24178588</v>
      </c>
      <c r="G15" s="3">
        <v>3800012</v>
      </c>
      <c r="H15" s="3">
        <v>3512810</v>
      </c>
      <c r="I15" s="3">
        <v>5473801</v>
      </c>
      <c r="J15" s="3">
        <v>1767586</v>
      </c>
      <c r="K15" s="4">
        <f t="shared" si="1"/>
        <v>14554209</v>
      </c>
      <c r="L15">
        <f t="shared" si="2"/>
        <v>3814.9979030138406</v>
      </c>
      <c r="M15">
        <f t="shared" si="3"/>
        <v>4917.1727649127806</v>
      </c>
      <c r="N15">
        <f t="shared" si="4"/>
        <v>1.6612780536544445</v>
      </c>
      <c r="O15">
        <f t="shared" si="5"/>
        <v>5.5115276008118285E-4</v>
      </c>
      <c r="P15" s="4">
        <f t="shared" si="6"/>
        <v>38732797</v>
      </c>
      <c r="Q15" t="s">
        <v>18</v>
      </c>
      <c r="R15" t="s">
        <v>21</v>
      </c>
      <c r="S15" s="1"/>
      <c r="T15" s="2"/>
      <c r="U15" s="2"/>
      <c r="V15" s="2"/>
    </row>
    <row r="16" spans="1:22" ht="15">
      <c r="A16">
        <v>4</v>
      </c>
      <c r="B16" s="3">
        <v>2892938</v>
      </c>
      <c r="C16" s="3">
        <v>2503818</v>
      </c>
      <c r="D16" s="3">
        <v>2481783</v>
      </c>
      <c r="E16" s="3">
        <v>872579</v>
      </c>
      <c r="F16" s="4">
        <f t="shared" si="0"/>
        <v>8751118</v>
      </c>
      <c r="G16" s="3">
        <v>1362171</v>
      </c>
      <c r="H16" s="3">
        <v>1260436</v>
      </c>
      <c r="I16" s="3">
        <v>1969536</v>
      </c>
      <c r="J16" s="3">
        <v>697968</v>
      </c>
      <c r="K16" s="4">
        <f t="shared" si="1"/>
        <v>5290111</v>
      </c>
      <c r="L16">
        <f t="shared" si="2"/>
        <v>2300.0241303082016</v>
      </c>
      <c r="M16">
        <f t="shared" si="3"/>
        <v>2958.2288620051017</v>
      </c>
      <c r="N16">
        <f t="shared" si="4"/>
        <v>1.6542409034517422</v>
      </c>
      <c r="O16">
        <f t="shared" si="5"/>
        <v>9.1103938864208703E-4</v>
      </c>
      <c r="P16" s="4">
        <f t="shared" si="6"/>
        <v>14041229</v>
      </c>
      <c r="Q16" t="s">
        <v>18</v>
      </c>
      <c r="R16" t="s">
        <v>21</v>
      </c>
      <c r="S16" s="1"/>
      <c r="T16" s="2"/>
      <c r="U16" s="2"/>
      <c r="V16" s="2"/>
    </row>
    <row r="17" spans="1:22" ht="15">
      <c r="A17">
        <v>4.5</v>
      </c>
      <c r="B17" s="3">
        <v>2924308</v>
      </c>
      <c r="C17" s="3">
        <v>2535268</v>
      </c>
      <c r="D17" s="3">
        <v>2506403</v>
      </c>
      <c r="E17" s="3">
        <v>882431</v>
      </c>
      <c r="F17" s="4">
        <f t="shared" si="0"/>
        <v>8848410</v>
      </c>
      <c r="G17" s="3">
        <v>1379323</v>
      </c>
      <c r="H17" s="3">
        <v>1273691</v>
      </c>
      <c r="I17" s="3">
        <v>1994342</v>
      </c>
      <c r="J17" s="3">
        <v>705768</v>
      </c>
      <c r="K17" s="4">
        <f t="shared" si="1"/>
        <v>5353124</v>
      </c>
      <c r="L17">
        <f t="shared" si="2"/>
        <v>2313.6819141792157</v>
      </c>
      <c r="M17">
        <f t="shared" si="3"/>
        <v>2974.6277077980699</v>
      </c>
      <c r="N17">
        <f t="shared" si="4"/>
        <v>1.6529432159613713</v>
      </c>
      <c r="O17">
        <f t="shared" si="5"/>
        <v>9.0508484419610789E-4</v>
      </c>
      <c r="P17" s="4">
        <f t="shared" si="6"/>
        <v>14201534</v>
      </c>
      <c r="Q17" t="s">
        <v>18</v>
      </c>
      <c r="R17" t="s">
        <v>21</v>
      </c>
      <c r="S17" s="1"/>
      <c r="T17" s="2"/>
      <c r="U17" s="2"/>
      <c r="V17" s="2"/>
    </row>
    <row r="18" spans="1:22" ht="15">
      <c r="A18">
        <v>5</v>
      </c>
      <c r="B18" s="3">
        <v>1313436</v>
      </c>
      <c r="C18" s="3">
        <v>1173185</v>
      </c>
      <c r="D18" s="3">
        <v>1315612</v>
      </c>
      <c r="E18" s="3">
        <v>445445</v>
      </c>
      <c r="F18" s="4">
        <f t="shared" si="0"/>
        <v>4247678</v>
      </c>
      <c r="G18" s="3">
        <v>816220</v>
      </c>
      <c r="H18" s="3">
        <v>761383</v>
      </c>
      <c r="I18" s="3">
        <v>1083429</v>
      </c>
      <c r="J18" s="3">
        <v>365161</v>
      </c>
      <c r="K18" s="4">
        <f t="shared" si="1"/>
        <v>3026193</v>
      </c>
      <c r="L18">
        <f t="shared" si="2"/>
        <v>1739.5956426710202</v>
      </c>
      <c r="M18">
        <f t="shared" si="3"/>
        <v>2060.98956814439</v>
      </c>
      <c r="N18">
        <f t="shared" si="4"/>
        <v>1.4036375075879166</v>
      </c>
      <c r="O18">
        <f t="shared" si="5"/>
        <v>1.0558777964189408E-3</v>
      </c>
      <c r="P18" s="4">
        <f t="shared" si="6"/>
        <v>7273871</v>
      </c>
      <c r="Q18" t="s">
        <v>20</v>
      </c>
      <c r="R18" t="s">
        <v>21</v>
      </c>
      <c r="S18" s="1"/>
      <c r="T18" s="2"/>
      <c r="U18" s="2"/>
      <c r="V18" s="2"/>
    </row>
    <row r="19" spans="1:22" ht="15">
      <c r="A19">
        <v>6</v>
      </c>
      <c r="B19" s="4">
        <v>2117231</v>
      </c>
      <c r="C19" s="4">
        <v>1884066</v>
      </c>
      <c r="D19" s="4">
        <v>2112621</v>
      </c>
      <c r="E19" s="4">
        <v>716259</v>
      </c>
      <c r="F19" s="4">
        <f t="shared" si="0"/>
        <v>6830177</v>
      </c>
      <c r="G19" s="4">
        <v>1310497</v>
      </c>
      <c r="H19" s="4">
        <v>1226994</v>
      </c>
      <c r="I19" s="4">
        <v>1740175</v>
      </c>
      <c r="J19" s="4">
        <v>587715</v>
      </c>
      <c r="K19" s="4">
        <f t="shared" si="1"/>
        <v>4865381</v>
      </c>
      <c r="L19">
        <f t="shared" si="2"/>
        <v>2205.7608664585559</v>
      </c>
      <c r="M19">
        <f t="shared" si="3"/>
        <v>2613.4607324388862</v>
      </c>
      <c r="N19">
        <f t="shared" si="4"/>
        <v>1.4038318890134196</v>
      </c>
      <c r="O19">
        <f t="shared" si="5"/>
        <v>8.3282004661063415E-4</v>
      </c>
      <c r="P19" s="4">
        <f t="shared" si="6"/>
        <v>11695558</v>
      </c>
      <c r="Q19" t="s">
        <v>20</v>
      </c>
      <c r="R19" t="s">
        <v>21</v>
      </c>
      <c r="S19" s="1"/>
      <c r="T19" s="2"/>
      <c r="U19" s="2"/>
      <c r="V19" s="2"/>
    </row>
    <row r="20" spans="1:22" ht="15">
      <c r="A20">
        <v>7</v>
      </c>
      <c r="B20" s="3">
        <v>2119011</v>
      </c>
      <c r="C20" s="3">
        <v>1891073</v>
      </c>
      <c r="D20" s="3">
        <v>2122831</v>
      </c>
      <c r="E20" s="3">
        <v>719245</v>
      </c>
      <c r="F20" s="4">
        <f t="shared" si="0"/>
        <v>6852160</v>
      </c>
      <c r="G20" s="3">
        <v>1315525</v>
      </c>
      <c r="H20" s="3">
        <v>1226176</v>
      </c>
      <c r="I20" s="3">
        <v>1746235</v>
      </c>
      <c r="J20" s="3">
        <v>590101</v>
      </c>
      <c r="K20" s="4">
        <f t="shared" si="1"/>
        <v>4878037</v>
      </c>
      <c r="L20">
        <f t="shared" si="2"/>
        <v>2208.627854573966</v>
      </c>
      <c r="M20">
        <f t="shared" si="3"/>
        <v>2617.6630799245345</v>
      </c>
      <c r="N20">
        <f t="shared" si="4"/>
        <v>1.4046961923413046</v>
      </c>
      <c r="O20">
        <f t="shared" si="5"/>
        <v>8.3214453507267805E-4</v>
      </c>
      <c r="P20" s="4">
        <f t="shared" si="6"/>
        <v>11730197</v>
      </c>
      <c r="Q20" t="s">
        <v>20</v>
      </c>
      <c r="R20" t="s">
        <v>21</v>
      </c>
      <c r="S20" s="1"/>
      <c r="T20" s="2"/>
      <c r="U20" s="2"/>
      <c r="V20" s="2"/>
    </row>
    <row r="21" spans="1:22" ht="15">
      <c r="A21">
        <v>8</v>
      </c>
      <c r="B21" s="3">
        <v>2955390</v>
      </c>
      <c r="C21" s="3">
        <v>2557618</v>
      </c>
      <c r="D21" s="3">
        <v>2534089</v>
      </c>
      <c r="E21" s="3">
        <v>891613</v>
      </c>
      <c r="F21" s="4">
        <f t="shared" si="0"/>
        <v>8938710</v>
      </c>
      <c r="G21" s="3">
        <v>1394452</v>
      </c>
      <c r="H21" s="3">
        <v>1289333</v>
      </c>
      <c r="I21" s="3">
        <v>2016849</v>
      </c>
      <c r="J21" s="3">
        <v>713413</v>
      </c>
      <c r="K21" s="4">
        <f t="shared" si="1"/>
        <v>5414047</v>
      </c>
      <c r="L21">
        <f>SQRT(K21)</f>
        <v>2326.8104778859838</v>
      </c>
      <c r="M21">
        <f t="shared" si="3"/>
        <v>2989.7675494927694</v>
      </c>
      <c r="N21">
        <f t="shared" si="4"/>
        <v>1.6510218695921923</v>
      </c>
      <c r="O21">
        <f t="shared" si="5"/>
        <v>8.9912910774940437E-4</v>
      </c>
      <c r="P21" s="4">
        <f t="shared" si="6"/>
        <v>14352757</v>
      </c>
      <c r="Q21" t="s">
        <v>18</v>
      </c>
      <c r="R21" t="s">
        <v>21</v>
      </c>
      <c r="S21" s="1"/>
      <c r="T21" s="2"/>
      <c r="U21" s="2"/>
      <c r="V21" s="2"/>
    </row>
    <row r="22" spans="1:22" ht="15">
      <c r="A22">
        <v>8.5</v>
      </c>
      <c r="B22" s="3">
        <v>8152567</v>
      </c>
      <c r="C22" s="3">
        <v>7053762</v>
      </c>
      <c r="D22" s="3">
        <v>6998575</v>
      </c>
      <c r="E22" s="3">
        <v>2460644</v>
      </c>
      <c r="F22" s="4">
        <f>B22+C22+D22+E22</f>
        <v>24665548</v>
      </c>
      <c r="G22" s="3">
        <v>3847531</v>
      </c>
      <c r="H22" s="3">
        <v>3562549</v>
      </c>
      <c r="I22" s="3">
        <v>5555424</v>
      </c>
      <c r="J22" s="3">
        <v>1967948</v>
      </c>
      <c r="K22" s="4">
        <f>G22+H22+I22+J22</f>
        <v>14933452</v>
      </c>
      <c r="L22">
        <f>SQRT(K22)</f>
        <v>3864.3824862453766</v>
      </c>
      <c r="M22">
        <f t="shared" si="3"/>
        <v>4966.4421873208184</v>
      </c>
      <c r="N22">
        <f t="shared" si="4"/>
        <v>1.6516976784738049</v>
      </c>
      <c r="O22">
        <f t="shared" si="5"/>
        <v>5.415607464959181E-4</v>
      </c>
      <c r="P22" s="4">
        <f t="shared" si="6"/>
        <v>39599000</v>
      </c>
      <c r="Q22" t="s">
        <v>18</v>
      </c>
      <c r="R22" t="s">
        <v>21</v>
      </c>
      <c r="S22" s="1"/>
      <c r="T22" s="2"/>
      <c r="U22" s="2"/>
      <c r="V22" s="2"/>
    </row>
    <row r="23" spans="1:22" ht="15">
      <c r="A23">
        <v>9</v>
      </c>
      <c r="B23" s="3">
        <v>1562616</v>
      </c>
      <c r="C23" s="3">
        <v>1389206</v>
      </c>
      <c r="D23" s="3">
        <v>1562100</v>
      </c>
      <c r="E23" s="3">
        <v>528186</v>
      </c>
      <c r="F23" s="4">
        <f t="shared" si="0"/>
        <v>5042108</v>
      </c>
      <c r="G23" s="3">
        <v>967665</v>
      </c>
      <c r="H23" s="3">
        <v>904401</v>
      </c>
      <c r="I23" s="3">
        <v>1284957</v>
      </c>
      <c r="J23" s="3">
        <v>433587</v>
      </c>
      <c r="K23" s="4">
        <f t="shared" si="1"/>
        <v>3590610</v>
      </c>
      <c r="L23">
        <f t="shared" si="2"/>
        <v>1894.8904981555004</v>
      </c>
      <c r="M23">
        <f t="shared" si="3"/>
        <v>2245.4638718981873</v>
      </c>
      <c r="N23">
        <f t="shared" si="4"/>
        <v>1.404248303213103</v>
      </c>
      <c r="O23">
        <f t="shared" si="5"/>
        <v>9.6967789391151919E-4</v>
      </c>
      <c r="P23" s="4">
        <f t="shared" si="6"/>
        <v>8632718</v>
      </c>
      <c r="Q23" t="s">
        <v>20</v>
      </c>
      <c r="R23" t="s">
        <v>21</v>
      </c>
      <c r="S23" s="1"/>
      <c r="T23" s="2"/>
      <c r="U23" s="2"/>
      <c r="V23" s="2"/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5576a-cdce-4c59-8100-432c981fe22e">
      <Terms xmlns="http://schemas.microsoft.com/office/infopath/2007/PartnerControls"/>
    </lcf76f155ced4ddcb4097134ff3c332f>
    <TaxCatchAll xmlns="97538492-1f2f-47b6-adb2-234d21f7441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4445FD689C24290392E1E2034D791" ma:contentTypeVersion="11" ma:contentTypeDescription="Create a new document." ma:contentTypeScope="" ma:versionID="716622ac3b42afd21908a65fa880bab7">
  <xsd:schema xmlns:xsd="http://www.w3.org/2001/XMLSchema" xmlns:xs="http://www.w3.org/2001/XMLSchema" xmlns:p="http://schemas.microsoft.com/office/2006/metadata/properties" xmlns:ns2="bd85576a-cdce-4c59-8100-432c981fe22e" xmlns:ns3="97538492-1f2f-47b6-adb2-234d21f74412" targetNamespace="http://schemas.microsoft.com/office/2006/metadata/properties" ma:root="true" ma:fieldsID="007612e9927f771fbb260787d7fb3786" ns2:_="" ns3:_="">
    <xsd:import namespace="bd85576a-cdce-4c59-8100-432c981fe22e"/>
    <xsd:import namespace="97538492-1f2f-47b6-adb2-234d21f7441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5576a-cdce-4c59-8100-432c981fe22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1bb35676-0bdf-4ed4-88f9-e2f8379240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38492-1f2f-47b6-adb2-234d21f7441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8be7f65-f769-449d-8ed7-b12a2af7f8d5}" ma:internalName="TaxCatchAll" ma:showField="CatchAllData" ma:web="97538492-1f2f-47b6-adb2-234d21f744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0084A2-EA00-468D-84EA-5C973FE579B4}"/>
</file>

<file path=customXml/itemProps2.xml><?xml version="1.0" encoding="utf-8"?>
<ds:datastoreItem xmlns:ds="http://schemas.openxmlformats.org/officeDocument/2006/customXml" ds:itemID="{E86F0FF5-3F60-4E79-ADA2-AE25D22DECC5}"/>
</file>

<file path=customXml/itemProps3.xml><?xml version="1.0" encoding="utf-8"?>
<ds:datastoreItem xmlns:ds="http://schemas.openxmlformats.org/officeDocument/2006/customXml" ds:itemID="{25713D22-5390-4150-98FE-710AC4AEC0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Barker, Will</dc:creator>
  <cp:keywords/>
  <dc:description/>
  <cp:lastModifiedBy/>
  <cp:revision/>
  <dcterms:created xsi:type="dcterms:W3CDTF">2025-02-06T16:24:49Z</dcterms:created>
  <dcterms:modified xsi:type="dcterms:W3CDTF">2025-02-28T15:32:23Z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0x0101000194445FD689C24290392E1E2034D791</vt:lpwstr>
  </property>
</Properties>
</file>