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hamu\HOME ANALSIS\"/>
    </mc:Choice>
  </mc:AlternateContent>
  <bookViews>
    <workbookView xWindow="0" yWindow="0" windowWidth="23040" windowHeight="9048" activeTab="5" xr2:uid="{0F66D5D1-26B7-49A9-80D4-8E75CA6621B0}"/>
  </bookViews>
  <sheets>
    <sheet name="Next Month Analysis" sheetId="8" r:id="rId1"/>
    <sheet name="Analysis" sheetId="5" r:id="rId2"/>
    <sheet name="Oct" sheetId="4" r:id="rId3"/>
    <sheet name="Nov" sheetId="7" r:id="rId4"/>
    <sheet name="Sep" sheetId="1" r:id="rId5"/>
    <sheet name="Oct (2)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9" l="1"/>
  <c r="C13" i="9"/>
  <c r="C15" i="9"/>
  <c r="C12" i="9"/>
  <c r="F1" i="4"/>
  <c r="B3" i="5" s="1"/>
  <c r="B1" i="5"/>
  <c r="C7" i="8"/>
  <c r="C17" i="8"/>
  <c r="C15" i="8"/>
  <c r="I3" i="8" s="1"/>
  <c r="I8" i="8"/>
  <c r="I7" i="8"/>
  <c r="I6" i="8"/>
  <c r="I5" i="8"/>
  <c r="I4" i="8"/>
  <c r="I2" i="8"/>
  <c r="F1" i="8"/>
  <c r="I8" i="1"/>
  <c r="I7" i="1"/>
  <c r="I6" i="1"/>
  <c r="I5" i="1"/>
  <c r="I4" i="1"/>
  <c r="I3" i="1"/>
  <c r="I2" i="1"/>
  <c r="B4" i="5"/>
  <c r="F1" i="7"/>
  <c r="F1" i="1"/>
  <c r="B2" i="5" s="1"/>
  <c r="F1" i="9" l="1"/>
</calcChain>
</file>

<file path=xl/sharedStrings.xml><?xml version="1.0" encoding="utf-8"?>
<sst xmlns="http://schemas.openxmlformats.org/spreadsheetml/2006/main" count="188" uniqueCount="34">
  <si>
    <t>MONTH</t>
  </si>
  <si>
    <t>PLACE</t>
  </si>
  <si>
    <t>PURCHASE</t>
  </si>
  <si>
    <t>SEP</t>
  </si>
  <si>
    <t>SAMS</t>
  </si>
  <si>
    <t>OCT</t>
  </si>
  <si>
    <t>MEAT</t>
  </si>
  <si>
    <t>PANEERA</t>
  </si>
  <si>
    <t>WALMART</t>
  </si>
  <si>
    <t>CARWASH</t>
  </si>
  <si>
    <t>TARGET</t>
  </si>
  <si>
    <t>APZNA BAZAR</t>
  </si>
  <si>
    <t>CHILLIS</t>
  </si>
  <si>
    <t>MCDONALDS</t>
  </si>
  <si>
    <t>SUBWAY</t>
  </si>
  <si>
    <t>Sep Total</t>
  </si>
  <si>
    <t>Oct Total</t>
  </si>
  <si>
    <t>Nov</t>
  </si>
  <si>
    <t>Nov Total</t>
  </si>
  <si>
    <t>Places</t>
  </si>
  <si>
    <t>Price</t>
  </si>
  <si>
    <t xml:space="preserve">Estimated </t>
  </si>
  <si>
    <t>rice bag</t>
  </si>
  <si>
    <t>pizza</t>
  </si>
  <si>
    <t>eggs</t>
  </si>
  <si>
    <t>diaper</t>
  </si>
  <si>
    <t>Estimated</t>
  </si>
  <si>
    <t>NOV</t>
  </si>
  <si>
    <t>DEC</t>
  </si>
  <si>
    <t>JAN</t>
  </si>
  <si>
    <t>FEB</t>
  </si>
  <si>
    <t>Oct</t>
  </si>
  <si>
    <t>SAMSCLUB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</si>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</sst>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'Next Month Analysis'!$I$1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'Next Month Analysis'!$H$2:$H$8</c:f>
              <c:strCache>
                <c:ptCount val="7"/>
                <c:pt idx="0">
                  <c:v>SAMS</c:v>
                </c:pt>
                <c:pt idx="1">
                  <c:v>WALMART</c:v>
                </c:pt>
                <c:pt idx="2">
                  <c:v>TARGET</c:v>
                </c:pt>
                <c:pt idx="3">
                  <c:v>APZNA BAZAR</c:v>
                </c:pt>
                <c:pt idx="4">
                  <c:v>CHILLIS</c:v>
                </c:pt>
                <c:pt idx="5">
                  <c:v>MCDONALDS</c:v>
                </c:pt>
                <c:pt idx="6">
                  <c:v>SUBWAY</c:v>
                </c:pt>
              </c:strCache>
            </c:strRef>
          </c:cat>
          <c:val>
            <c:numRef>
              <c:f>'Next Month Analysis'!$I$2:$I$8</c:f>
              <c:numCache>
                <c:formatCode>General</c:formatCode>
                <c:ptCount val="7"/>
                <c:pt idx="0">
                  <c:v>84.65</c:v>
                </c:pt>
                <c:pt idx="1">
                  <c:v>83.149999999999991</c:v>
                </c:pt>
                <c:pt idx="2">
                  <c:v>0</c:v>
                </c:pt>
                <c:pt idx="3">
                  <c:v>22.4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D3D-8702-6AC59BF4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76952"/>
        <c:axId val="390400768"/>
      </c:barChart>
      <c:catAx>
        <c:axId val="49677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0768"/>
        <c:crosses val="autoZero"/>
        <c:auto val="1"/>
        <c:lblAlgn val="ctr"/>
        <c:lblOffset val="100"/>
        <c:noMultiLvlLbl val="0"/>
      </c:catAx>
      <c:valAx>
        <c:axId val="3904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7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Analysis!$A$1:$A$14</c:f>
              <c:strCache>
                <c:ptCount val="14"/>
                <c:pt idx="0">
                  <c:v>Estimated</c:v>
                </c:pt>
                <c:pt idx="1">
                  <c:v>Sep-17</c:v>
                </c:pt>
                <c:pt idx="2">
                  <c:v>Oct-17</c:v>
                </c:pt>
                <c:pt idx="3">
                  <c:v>Nov-17</c:v>
                </c:pt>
                <c:pt idx="4">
                  <c:v>Dec-17</c:v>
                </c:pt>
                <c:pt idx="5">
                  <c:v>Jan-18</c:v>
                </c:pt>
                <c:pt idx="6">
                  <c:v>Feb-18</c:v>
                </c:pt>
                <c:pt idx="7">
                  <c:v>Mar-18</c:v>
                </c:pt>
                <c:pt idx="8">
                  <c:v>Apr-18</c:v>
                </c:pt>
                <c:pt idx="9">
                  <c:v>May-18</c:v>
                </c:pt>
                <c:pt idx="10">
                  <c:v>Jun-18</c:v>
                </c:pt>
                <c:pt idx="11">
                  <c:v>Jul-18</c:v>
                </c:pt>
                <c:pt idx="12">
                  <c:v>Aug-18</c:v>
                </c:pt>
                <c:pt idx="13">
                  <c:v>Sep-18</c:v>
                </c:pt>
              </c:strCache>
            </c:strRef>
          </c:cat>
          <c:val>
            <c:numRef>
              <c:f>Analysis!$B$1:$B$14</c:f>
              <c:numCache>
                <c:formatCode>General</c:formatCode>
                <c:ptCount val="14"/>
                <c:pt idx="0">
                  <c:v>190.2</c:v>
                </c:pt>
                <c:pt idx="1">
                  <c:v>343.85</c:v>
                </c:pt>
                <c:pt idx="2">
                  <c:v>73.819999999999993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A-4434-8A78-D90EB3AF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149208"/>
        <c:axId val="378149536"/>
      </c:barChart>
      <c:catAx>
        <c:axId val="37814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9536"/>
        <c:crosses val="autoZero"/>
        <c:auto val="1"/>
        <c:lblAlgn val="ctr"/>
        <c:lblOffset val="100"/>
        <c:noMultiLvlLbl val="0"/>
      </c:catAx>
      <c:valAx>
        <c:axId val="3781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Sep!$I$1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Sep!$H$2:$H$8</c:f>
              <c:strCache>
                <c:ptCount val="7"/>
                <c:pt idx="0">
                  <c:v>SAMS</c:v>
                </c:pt>
                <c:pt idx="1">
                  <c:v>WALMART</c:v>
                </c:pt>
                <c:pt idx="2">
                  <c:v>TARGET</c:v>
                </c:pt>
                <c:pt idx="3">
                  <c:v>APZNA BAZAR</c:v>
                </c:pt>
                <c:pt idx="4">
                  <c:v>CHILLIS</c:v>
                </c:pt>
                <c:pt idx="5">
                  <c:v>MCDONALDS</c:v>
                </c:pt>
                <c:pt idx="6">
                  <c:v>SUBWAY</c:v>
                </c:pt>
              </c:strCache>
            </c:strRef>
          </c:cat>
          <c:val>
            <c:numRef>
              <c:f>Sep!$I$2:$I$8</c:f>
              <c:numCache>
                <c:formatCode>General</c:formatCode>
                <c:ptCount val="7"/>
                <c:pt idx="0">
                  <c:v>189.64</c:v>
                </c:pt>
                <c:pt idx="1">
                  <c:v>98.389999999999986</c:v>
                </c:pt>
                <c:pt idx="2">
                  <c:v>10.67</c:v>
                </c:pt>
                <c:pt idx="3">
                  <c:v>22.4</c:v>
                </c:pt>
                <c:pt idx="4">
                  <c:v>7.8</c:v>
                </c:pt>
                <c:pt idx="5">
                  <c:v>4.7</c:v>
                </c:pt>
                <c:pt idx="6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A-4298-B9BA-1F90495B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76952"/>
        <c:axId val="390400768"/>
      </c:barChart>
      <c:catAx>
        <c:axId val="49677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0768"/>
        <c:crosses val="autoZero"/>
        <c:auto val="1"/>
        <c:lblAlgn val="ctr"/>
        <c:lblOffset val="100"/>
        <c:noMultiLvlLbl val="0"/>
      </c:catAx>
      <c:valAx>
        <c:axId val="3904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7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42318086817999E-2"/>
          <c:y val="7.8768707944663813E-2"/>
          <c:w val="0.90332387051944907"/>
          <c:h val="0.72212820642168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'Oct (2)'!$B$2</c:f>
              <c:strCache>
                <c:ptCount val="1"/>
                <c:pt idx="0">
                  <c:v>CARWASH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'Oct (2)'!$C$2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4-42F0-A4F4-2A560ADD9283}"/>
            </c:ext>
          </c:extLst>
        </c:ser>
        <c:ser>
          <c:idx val="1"/>
          <c:order val="1"/>
          <c:tx>
            <c:strRef>
              <c:f>'Oct (2)'!$B$3</c:f>
              <c:strCache>
                <c:ptCount val="1"/>
                <c:pt idx="0">
                  <c:v>MEAT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'Oct (2)'!$C$3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4-42F0-A4F4-2A560ADD9283}"/>
            </c:ext>
          </c:extLst>
        </c:ser>
        <c:ser>
          <c:idx val="2"/>
          <c:order val="2"/>
          <c:tx>
            <c:strRef>
              <c:f>'Oct (2)'!$B$4</c:f>
              <c:strCache>
                <c:ptCount val="1"/>
                <c:pt idx="0">
                  <c:v>PANEERA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'Oct (2)'!$C$4</c:f>
              <c:numCache>
                <c:formatCode>General</c:formatCode>
                <c:ptCount val="1"/>
                <c:pt idx="0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4-42F0-A4F4-2A560ADD9283}"/>
            </c:ext>
          </c:extLst>
        </c:ser>
        <c:ser>
          <c:idx val="3"/>
          <c:order val="3"/>
          <c:tx>
            <c:strRef>
              <c:f>'Oct (2)'!$B$5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'Oct (2)'!$C$5</c:f>
              <c:numCache>
                <c:formatCode>General</c:formatCode>
                <c:ptCount val="1"/>
                <c:pt idx="0">
                  <c:v>17.190000000000001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4-42F0-A4F4-2A560ADD9283}"/>
            </c:ext>
          </c:extLst>
        </c:ser>
        <c:ser>
          <c:idx val="4"/>
          <c:order val="4"/>
          <c:tx>
            <c:strRef>
              <c:f>'Oct (2)'!$B$6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'Oct (2)'!$C$6</c:f>
              <c:numCache>
                <c:formatCode>General</c:formatCode>
                <c:ptCount val="1"/>
                <c:pt idx="0">
                  <c:v>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4-42F0-A4F4-2A560ADD92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8365624"/>
        <c:axId val="498361360"/>
      </c:barChart>
      <c:catAx>
        <c:axId val="49836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1360"/>
        <c:crosses val="autoZero"/>
        <c:auto val="1"/>
        <c:lblAlgn val="ctr"/>
        <c:lblOffset val="100"/>
        <c:noMultiLvlLbl val="0"/>
      </c:catAx>
      <c:valAx>
        <c:axId val="4983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966070400375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93815099531947"/>
          <c:y val="0.13263896298457672"/>
          <c:w val="0.87232174103237092"/>
          <c:h val="0.72088762895050917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4960736612354602E-3"/>
                  <c:y val="-0.214321020988979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6C-4E79-8D85-209729F48B52}"/>
                </c:ext>
              </c:extLst>
            </c:dLbl>
            <c:dLbl>
              <c:idx val="1"/>
              <c:layout>
                <c:manualLayout>
                  <c:x val="0.1401498783615035"/>
                  <c:y val="-0.131358045122277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6C-4E79-8D85-209729F48B52}"/>
                </c:ext>
              </c:extLst>
            </c:dLbl>
            <c:dLbl>
              <c:idx val="2"/>
              <c:layout>
                <c:manualLayout>
                  <c:x val="-1.0076018646571072E-16"/>
                  <c:y val="-0.18666669570007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6C-4E79-8D85-209729F48B52}"/>
                </c:ext>
              </c:extLst>
            </c:dLbl>
            <c:dLbl>
              <c:idx val="3"/>
              <c:layout>
                <c:manualLayout>
                  <c:x val="1.099214732247077E-2"/>
                  <c:y val="-0.31111115950013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6C-4E79-8D85-209729F48B5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'Oct (2)'!$B$12:$B$15</c:f>
              <c:strCache>
                <c:ptCount val="4"/>
                <c:pt idx="0">
                  <c:v>CARWASH</c:v>
                </c:pt>
                <c:pt idx="1">
                  <c:v>MEAT</c:v>
                </c:pt>
                <c:pt idx="2">
                  <c:v>PANEERA</c:v>
                </c:pt>
                <c:pt idx="3">
                  <c:v>WALMART</c:v>
                </c:pt>
              </c:strCache>
            </c:strRef>
          </c:cat>
          <c:val>
            <c:numRef>
              <c:f>'Oct (2)'!$C$12:$C$15</c:f>
              <c:numCache>
                <c:formatCode>General</c:formatCode>
                <c:ptCount val="4"/>
                <c:pt idx="0">
                  <c:v>2</c:v>
                </c:pt>
                <c:pt idx="1">
                  <c:v>40</c:v>
                </c:pt>
                <c:pt idx="2">
                  <c:v>5.77</c:v>
                </c:pt>
                <c:pt idx="3">
                  <c:v>26.05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C-4E79-8D85-209729F4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6796272"/>
        <c:axId val="606798240"/>
        <c:axId val="0"/>
      </c:bar3DChart>
      <c:catAx>
        <c:axId val="6067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8240"/>
        <c:crosses val="autoZero"/>
        <c:auto val="1"/>
        <c:lblAlgn val="ctr"/>
        <c:lblOffset val="100"/>
        <c:noMultiLvlLbl val="0"/>
      </c:catAx>
      <c:valAx>
        <c:axId val="6067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462280</xdr:colOff>
      <xdr:row>8</xdr:row>
      <xdr:rowOff>29210</xdr:rowOff>
    </xdr:from>
    <xdr:to>
      <xdr:col>11</xdr:col>
      <xdr:colOff>538480</xdr:colOff>
      <xdr:row>23</xdr:row>
      <xdr:rowOff>29210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63955BC-86FC-449B-AD02-3DCA20F96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3810</xdr:rowOff>
    </xdr:from>
    <xdr:to>
      <xdr:col>17</xdr:col>
      <xdr:colOff>7620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810D9-E8EF-4B95-B63B-00C0A21AA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9</xdr:row>
      <xdr:rowOff>156210</xdr:rowOff>
    </xdr:from>
    <xdr:to>
      <xdr:col>11</xdr:col>
      <xdr:colOff>30480</xdr:colOff>
      <xdr:row>24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19F9B-1B10-4966-A61A-C88C0A98C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562519</xdr:colOff>
      <xdr:row>1</xdr:row>
      <xdr:rowOff>102325</xdr:rowOff>
    </xdr:from>
    <xdr:to>
      <xdr:col>11</xdr:col>
      <xdr:colOff>265339</xdr:colOff>
      <xdr:row>11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4D399-63C8-47CF-ACAB-3CEB67A2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559130</xdr:colOff>
      <xdr:row>11</xdr:row>
      <xdr:rowOff>74839</xdr:rowOff>
    </xdr:from>
    <xdr:to>
      <xdr:col>11</xdr:col>
      <xdr:colOff>282039</xdr:colOff>
      <xdr:row>21</xdr:row>
      <xdr:rowOff>74839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CEE7EC-59BB-487B-9610-41912B37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A9B8-8BB8-4750-85DD-493A18D412B2}">
  <dimension ref="A1:I24"/>
  <sheetViews>
    <sheetView workbookViewId="0">
      <selection activeCell="D15" sqref="D15"/>
    </sheetView>
  </sheetViews>
  <sheetFormatPr defaultRowHeight="14.4" x14ac:dyDescent="0.3"/>
  <cols>
    <col min="2" max="2" width="12.21875" bestFit="1" customWidth="1"/>
    <col min="8" max="8" width="12.218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21</v>
      </c>
      <c r="F1">
        <f>SUM(C2:C62)</f>
        <v>190.2</v>
      </c>
      <c r="H1" t="s">
        <v>19</v>
      </c>
      <c r="I1" t="s">
        <v>20</v>
      </c>
    </row>
    <row r="2" spans="1:9" x14ac:dyDescent="0.3">
      <c r="A2" t="s">
        <v>3</v>
      </c>
      <c r="B2" t="s">
        <v>11</v>
      </c>
      <c r="C2">
        <v>22.4</v>
      </c>
      <c r="H2" t="s">
        <v>4</v>
      </c>
      <c r="I2">
        <f>SUM(C7:C12)</f>
        <v>84.65</v>
      </c>
    </row>
    <row r="3" spans="1:9" x14ac:dyDescent="0.3">
      <c r="A3" t="s">
        <v>3</v>
      </c>
      <c r="B3" t="s">
        <v>12</v>
      </c>
      <c r="H3" t="s">
        <v>8</v>
      </c>
      <c r="I3">
        <f>SUM(C15:C19)</f>
        <v>83.149999999999991</v>
      </c>
    </row>
    <row r="4" spans="1:9" x14ac:dyDescent="0.3">
      <c r="A4" t="s">
        <v>3</v>
      </c>
      <c r="B4" t="s">
        <v>13</v>
      </c>
      <c r="H4" t="s">
        <v>10</v>
      </c>
      <c r="I4">
        <f>SUM(C14)</f>
        <v>0</v>
      </c>
    </row>
    <row r="5" spans="1:9" x14ac:dyDescent="0.3">
      <c r="A5" t="s">
        <v>3</v>
      </c>
      <c r="B5" t="s">
        <v>13</v>
      </c>
      <c r="H5" t="s">
        <v>11</v>
      </c>
      <c r="I5">
        <f>SUM(C2)</f>
        <v>22.4</v>
      </c>
    </row>
    <row r="6" spans="1:9" x14ac:dyDescent="0.3">
      <c r="A6" t="s">
        <v>3</v>
      </c>
      <c r="B6" t="s">
        <v>13</v>
      </c>
      <c r="H6" t="s">
        <v>12</v>
      </c>
      <c r="I6">
        <f>C3</f>
        <v>0</v>
      </c>
    </row>
    <row r="7" spans="1:9" x14ac:dyDescent="0.3">
      <c r="A7" t="s">
        <v>3</v>
      </c>
      <c r="B7" t="s">
        <v>4</v>
      </c>
      <c r="C7">
        <f>16.99+4+5</f>
        <v>25.99</v>
      </c>
      <c r="D7" t="s">
        <v>22</v>
      </c>
      <c r="H7" t="s">
        <v>13</v>
      </c>
      <c r="I7">
        <f>SUM(C4:C6)</f>
        <v>0</v>
      </c>
    </row>
    <row r="8" spans="1:9" x14ac:dyDescent="0.3">
      <c r="A8" t="s">
        <v>3</v>
      </c>
      <c r="B8" t="s">
        <v>4</v>
      </c>
      <c r="C8">
        <v>2.66</v>
      </c>
      <c r="D8" t="s">
        <v>23</v>
      </c>
      <c r="H8" t="s">
        <v>14</v>
      </c>
      <c r="I8">
        <f>C13</f>
        <v>0</v>
      </c>
    </row>
    <row r="9" spans="1:9" x14ac:dyDescent="0.3">
      <c r="A9" t="s">
        <v>3</v>
      </c>
      <c r="B9" t="s">
        <v>4</v>
      </c>
      <c r="C9">
        <v>16</v>
      </c>
      <c r="D9" t="s">
        <v>24</v>
      </c>
    </row>
    <row r="10" spans="1:9" x14ac:dyDescent="0.3">
      <c r="A10" t="s">
        <v>3</v>
      </c>
      <c r="B10" t="s">
        <v>4</v>
      </c>
      <c r="C10">
        <v>40</v>
      </c>
      <c r="D10" t="s">
        <v>25</v>
      </c>
    </row>
    <row r="11" spans="1:9" x14ac:dyDescent="0.3">
      <c r="A11" t="s">
        <v>3</v>
      </c>
      <c r="B11" t="s">
        <v>4</v>
      </c>
    </row>
    <row r="12" spans="1:9" x14ac:dyDescent="0.3">
      <c r="A12" t="s">
        <v>3</v>
      </c>
      <c r="B12" t="s">
        <v>4</v>
      </c>
    </row>
    <row r="13" spans="1:9" x14ac:dyDescent="0.3">
      <c r="A13" t="s">
        <v>3</v>
      </c>
      <c r="B13" t="s">
        <v>14</v>
      </c>
    </row>
    <row r="14" spans="1:9" x14ac:dyDescent="0.3">
      <c r="A14" t="s">
        <v>3</v>
      </c>
      <c r="B14" t="s">
        <v>10</v>
      </c>
    </row>
    <row r="15" spans="1:9" x14ac:dyDescent="0.3">
      <c r="A15" t="s">
        <v>3</v>
      </c>
      <c r="B15" t="s">
        <v>8</v>
      </c>
      <c r="C15">
        <f>28.04-9.99</f>
        <v>18.049999999999997</v>
      </c>
    </row>
    <row r="16" spans="1:9" x14ac:dyDescent="0.3">
      <c r="A16" t="s">
        <v>3</v>
      </c>
      <c r="B16" t="s">
        <v>8</v>
      </c>
      <c r="C16">
        <v>6.32</v>
      </c>
    </row>
    <row r="17" spans="1:3" x14ac:dyDescent="0.3">
      <c r="A17" t="s">
        <v>3</v>
      </c>
      <c r="B17" t="s">
        <v>8</v>
      </c>
      <c r="C17">
        <f>6.47-5.25</f>
        <v>1.2199999999999998</v>
      </c>
    </row>
    <row r="18" spans="1:3" x14ac:dyDescent="0.3">
      <c r="A18" t="s">
        <v>3</v>
      </c>
      <c r="B18" t="s">
        <v>8</v>
      </c>
      <c r="C18">
        <v>27.68</v>
      </c>
    </row>
    <row r="19" spans="1:3" x14ac:dyDescent="0.3">
      <c r="A19" t="s">
        <v>3</v>
      </c>
      <c r="B19" t="s">
        <v>8</v>
      </c>
      <c r="C19">
        <v>29.88</v>
      </c>
    </row>
    <row r="20" spans="1:3" x14ac:dyDescent="0.3">
      <c r="A20" t="s">
        <v>5</v>
      </c>
    </row>
    <row r="21" spans="1:3" x14ac:dyDescent="0.3">
      <c r="A21" t="s">
        <v>27</v>
      </c>
    </row>
    <row r="22" spans="1:3" x14ac:dyDescent="0.3">
      <c r="A22" t="s">
        <v>28</v>
      </c>
    </row>
    <row r="23" spans="1:3" x14ac:dyDescent="0.3">
      <c r="A23" t="s">
        <v>29</v>
      </c>
    </row>
    <row r="24" spans="1:3" x14ac:dyDescent="0.3">
      <c r="A24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561-E816-42A0-AB32-B16E3707BB2A}">
  <dimension ref="A1:B14"/>
  <sheetViews>
    <sheetView workbookViewId="0">
      <selection sqref="A1:B14"/>
    </sheetView>
  </sheetViews>
  <sheetFormatPr defaultRowHeight="14.4" x14ac:dyDescent="0.3"/>
  <sheetData>
    <row r="1" spans="1:2" x14ac:dyDescent="0.3">
      <c r="A1" t="s">
        <v>26</v>
      </c>
      <c r="B1">
        <f>'Next Month Analysis'!F1</f>
        <v>190.2</v>
      </c>
    </row>
    <row r="2" spans="1:2" x14ac:dyDescent="0.3">
      <c r="A2" s="1">
        <v>42979</v>
      </c>
      <c r="B2">
        <f>Sep!F1</f>
        <v>343.85</v>
      </c>
    </row>
    <row r="3" spans="1:2" x14ac:dyDescent="0.3">
      <c r="A3" s="1">
        <v>43009</v>
      </c>
      <c r="B3">
        <f>Oct!F1</f>
        <v>73.819999999999993</v>
      </c>
    </row>
    <row r="4" spans="1:2" x14ac:dyDescent="0.3">
      <c r="A4" s="1">
        <v>43040</v>
      </c>
      <c r="B4">
        <f>Nov!F1</f>
        <v>0</v>
      </c>
    </row>
    <row r="5" spans="1:2" x14ac:dyDescent="0.3">
      <c r="A5" s="1">
        <v>43070</v>
      </c>
    </row>
    <row r="6" spans="1:2" x14ac:dyDescent="0.3">
      <c r="A6" s="1">
        <v>43101</v>
      </c>
    </row>
    <row r="7" spans="1:2" x14ac:dyDescent="0.3">
      <c r="A7" s="1">
        <v>43132</v>
      </c>
    </row>
    <row r="8" spans="1:2" x14ac:dyDescent="0.3">
      <c r="A8" s="1">
        <v>43160</v>
      </c>
    </row>
    <row r="9" spans="1:2" x14ac:dyDescent="0.3">
      <c r="A9" s="1">
        <v>43191</v>
      </c>
    </row>
    <row r="10" spans="1:2" x14ac:dyDescent="0.3">
      <c r="A10" s="1">
        <v>43221</v>
      </c>
    </row>
    <row r="11" spans="1:2" x14ac:dyDescent="0.3">
      <c r="A11" s="1">
        <v>43252</v>
      </c>
    </row>
    <row r="12" spans="1:2" x14ac:dyDescent="0.3">
      <c r="A12" s="1">
        <v>43282</v>
      </c>
    </row>
    <row r="13" spans="1:2" x14ac:dyDescent="0.3">
      <c r="A13" s="1">
        <v>43313</v>
      </c>
    </row>
    <row r="14" spans="1:2" x14ac:dyDescent="0.3">
      <c r="A14" s="1">
        <v>43344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D396-BB97-446F-911F-15612BEC5D62}">
  <dimension ref="A1:F7"/>
  <sheetViews>
    <sheetView workbookViewId="0">
      <selection activeCell="C14" sqref="C1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16</v>
      </c>
      <c r="F1">
        <f>SUM(C2:C55)</f>
        <v>73.819999999999993</v>
      </c>
    </row>
    <row r="2" spans="1:6" x14ac:dyDescent="0.3">
      <c r="A2" t="s">
        <v>5</v>
      </c>
      <c r="B2" t="s">
        <v>6</v>
      </c>
      <c r="C2">
        <v>40</v>
      </c>
    </row>
    <row r="3" spans="1:6" x14ac:dyDescent="0.3">
      <c r="A3" t="s">
        <v>5</v>
      </c>
      <c r="B3" t="s">
        <v>7</v>
      </c>
      <c r="C3">
        <v>5.77</v>
      </c>
    </row>
    <row r="4" spans="1:6" x14ac:dyDescent="0.3">
      <c r="A4" t="s">
        <v>5</v>
      </c>
      <c r="B4" t="s">
        <v>8</v>
      </c>
      <c r="C4">
        <v>17.190000000000001</v>
      </c>
    </row>
    <row r="5" spans="1:6" x14ac:dyDescent="0.3">
      <c r="A5" t="s">
        <v>5</v>
      </c>
      <c r="B5" t="s">
        <v>8</v>
      </c>
      <c r="C5">
        <v>8.86</v>
      </c>
    </row>
    <row r="6" spans="1:6" x14ac:dyDescent="0.3">
      <c r="A6" t="s">
        <v>5</v>
      </c>
      <c r="B6" t="s">
        <v>9</v>
      </c>
      <c r="C6">
        <v>2</v>
      </c>
    </row>
    <row r="7" spans="1:6" x14ac:dyDescent="0.3">
      <c r="A7" t="s">
        <v>31</v>
      </c>
      <c r="B7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0A48-CA6F-4A49-AA8D-C4876BC3AB1C}">
  <dimension ref="A1:F40"/>
  <sheetViews>
    <sheetView workbookViewId="0">
      <selection activeCell="E2" sqref="E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18</v>
      </c>
      <c r="F1">
        <f>SUM(C2:C55)</f>
        <v>0</v>
      </c>
    </row>
    <row r="2" spans="1:6" x14ac:dyDescent="0.3">
      <c r="A2" t="s">
        <v>17</v>
      </c>
    </row>
    <row r="3" spans="1:6" x14ac:dyDescent="0.3">
      <c r="A3" t="s">
        <v>17</v>
      </c>
    </row>
    <row r="4" spans="1:6" x14ac:dyDescent="0.3">
      <c r="A4" t="s">
        <v>17</v>
      </c>
    </row>
    <row r="5" spans="1:6" x14ac:dyDescent="0.3">
      <c r="A5" t="s">
        <v>17</v>
      </c>
    </row>
    <row r="6" spans="1:6" x14ac:dyDescent="0.3">
      <c r="A6" t="s">
        <v>17</v>
      </c>
    </row>
    <row r="7" spans="1:6" x14ac:dyDescent="0.3">
      <c r="A7" t="s">
        <v>17</v>
      </c>
    </row>
    <row r="8" spans="1:6" x14ac:dyDescent="0.3">
      <c r="A8" t="s">
        <v>17</v>
      </c>
    </row>
    <row r="9" spans="1:6" x14ac:dyDescent="0.3">
      <c r="A9" t="s">
        <v>17</v>
      </c>
    </row>
    <row r="10" spans="1:6" x14ac:dyDescent="0.3">
      <c r="A10" t="s">
        <v>17</v>
      </c>
    </row>
    <row r="11" spans="1:6" x14ac:dyDescent="0.3">
      <c r="A11" t="s">
        <v>17</v>
      </c>
    </row>
    <row r="12" spans="1:6" x14ac:dyDescent="0.3">
      <c r="A12" t="s">
        <v>17</v>
      </c>
    </row>
    <row r="13" spans="1:6" x14ac:dyDescent="0.3">
      <c r="A13" t="s">
        <v>17</v>
      </c>
    </row>
    <row r="14" spans="1:6" x14ac:dyDescent="0.3">
      <c r="A14" t="s">
        <v>17</v>
      </c>
    </row>
    <row r="15" spans="1:6" x14ac:dyDescent="0.3">
      <c r="A15" t="s">
        <v>17</v>
      </c>
    </row>
    <row r="16" spans="1:6" x14ac:dyDescent="0.3">
      <c r="A16" t="s">
        <v>17</v>
      </c>
    </row>
    <row r="17" spans="1:1" x14ac:dyDescent="0.3">
      <c r="A17" t="s">
        <v>17</v>
      </c>
    </row>
    <row r="18" spans="1:1" x14ac:dyDescent="0.3">
      <c r="A18" t="s">
        <v>17</v>
      </c>
    </row>
    <row r="19" spans="1:1" x14ac:dyDescent="0.3">
      <c r="A19" t="s">
        <v>17</v>
      </c>
    </row>
    <row r="20" spans="1:1" x14ac:dyDescent="0.3">
      <c r="A20" t="s">
        <v>17</v>
      </c>
    </row>
    <row r="21" spans="1:1" x14ac:dyDescent="0.3">
      <c r="A21" t="s">
        <v>17</v>
      </c>
    </row>
    <row r="22" spans="1:1" x14ac:dyDescent="0.3">
      <c r="A22" t="s">
        <v>17</v>
      </c>
    </row>
    <row r="23" spans="1:1" x14ac:dyDescent="0.3">
      <c r="A23" t="s">
        <v>17</v>
      </c>
    </row>
    <row r="24" spans="1:1" x14ac:dyDescent="0.3">
      <c r="A24" t="s">
        <v>17</v>
      </c>
    </row>
    <row r="25" spans="1:1" x14ac:dyDescent="0.3">
      <c r="A25" t="s">
        <v>17</v>
      </c>
    </row>
    <row r="26" spans="1:1" x14ac:dyDescent="0.3">
      <c r="A26" t="s">
        <v>17</v>
      </c>
    </row>
    <row r="27" spans="1:1" x14ac:dyDescent="0.3">
      <c r="A27" t="s">
        <v>17</v>
      </c>
    </row>
    <row r="28" spans="1:1" x14ac:dyDescent="0.3">
      <c r="A28" t="s">
        <v>17</v>
      </c>
    </row>
    <row r="29" spans="1:1" x14ac:dyDescent="0.3">
      <c r="A29" t="s">
        <v>17</v>
      </c>
    </row>
    <row r="30" spans="1:1" x14ac:dyDescent="0.3">
      <c r="A30" t="s">
        <v>17</v>
      </c>
    </row>
    <row r="31" spans="1:1" x14ac:dyDescent="0.3">
      <c r="A31" t="s">
        <v>17</v>
      </c>
    </row>
    <row r="32" spans="1:1" x14ac:dyDescent="0.3">
      <c r="A32" t="s">
        <v>17</v>
      </c>
    </row>
    <row r="33" spans="1:1" x14ac:dyDescent="0.3">
      <c r="A33" t="s">
        <v>17</v>
      </c>
    </row>
    <row r="34" spans="1:1" x14ac:dyDescent="0.3">
      <c r="A34" t="s">
        <v>17</v>
      </c>
    </row>
    <row r="35" spans="1:1" x14ac:dyDescent="0.3">
      <c r="A35" t="s">
        <v>17</v>
      </c>
    </row>
    <row r="36" spans="1:1" x14ac:dyDescent="0.3">
      <c r="A36" t="s">
        <v>17</v>
      </c>
    </row>
    <row r="37" spans="1:1" x14ac:dyDescent="0.3">
      <c r="A37" t="s">
        <v>17</v>
      </c>
    </row>
    <row r="38" spans="1:1" x14ac:dyDescent="0.3">
      <c r="A38" t="s">
        <v>17</v>
      </c>
    </row>
    <row r="39" spans="1:1" x14ac:dyDescent="0.3">
      <c r="A39" t="s">
        <v>17</v>
      </c>
    </row>
    <row r="40" spans="1:1" x14ac:dyDescent="0.3">
      <c r="A40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6329-A692-4CC6-9D4B-AFC823507F05}">
  <dimension ref="A1:I19"/>
  <sheetViews>
    <sheetView workbookViewId="0">
      <selection activeCell="B8" sqref="B8"/>
    </sheetView>
  </sheetViews>
  <sheetFormatPr defaultRowHeight="14.4" x14ac:dyDescent="0.3"/>
  <cols>
    <col min="2" max="2" width="12.21875" bestFit="1" customWidth="1"/>
    <col min="8" max="8" width="12.218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15</v>
      </c>
      <c r="F1">
        <f>SUM(C2:C62)</f>
        <v>343.85</v>
      </c>
      <c r="H1" t="s">
        <v>19</v>
      </c>
      <c r="I1" t="s">
        <v>20</v>
      </c>
    </row>
    <row r="2" spans="1:9" x14ac:dyDescent="0.3">
      <c r="A2" t="s">
        <v>3</v>
      </c>
      <c r="B2" t="s">
        <v>11</v>
      </c>
      <c r="C2">
        <v>22.4</v>
      </c>
      <c r="H2" t="s">
        <v>4</v>
      </c>
      <c r="I2">
        <f>SUM(C7:C12)</f>
        <v>189.64</v>
      </c>
    </row>
    <row r="3" spans="1:9" x14ac:dyDescent="0.3">
      <c r="A3" t="s">
        <v>3</v>
      </c>
      <c r="B3" t="s">
        <v>12</v>
      </c>
      <c r="C3">
        <v>7.8</v>
      </c>
      <c r="H3" t="s">
        <v>8</v>
      </c>
      <c r="I3">
        <f>SUM(C15:C19)</f>
        <v>98.389999999999986</v>
      </c>
    </row>
    <row r="4" spans="1:9" x14ac:dyDescent="0.3">
      <c r="A4" t="s">
        <v>3</v>
      </c>
      <c r="B4" t="s">
        <v>13</v>
      </c>
      <c r="C4">
        <v>1.49</v>
      </c>
      <c r="H4" t="s">
        <v>10</v>
      </c>
      <c r="I4">
        <f>SUM(C14)</f>
        <v>10.67</v>
      </c>
    </row>
    <row r="5" spans="1:9" x14ac:dyDescent="0.3">
      <c r="A5" t="s">
        <v>3</v>
      </c>
      <c r="B5" t="s">
        <v>13</v>
      </c>
      <c r="C5">
        <v>1.07</v>
      </c>
      <c r="H5" t="s">
        <v>11</v>
      </c>
      <c r="I5">
        <f>SUM(C2)</f>
        <v>22.4</v>
      </c>
    </row>
    <row r="6" spans="1:9" x14ac:dyDescent="0.3">
      <c r="A6" t="s">
        <v>3</v>
      </c>
      <c r="B6" t="s">
        <v>13</v>
      </c>
      <c r="C6">
        <v>2.14</v>
      </c>
      <c r="H6" t="s">
        <v>12</v>
      </c>
      <c r="I6">
        <f>C3</f>
        <v>7.8</v>
      </c>
    </row>
    <row r="7" spans="1:9" x14ac:dyDescent="0.3">
      <c r="A7" t="s">
        <v>3</v>
      </c>
      <c r="B7" t="s">
        <v>4</v>
      </c>
      <c r="C7">
        <v>31.84</v>
      </c>
      <c r="H7" t="s">
        <v>13</v>
      </c>
      <c r="I7">
        <f>SUM(C4:C6)</f>
        <v>4.7</v>
      </c>
    </row>
    <row r="8" spans="1:9" x14ac:dyDescent="0.3">
      <c r="A8" t="s">
        <v>3</v>
      </c>
      <c r="B8" t="s">
        <v>4</v>
      </c>
      <c r="C8">
        <v>73.81</v>
      </c>
      <c r="H8" t="s">
        <v>14</v>
      </c>
      <c r="I8">
        <f>C13</f>
        <v>10.25</v>
      </c>
    </row>
    <row r="9" spans="1:9" x14ac:dyDescent="0.3">
      <c r="A9" t="s">
        <v>3</v>
      </c>
      <c r="B9" t="s">
        <v>4</v>
      </c>
      <c r="C9">
        <v>2.66</v>
      </c>
    </row>
    <row r="10" spans="1:9" x14ac:dyDescent="0.3">
      <c r="A10" t="s">
        <v>3</v>
      </c>
      <c r="B10" t="s">
        <v>4</v>
      </c>
      <c r="C10">
        <v>2.66</v>
      </c>
    </row>
    <row r="11" spans="1:9" x14ac:dyDescent="0.3">
      <c r="A11" t="s">
        <v>3</v>
      </c>
      <c r="B11" t="s">
        <v>4</v>
      </c>
      <c r="C11">
        <v>38.35</v>
      </c>
    </row>
    <row r="12" spans="1:9" x14ac:dyDescent="0.3">
      <c r="A12" t="s">
        <v>3</v>
      </c>
      <c r="B12" t="s">
        <v>4</v>
      </c>
      <c r="C12">
        <v>40.32</v>
      </c>
    </row>
    <row r="13" spans="1:9" x14ac:dyDescent="0.3">
      <c r="A13" t="s">
        <v>3</v>
      </c>
      <c r="B13" t="s">
        <v>14</v>
      </c>
      <c r="C13">
        <v>10.25</v>
      </c>
    </row>
    <row r="14" spans="1:9" x14ac:dyDescent="0.3">
      <c r="A14" t="s">
        <v>3</v>
      </c>
      <c r="B14" t="s">
        <v>10</v>
      </c>
      <c r="C14">
        <v>10.67</v>
      </c>
    </row>
    <row r="15" spans="1:9" x14ac:dyDescent="0.3">
      <c r="A15" t="s">
        <v>3</v>
      </c>
      <c r="B15" t="s">
        <v>8</v>
      </c>
      <c r="C15">
        <v>28.04</v>
      </c>
    </row>
    <row r="16" spans="1:9" x14ac:dyDescent="0.3">
      <c r="A16" t="s">
        <v>3</v>
      </c>
      <c r="B16" t="s">
        <v>8</v>
      </c>
      <c r="C16">
        <v>6.32</v>
      </c>
    </row>
    <row r="17" spans="1:3" x14ac:dyDescent="0.3">
      <c r="A17" t="s">
        <v>3</v>
      </c>
      <c r="B17" t="s">
        <v>8</v>
      </c>
      <c r="C17">
        <v>6.47</v>
      </c>
    </row>
    <row r="18" spans="1:3" x14ac:dyDescent="0.3">
      <c r="A18" t="s">
        <v>3</v>
      </c>
      <c r="B18" t="s">
        <v>8</v>
      </c>
      <c r="C18">
        <v>27.68</v>
      </c>
    </row>
    <row r="19" spans="1:3" x14ac:dyDescent="0.3">
      <c r="A19" t="s">
        <v>3</v>
      </c>
      <c r="B19" t="s">
        <v>8</v>
      </c>
      <c r="C19">
        <v>29.88</v>
      </c>
    </row>
  </sheetData>
  <sortState ref="A2:C19">
    <sortCondition ref="B2:B1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5880-BC12-44F2-8C9C-6C61C5F6D857}">
  <dimension ref="A1:F15"/>
  <sheetViews>
    <sheetView tabSelected="1" zoomScale="112" workbookViewId="0">
      <selection activeCell="B7" sqref="B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16</v>
      </c>
      <c r="F1">
        <f>SUM(C2:C55)</f>
        <v>147.63999999999999</v>
      </c>
    </row>
    <row r="2" spans="1:6" x14ac:dyDescent="0.3">
      <c r="A2" t="s">
        <v>5</v>
      </c>
      <c r="B2" t="s">
        <v>9</v>
      </c>
      <c r="C2">
        <v>2</v>
      </c>
    </row>
    <row r="3" spans="1:6" x14ac:dyDescent="0.3">
      <c r="A3" t="s">
        <v>5</v>
      </c>
      <c r="B3" t="s">
        <v>6</v>
      </c>
      <c r="C3">
        <v>40</v>
      </c>
    </row>
    <row r="4" spans="1:6" x14ac:dyDescent="0.3">
      <c r="A4" t="s">
        <v>5</v>
      </c>
      <c r="B4" t="s">
        <v>7</v>
      </c>
      <c r="C4">
        <v>5.77</v>
      </c>
    </row>
    <row r="5" spans="1:6" x14ac:dyDescent="0.3">
      <c r="A5" t="s">
        <v>5</v>
      </c>
      <c r="B5" t="s">
        <v>8</v>
      </c>
      <c r="C5">
        <v>17.190000000000001</v>
      </c>
    </row>
    <row r="6" spans="1:6" x14ac:dyDescent="0.3">
      <c r="A6" t="s">
        <v>5</v>
      </c>
      <c r="B6" t="s">
        <v>8</v>
      </c>
      <c r="C6">
        <v>8.86</v>
      </c>
    </row>
    <row r="7" spans="1:6" x14ac:dyDescent="0.3">
      <c r="A7" t="s">
        <v>33</v>
      </c>
      <c r="B7" t="s">
        <v>8</v>
      </c>
    </row>
    <row r="11" spans="1:6" x14ac:dyDescent="0.3">
      <c r="B11" t="s">
        <v>1</v>
      </c>
    </row>
    <row r="12" spans="1:6" x14ac:dyDescent="0.3">
      <c r="B12" t="s">
        <v>9</v>
      </c>
      <c r="C12">
        <f>C2</f>
        <v>2</v>
      </c>
    </row>
    <row r="13" spans="1:6" x14ac:dyDescent="0.3">
      <c r="B13" t="s">
        <v>6</v>
      </c>
      <c r="C13">
        <f>C3</f>
        <v>40</v>
      </c>
    </row>
    <row r="14" spans="1:6" x14ac:dyDescent="0.3">
      <c r="B14" t="s">
        <v>7</v>
      </c>
      <c r="C14">
        <f>C4</f>
        <v>5.77</v>
      </c>
    </row>
    <row r="15" spans="1:6" x14ac:dyDescent="0.3">
      <c r="B15" t="s">
        <v>8</v>
      </c>
      <c r="C15">
        <f>SUM(C5:C7)</f>
        <v>26.05</v>
      </c>
    </row>
  </sheetData>
  <sortState ref="B2:C6">
    <sortCondition ref="B2:B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Next Month Analysis</vt:lpstr>
      <vt:lpstr>Analysis</vt:lpstr>
      <vt:lpstr>Oct</vt:lpstr>
      <vt:lpstr>Nov</vt:lpstr>
      <vt:lpstr>Sep</vt:lpstr>
      <vt:lpstr>Oct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narshima goud Palakurla</dc:creator>
  <cp:lastModifiedBy>narshima goud Palakurla</cp:lastModifiedBy>
  <dcterms:created xsi:type="dcterms:W3CDTF">2017-10-07T23:12:46Z</dcterms:created>
  <dcterms:modified xsi:type="dcterms:W3CDTF">2017-10-20T19:49:53Z</dcterms:modified>
</cp:coreProperties>
</file>