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Public\Astoria Pacific nutrient runs\Steven Shivers Cyano\"/>
    </mc:Choice>
  </mc:AlternateContent>
  <xr:revisionPtr revIDLastSave="0" documentId="13_ncr:1_{5389DB3D-2DEC-4FC3-BE34-8C648E4B4604}" xr6:coauthVersionLast="36" xr6:coauthVersionMax="36" xr10:uidLastSave="{00000000-0000-0000-0000-000000000000}"/>
  <bookViews>
    <workbookView xWindow="0" yWindow="0" windowWidth="20490" windowHeight="6705" xr2:uid="{00000000-000D-0000-FFFF-FFFF00000000}"/>
  </bookViews>
  <sheets>
    <sheet name="Worksheet 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5" i="1" l="1"/>
  <c r="P25" i="1"/>
  <c r="L46" i="1" l="1"/>
  <c r="M47" i="1"/>
  <c r="M30" i="1"/>
  <c r="L29" i="1"/>
  <c r="O25" i="1"/>
  <c r="N25" i="1"/>
  <c r="M13" i="1"/>
  <c r="L12" i="1"/>
</calcChain>
</file>

<file path=xl/sharedStrings.xml><?xml version="1.0" encoding="utf-8"?>
<sst xmlns="http://schemas.openxmlformats.org/spreadsheetml/2006/main" count="182" uniqueCount="118">
  <si>
    <t>Run Name: sample_run_2018-12-20b</t>
  </si>
  <si>
    <t>Run Date: 12/20/2018</t>
  </si>
  <si>
    <t>Operator: apimenta_095</t>
  </si>
  <si>
    <t>Sample Info</t>
  </si>
  <si>
    <t>Nitrate+Nitrite</t>
  </si>
  <si>
    <t>Ortho-Phosphate</t>
  </si>
  <si>
    <t>Peak#</t>
  </si>
  <si>
    <t>Position</t>
  </si>
  <si>
    <t>Identifier</t>
  </si>
  <si>
    <t>Type</t>
  </si>
  <si>
    <t>Raw Ht</t>
  </si>
  <si>
    <t>Cor Ht</t>
  </si>
  <si>
    <t>uM</t>
  </si>
  <si>
    <t>SR:1</t>
  </si>
  <si>
    <t>SYNC</t>
  </si>
  <si>
    <t>SR:2</t>
  </si>
  <si>
    <t>NO3 check</t>
  </si>
  <si>
    <t>Unknown</t>
  </si>
  <si>
    <t>SR:3</t>
  </si>
  <si>
    <t>NOX%</t>
  </si>
  <si>
    <t>SR:4</t>
  </si>
  <si>
    <t>CO</t>
  </si>
  <si>
    <t>Carry over</t>
  </si>
  <si>
    <t>SR:5</t>
  </si>
  <si>
    <t>W</t>
  </si>
  <si>
    <t>Wash</t>
  </si>
  <si>
    <t>SR:15</t>
  </si>
  <si>
    <t>CC1</t>
  </si>
  <si>
    <t>Check Cal</t>
  </si>
  <si>
    <t>SR:16</t>
  </si>
  <si>
    <t>CC2</t>
  </si>
  <si>
    <t>SR:28</t>
  </si>
  <si>
    <t>digested milliQ</t>
  </si>
  <si>
    <t>1:31</t>
  </si>
  <si>
    <t>31</t>
  </si>
  <si>
    <t>1:32</t>
  </si>
  <si>
    <t>32</t>
  </si>
  <si>
    <t>1:33</t>
  </si>
  <si>
    <t>33</t>
  </si>
  <si>
    <t>1:34</t>
  </si>
  <si>
    <t>34</t>
  </si>
  <si>
    <t>1:35</t>
  </si>
  <si>
    <t>35</t>
  </si>
  <si>
    <t>1:36</t>
  </si>
  <si>
    <t>36</t>
  </si>
  <si>
    <t>1:37</t>
  </si>
  <si>
    <t>37</t>
  </si>
  <si>
    <t>1:38</t>
  </si>
  <si>
    <t>38</t>
  </si>
  <si>
    <t>1:39</t>
  </si>
  <si>
    <t>39</t>
  </si>
  <si>
    <t>1:40</t>
  </si>
  <si>
    <t>40</t>
  </si>
  <si>
    <t>40dup</t>
  </si>
  <si>
    <t>1:41</t>
  </si>
  <si>
    <t>41</t>
  </si>
  <si>
    <t>1:42</t>
  </si>
  <si>
    <t>42</t>
  </si>
  <si>
    <t>1:43</t>
  </si>
  <si>
    <t>43</t>
  </si>
  <si>
    <t>1:44</t>
  </si>
  <si>
    <t>44</t>
  </si>
  <si>
    <t>1:45</t>
  </si>
  <si>
    <t>45</t>
  </si>
  <si>
    <t>1:46</t>
  </si>
  <si>
    <t>46</t>
  </si>
  <si>
    <t>1:47</t>
  </si>
  <si>
    <t>47</t>
  </si>
  <si>
    <t>1:48</t>
  </si>
  <si>
    <t>48</t>
  </si>
  <si>
    <t>1:49</t>
  </si>
  <si>
    <t>49</t>
  </si>
  <si>
    <t>1:50</t>
  </si>
  <si>
    <t>50</t>
  </si>
  <si>
    <t>50dup</t>
  </si>
  <si>
    <t>1:51</t>
  </si>
  <si>
    <t>51</t>
  </si>
  <si>
    <t>1:52</t>
  </si>
  <si>
    <t>52</t>
  </si>
  <si>
    <t>1:53</t>
  </si>
  <si>
    <t>53</t>
  </si>
  <si>
    <t>1:54</t>
  </si>
  <si>
    <t>54</t>
  </si>
  <si>
    <t>1:55</t>
  </si>
  <si>
    <t>55</t>
  </si>
  <si>
    <t>1:56</t>
  </si>
  <si>
    <t>56</t>
  </si>
  <si>
    <t>Name</t>
  </si>
  <si>
    <t>20180625 M3</t>
  </si>
  <si>
    <t>20180628 W1</t>
  </si>
  <si>
    <t>20180628 W2</t>
  </si>
  <si>
    <t>20180628 W3</t>
  </si>
  <si>
    <t>20180629 Y1</t>
  </si>
  <si>
    <t>20180629 Y2</t>
  </si>
  <si>
    <t>20180629 Y3</t>
  </si>
  <si>
    <t>20180702 M1</t>
  </si>
  <si>
    <t>20180702 M2</t>
  </si>
  <si>
    <t>20180702 M3</t>
  </si>
  <si>
    <t>20180702 W1</t>
  </si>
  <si>
    <t>20180702 W2</t>
  </si>
  <si>
    <t>20180702 W3</t>
  </si>
  <si>
    <t>20180705 Y1</t>
  </si>
  <si>
    <t>20180705 Y2</t>
  </si>
  <si>
    <t>20180705 Y3</t>
  </si>
  <si>
    <t>20180709 M1</t>
  </si>
  <si>
    <t>20180709 M2</t>
  </si>
  <si>
    <t>20180709 M3</t>
  </si>
  <si>
    <t>20180709 W1</t>
  </si>
  <si>
    <t>20180709 W2</t>
  </si>
  <si>
    <t>20180709 W3</t>
  </si>
  <si>
    <t>N check % error</t>
  </si>
  <si>
    <t>P check % error</t>
  </si>
  <si>
    <t>N dup % difference</t>
  </si>
  <si>
    <t>P dup % difference</t>
  </si>
  <si>
    <t>NO3 80 uM</t>
  </si>
  <si>
    <t>PO4 6.6 uM</t>
  </si>
  <si>
    <t>duplicate N average (uM)</t>
  </si>
  <si>
    <t>duplicate P average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</si>
</sst>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\-0"/>
    <numFmt numFmtId="165" formatCode="0.0000;\-0.0000"/>
    <numFmt numFmtId="166" formatCode="0.000;\-0.000"/>
  </numFmts>
  <fonts count="5" x14ac:knownFonts="1">
    <font>
      <sz val="10"/>
      <color rgb="FF000000"/>
      <name val="Arial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Fill="1" applyAlignment="1">
      <alignment vertical="top"/>
    </xf>
    <xf numFmtId="0" fontId="2" fillId="2" borderId="1" xfId="0" applyFont="1" applyFill="1" applyBorder="1" applyAlignment="1">
      <alignment horizontal="center" vertical="top"/>
    </xf>
    <xf numFmtId="164" fontId="2" fillId="0" borderId="0" xfId="0" applyNumberFormat="1" applyFont="1" applyFill="1" applyAlignment="1">
      <alignment horizontal="center" vertical="top"/>
    </xf>
    <xf numFmtId="0" fontId="2" fillId="0" borderId="0" xfId="0" applyFont="1" applyFill="1" applyAlignment="1">
      <alignment horizontal="center" vertical="top"/>
    </xf>
    <xf numFmtId="0" fontId="2" fillId="0" borderId="0" xfId="0" applyFont="1" applyFill="1" applyAlignment="1">
      <alignment horizontal="left" vertical="top"/>
    </xf>
    <xf numFmtId="165" fontId="2" fillId="0" borderId="0" xfId="0" applyNumberFormat="1" applyFont="1" applyFill="1" applyAlignment="1">
      <alignment horizontal="right" vertical="top"/>
    </xf>
    <xf numFmtId="166" fontId="2" fillId="0" borderId="0" xfId="0" applyNumberFormat="1" applyFont="1" applyFill="1" applyAlignment="1">
      <alignment horizontal="right" vertical="top"/>
    </xf>
    <xf numFmtId="0" fontId="0" fillId="0" borderId="0" xfId="0" applyFont="1" applyFill="1" applyAlignment="1">
      <alignment vertical="top"/>
    </xf>
    <xf numFmtId="0" fontId="3" fillId="0" borderId="0" xfId="0" applyFont="1" applyBorder="1"/>
    <xf numFmtId="0" fontId="0" fillId="0" borderId="0" xfId="0" applyFont="1" applyFill="1" applyBorder="1" applyAlignment="1">
      <alignment vertical="top"/>
    </xf>
    <xf numFmtId="166" fontId="2" fillId="3" borderId="0" xfId="0" applyNumberFormat="1" applyFont="1" applyFill="1" applyAlignment="1">
      <alignment horizontal="right" vertical="top"/>
    </xf>
    <xf numFmtId="2" fontId="0" fillId="3" borderId="0" xfId="0" applyNumberFormat="1" applyFont="1" applyFill="1" applyBorder="1" applyAlignment="1">
      <alignment vertical="top"/>
    </xf>
    <xf numFmtId="2" fontId="0" fillId="3" borderId="0" xfId="0" applyNumberFormat="1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2" fillId="2" borderId="1" xfId="0" applyFont="1" applyFill="1" applyBorder="1" applyAlignment="1">
      <alignment horizontal="center" vertical="top"/>
    </xf>
    <xf numFmtId="166" fontId="0" fillId="3" borderId="0" xfId="0" applyNumberFormat="1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"/>
  <sheetViews>
    <sheetView tabSelected="1" topLeftCell="G1" workbookViewId="0">
      <selection activeCell="O28" sqref="O28"/>
    </sheetView>
  </sheetViews>
  <sheetFormatPr defaultColWidth="11.42578125" defaultRowHeight="12.75" customHeight="1" x14ac:dyDescent="0.2"/>
  <cols>
    <col min="1" max="1" width="6.140625" style="8" customWidth="1"/>
    <col min="2" max="2" width="8.28515625" style="8" customWidth="1"/>
    <col min="3" max="3" width="8.5703125" style="8" customWidth="1"/>
    <col min="4" max="4" width="21.5703125" style="8" customWidth="1"/>
    <col min="5" max="5" width="9.28515625" style="8" customWidth="1"/>
    <col min="6" max="10" width="8.5703125" style="8" customWidth="1"/>
    <col min="11" max="11" width="9.42578125" style="8" customWidth="1"/>
    <col min="12" max="12" width="14.85546875" style="8" customWidth="1"/>
    <col min="13" max="13" width="15" style="8" customWidth="1"/>
    <col min="14" max="14" width="18" style="8" customWidth="1"/>
    <col min="15" max="15" width="17.85546875" style="8" customWidth="1"/>
    <col min="16" max="16384" width="11.42578125" style="8"/>
  </cols>
  <sheetData>
    <row r="1" spans="1:17" ht="12.75" customHeight="1" x14ac:dyDescent="0.2">
      <c r="A1" s="1" t="s">
        <v>0</v>
      </c>
    </row>
    <row r="2" spans="1:17" ht="12.75" customHeight="1" x14ac:dyDescent="0.2">
      <c r="A2" s="1" t="s">
        <v>1</v>
      </c>
    </row>
    <row r="3" spans="1:17" ht="12.75" customHeight="1" x14ac:dyDescent="0.2">
      <c r="A3" s="1" t="s">
        <v>2</v>
      </c>
    </row>
    <row r="5" spans="1:17" ht="15" customHeight="1" x14ac:dyDescent="0.25">
      <c r="A5" s="15" t="s">
        <v>3</v>
      </c>
      <c r="B5" s="15"/>
      <c r="C5" s="15"/>
      <c r="D5" s="15"/>
      <c r="E5" s="15"/>
      <c r="F5" s="15" t="s">
        <v>4</v>
      </c>
      <c r="G5" s="15"/>
      <c r="H5" s="15"/>
      <c r="I5" s="15" t="s">
        <v>5</v>
      </c>
      <c r="J5" s="15"/>
      <c r="K5" s="15"/>
      <c r="L5" s="9" t="s">
        <v>110</v>
      </c>
      <c r="M5" s="9" t="s">
        <v>111</v>
      </c>
      <c r="N5" s="9" t="s">
        <v>112</v>
      </c>
      <c r="O5" s="9" t="s">
        <v>113</v>
      </c>
      <c r="P5" s="14" t="s">
        <v>116</v>
      </c>
      <c r="Q5" s="14" t="s">
        <v>117</v>
      </c>
    </row>
    <row r="6" spans="1:17" ht="15" customHeight="1" x14ac:dyDescent="0.2">
      <c r="A6" s="2" t="s">
        <v>6</v>
      </c>
      <c r="B6" s="2" t="s">
        <v>7</v>
      </c>
      <c r="C6" s="2" t="s">
        <v>8</v>
      </c>
      <c r="D6" s="2" t="s">
        <v>87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10</v>
      </c>
      <c r="J6" s="2" t="s">
        <v>11</v>
      </c>
      <c r="K6" s="2" t="s">
        <v>12</v>
      </c>
    </row>
    <row r="7" spans="1:17" ht="15" customHeight="1" x14ac:dyDescent="0.2">
      <c r="A7" s="3">
        <v>1</v>
      </c>
      <c r="B7" s="4" t="s">
        <v>13</v>
      </c>
      <c r="C7" s="5" t="s">
        <v>14</v>
      </c>
      <c r="D7" s="5"/>
      <c r="E7" s="4" t="s">
        <v>14</v>
      </c>
      <c r="F7" s="6">
        <v>0.442</v>
      </c>
      <c r="G7" s="6">
        <v>0.433</v>
      </c>
      <c r="H7" s="7">
        <v>191.738</v>
      </c>
      <c r="I7" s="6">
        <v>5.5E-2</v>
      </c>
      <c r="J7" s="6">
        <v>5.5E-2</v>
      </c>
      <c r="K7" s="7">
        <v>63.908000000000001</v>
      </c>
    </row>
    <row r="8" spans="1:17" ht="15" customHeight="1" x14ac:dyDescent="0.2">
      <c r="A8" s="3">
        <v>2</v>
      </c>
      <c r="B8" s="4" t="s">
        <v>15</v>
      </c>
      <c r="C8" s="5" t="s">
        <v>16</v>
      </c>
      <c r="D8" s="5"/>
      <c r="E8" s="4" t="s">
        <v>17</v>
      </c>
      <c r="F8" s="6">
        <v>0.46500000000000002</v>
      </c>
      <c r="G8" s="6">
        <v>0.45600000000000002</v>
      </c>
      <c r="H8" s="7">
        <v>202.03</v>
      </c>
      <c r="I8" s="6">
        <v>4.0000000000000001E-3</v>
      </c>
      <c r="J8" s="6">
        <v>3.0000000000000001E-3</v>
      </c>
      <c r="K8" s="7">
        <v>3.9009999999999998</v>
      </c>
    </row>
    <row r="9" spans="1:17" ht="15" customHeight="1" x14ac:dyDescent="0.2">
      <c r="A9" s="3">
        <v>3</v>
      </c>
      <c r="B9" s="4" t="s">
        <v>18</v>
      </c>
      <c r="C9" s="5" t="s">
        <v>19</v>
      </c>
      <c r="D9" s="5"/>
      <c r="E9" s="4" t="s">
        <v>16</v>
      </c>
      <c r="F9" s="6">
        <v>0.45700000000000002</v>
      </c>
      <c r="G9" s="6">
        <v>0.44800000000000001</v>
      </c>
      <c r="H9" s="7">
        <v>198.31800000000001</v>
      </c>
      <c r="I9" s="6">
        <v>1E-3</v>
      </c>
      <c r="J9" s="6">
        <v>0</v>
      </c>
      <c r="K9" s="7">
        <v>5.5E-2</v>
      </c>
    </row>
    <row r="10" spans="1:17" ht="15" customHeight="1" x14ac:dyDescent="0.2">
      <c r="A10" s="3">
        <v>4</v>
      </c>
      <c r="B10" s="4" t="s">
        <v>20</v>
      </c>
      <c r="C10" s="5" t="s">
        <v>21</v>
      </c>
      <c r="D10" s="5"/>
      <c r="E10" s="4" t="s">
        <v>22</v>
      </c>
      <c r="F10" s="6">
        <v>2.8000000000000001E-2</v>
      </c>
      <c r="G10" s="6">
        <v>1.9E-2</v>
      </c>
      <c r="H10" s="7">
        <v>7.7619999999999996</v>
      </c>
      <c r="I10" s="6">
        <v>1E-3</v>
      </c>
      <c r="J10" s="6">
        <v>0</v>
      </c>
      <c r="K10" s="7">
        <v>1E-3</v>
      </c>
    </row>
    <row r="11" spans="1:17" ht="15" customHeight="1" x14ac:dyDescent="0.2">
      <c r="A11" s="3">
        <v>5</v>
      </c>
      <c r="B11" s="4" t="s">
        <v>23</v>
      </c>
      <c r="C11" s="5" t="s">
        <v>24</v>
      </c>
      <c r="D11" s="5"/>
      <c r="E11" s="4" t="s">
        <v>25</v>
      </c>
      <c r="F11" s="6">
        <v>8.9999999999999993E-3</v>
      </c>
      <c r="G11" s="6">
        <v>0</v>
      </c>
      <c r="H11" s="7">
        <v>-0.58299999999999996</v>
      </c>
      <c r="I11" s="6">
        <v>1E-3</v>
      </c>
      <c r="J11" s="6">
        <v>0</v>
      </c>
      <c r="K11" s="7">
        <v>-0.16500000000000001</v>
      </c>
    </row>
    <row r="12" spans="1:17" ht="15" customHeight="1" x14ac:dyDescent="0.2">
      <c r="A12" s="3">
        <v>6</v>
      </c>
      <c r="B12" s="4" t="s">
        <v>26</v>
      </c>
      <c r="C12" s="5" t="s">
        <v>27</v>
      </c>
      <c r="D12" s="5" t="s">
        <v>114</v>
      </c>
      <c r="E12" s="4" t="s">
        <v>28</v>
      </c>
      <c r="F12" s="6">
        <v>0.184</v>
      </c>
      <c r="G12" s="6">
        <v>0.17499999999999999</v>
      </c>
      <c r="H12" s="7">
        <v>75.992000000000004</v>
      </c>
      <c r="I12" s="6">
        <v>1E-3</v>
      </c>
      <c r="J12" s="6">
        <v>0</v>
      </c>
      <c r="K12" s="7">
        <v>2.7E-2</v>
      </c>
      <c r="L12" s="12">
        <f>((80-H12)/80)*-100</f>
        <v>-5.0099999999999945</v>
      </c>
      <c r="M12" s="10"/>
    </row>
    <row r="13" spans="1:17" ht="15" customHeight="1" x14ac:dyDescent="0.2">
      <c r="A13" s="3">
        <v>7</v>
      </c>
      <c r="B13" s="4" t="s">
        <v>29</v>
      </c>
      <c r="C13" s="5" t="s">
        <v>30</v>
      </c>
      <c r="D13" s="5" t="s">
        <v>115</v>
      </c>
      <c r="E13" s="4" t="s">
        <v>28</v>
      </c>
      <c r="F13" s="6">
        <v>1.7999999999999999E-2</v>
      </c>
      <c r="G13" s="6">
        <v>1E-3</v>
      </c>
      <c r="H13" s="7">
        <v>2.1000000000000001E-2</v>
      </c>
      <c r="I13" s="6">
        <v>6.0000000000000001E-3</v>
      </c>
      <c r="J13" s="6">
        <v>6.0000000000000001E-3</v>
      </c>
      <c r="K13" s="7">
        <v>6.2969999999999997</v>
      </c>
      <c r="L13" s="10"/>
      <c r="M13" s="12">
        <f>((6.6-K13)/6.6)*-100</f>
        <v>-4.5909090909090899</v>
      </c>
    </row>
    <row r="14" spans="1:17" ht="15" customHeight="1" x14ac:dyDescent="0.2">
      <c r="A14" s="3">
        <v>8</v>
      </c>
      <c r="B14" s="4" t="s">
        <v>31</v>
      </c>
      <c r="C14" s="5" t="s">
        <v>32</v>
      </c>
      <c r="D14" s="5" t="s">
        <v>32</v>
      </c>
      <c r="E14" s="4" t="s">
        <v>17</v>
      </c>
      <c r="F14" s="6">
        <v>8.0000000000000002E-3</v>
      </c>
      <c r="G14" s="6">
        <v>-1E-3</v>
      </c>
      <c r="H14" s="7">
        <v>-1.115</v>
      </c>
      <c r="I14" s="6">
        <v>1E-3</v>
      </c>
      <c r="J14" s="6">
        <v>0</v>
      </c>
      <c r="K14" s="7">
        <v>8.1000000000000003E-2</v>
      </c>
      <c r="L14" s="10"/>
      <c r="M14" s="10"/>
    </row>
    <row r="15" spans="1:17" ht="15" customHeight="1" x14ac:dyDescent="0.2">
      <c r="A15" s="3">
        <v>9</v>
      </c>
      <c r="B15" s="4" t="s">
        <v>31</v>
      </c>
      <c r="C15" s="5" t="s">
        <v>32</v>
      </c>
      <c r="D15" s="5" t="s">
        <v>32</v>
      </c>
      <c r="E15" s="4" t="s">
        <v>17</v>
      </c>
      <c r="F15" s="6">
        <v>8.0000000000000002E-3</v>
      </c>
      <c r="G15" s="6">
        <v>-1E-3</v>
      </c>
      <c r="H15" s="7">
        <v>-1.0389999999999999</v>
      </c>
      <c r="I15" s="6">
        <v>1E-3</v>
      </c>
      <c r="J15" s="6">
        <v>0</v>
      </c>
      <c r="K15" s="7">
        <v>-8.5000000000000006E-2</v>
      </c>
      <c r="L15" s="10"/>
      <c r="M15" s="10"/>
    </row>
    <row r="16" spans="1:17" ht="15" customHeight="1" x14ac:dyDescent="0.2">
      <c r="A16" s="3">
        <v>10</v>
      </c>
      <c r="B16" s="4" t="s">
        <v>33</v>
      </c>
      <c r="C16" s="5" t="s">
        <v>34</v>
      </c>
      <c r="D16" s="5" t="s">
        <v>88</v>
      </c>
      <c r="E16" s="4" t="s">
        <v>17</v>
      </c>
      <c r="F16" s="6">
        <v>8.8999999999999996E-2</v>
      </c>
      <c r="G16" s="6">
        <v>0.08</v>
      </c>
      <c r="H16" s="11">
        <v>34.055999999999997</v>
      </c>
      <c r="I16" s="6">
        <v>1E-3</v>
      </c>
      <c r="J16" s="6">
        <v>0</v>
      </c>
      <c r="K16" s="11">
        <v>0.33800000000000002</v>
      </c>
      <c r="L16" s="10"/>
      <c r="M16" s="10"/>
    </row>
    <row r="17" spans="1:17" ht="15" customHeight="1" x14ac:dyDescent="0.2">
      <c r="A17" s="3">
        <v>11</v>
      </c>
      <c r="B17" s="4" t="s">
        <v>35</v>
      </c>
      <c r="C17" s="5" t="s">
        <v>36</v>
      </c>
      <c r="D17" s="5" t="s">
        <v>89</v>
      </c>
      <c r="E17" s="4" t="s">
        <v>17</v>
      </c>
      <c r="F17" s="6">
        <v>0.11600000000000001</v>
      </c>
      <c r="G17" s="6">
        <v>0.10299999999999999</v>
      </c>
      <c r="H17" s="11">
        <v>44.402999999999999</v>
      </c>
      <c r="I17" s="6">
        <v>1E-3</v>
      </c>
      <c r="J17" s="6">
        <v>0</v>
      </c>
      <c r="K17" s="11">
        <v>0.33300000000000002</v>
      </c>
      <c r="L17" s="10"/>
      <c r="M17" s="10"/>
    </row>
    <row r="18" spans="1:17" ht="15" customHeight="1" x14ac:dyDescent="0.2">
      <c r="A18" s="3">
        <v>12</v>
      </c>
      <c r="B18" s="4" t="s">
        <v>37</v>
      </c>
      <c r="C18" s="5" t="s">
        <v>38</v>
      </c>
      <c r="D18" s="5" t="s">
        <v>90</v>
      </c>
      <c r="E18" s="4" t="s">
        <v>17</v>
      </c>
      <c r="F18" s="6">
        <v>0.112</v>
      </c>
      <c r="G18" s="6">
        <v>9.9000000000000005E-2</v>
      </c>
      <c r="H18" s="11">
        <v>42.363</v>
      </c>
      <c r="I18" s="6">
        <v>1E-3</v>
      </c>
      <c r="J18" s="6">
        <v>0</v>
      </c>
      <c r="K18" s="11">
        <v>0.34899999999999998</v>
      </c>
      <c r="L18" s="10"/>
      <c r="M18" s="10"/>
    </row>
    <row r="19" spans="1:17" ht="15" customHeight="1" x14ac:dyDescent="0.2">
      <c r="A19" s="3">
        <v>13</v>
      </c>
      <c r="B19" s="4" t="s">
        <v>39</v>
      </c>
      <c r="C19" s="5" t="s">
        <v>40</v>
      </c>
      <c r="D19" s="5" t="s">
        <v>91</v>
      </c>
      <c r="E19" s="4" t="s">
        <v>17</v>
      </c>
      <c r="F19" s="6">
        <v>0.11600000000000001</v>
      </c>
      <c r="G19" s="6">
        <v>0.10299999999999999</v>
      </c>
      <c r="H19" s="11">
        <v>44.115000000000002</v>
      </c>
      <c r="I19" s="6">
        <v>1E-3</v>
      </c>
      <c r="J19" s="6">
        <v>0</v>
      </c>
      <c r="K19" s="11">
        <v>0.4</v>
      </c>
      <c r="L19" s="10"/>
      <c r="M19" s="10"/>
    </row>
    <row r="20" spans="1:17" ht="15" customHeight="1" x14ac:dyDescent="0.2">
      <c r="A20" s="3">
        <v>14</v>
      </c>
      <c r="B20" s="4" t="s">
        <v>41</v>
      </c>
      <c r="C20" s="5" t="s">
        <v>42</v>
      </c>
      <c r="D20" s="5" t="s">
        <v>92</v>
      </c>
      <c r="E20" s="4" t="s">
        <v>17</v>
      </c>
      <c r="F20" s="6">
        <v>6.3E-2</v>
      </c>
      <c r="G20" s="6">
        <v>4.9000000000000002E-2</v>
      </c>
      <c r="H20" s="11">
        <v>20.765000000000001</v>
      </c>
      <c r="I20" s="6">
        <v>1E-3</v>
      </c>
      <c r="J20" s="6">
        <v>0</v>
      </c>
      <c r="K20" s="11">
        <v>6.7000000000000004E-2</v>
      </c>
      <c r="L20" s="10"/>
      <c r="M20" s="10"/>
    </row>
    <row r="21" spans="1:17" ht="15" customHeight="1" x14ac:dyDescent="0.2">
      <c r="A21" s="3">
        <v>15</v>
      </c>
      <c r="B21" s="4" t="s">
        <v>43</v>
      </c>
      <c r="C21" s="5" t="s">
        <v>44</v>
      </c>
      <c r="D21" s="5" t="s">
        <v>93</v>
      </c>
      <c r="E21" s="4" t="s">
        <v>17</v>
      </c>
      <c r="F21" s="6">
        <v>7.4999999999999997E-2</v>
      </c>
      <c r="G21" s="6">
        <v>6.4000000000000001E-2</v>
      </c>
      <c r="H21" s="11">
        <v>27.236999999999998</v>
      </c>
      <c r="I21" s="6">
        <v>1E-3</v>
      </c>
      <c r="J21" s="6">
        <v>0</v>
      </c>
      <c r="K21" s="11">
        <v>0.23799999999999999</v>
      </c>
      <c r="L21" s="10"/>
      <c r="M21" s="10"/>
    </row>
    <row r="22" spans="1:17" ht="15" customHeight="1" x14ac:dyDescent="0.2">
      <c r="A22" s="3">
        <v>16</v>
      </c>
      <c r="B22" s="4" t="s">
        <v>45</v>
      </c>
      <c r="C22" s="5" t="s">
        <v>46</v>
      </c>
      <c r="D22" s="5" t="s">
        <v>94</v>
      </c>
      <c r="E22" s="4" t="s">
        <v>17</v>
      </c>
      <c r="F22" s="6">
        <v>6.2E-2</v>
      </c>
      <c r="G22" s="6">
        <v>0.05</v>
      </c>
      <c r="H22" s="11">
        <v>21.286999999999999</v>
      </c>
      <c r="I22" s="6">
        <v>1E-3</v>
      </c>
      <c r="J22" s="6">
        <v>0</v>
      </c>
      <c r="K22" s="11">
        <v>0.17699999999999999</v>
      </c>
      <c r="L22" s="10"/>
      <c r="M22" s="10"/>
    </row>
    <row r="23" spans="1:17" ht="15" customHeight="1" x14ac:dyDescent="0.2">
      <c r="A23" s="3">
        <v>17</v>
      </c>
      <c r="B23" s="4" t="s">
        <v>47</v>
      </c>
      <c r="C23" s="5" t="s">
        <v>48</v>
      </c>
      <c r="D23" s="5" t="s">
        <v>32</v>
      </c>
      <c r="E23" s="4" t="s">
        <v>17</v>
      </c>
      <c r="F23" s="6">
        <v>1.0999999999999999E-2</v>
      </c>
      <c r="G23" s="6">
        <v>0</v>
      </c>
      <c r="H23" s="11">
        <v>-0.71199999999999997</v>
      </c>
      <c r="I23" s="6">
        <v>1E-3</v>
      </c>
      <c r="J23" s="6">
        <v>0</v>
      </c>
      <c r="K23" s="11">
        <v>-3.0000000000000001E-3</v>
      </c>
      <c r="L23" s="10"/>
      <c r="M23" s="10"/>
    </row>
    <row r="24" spans="1:17" ht="15" customHeight="1" x14ac:dyDescent="0.2">
      <c r="A24" s="3">
        <v>18</v>
      </c>
      <c r="B24" s="4" t="s">
        <v>49</v>
      </c>
      <c r="C24" s="5" t="s">
        <v>50</v>
      </c>
      <c r="D24" s="5" t="s">
        <v>32</v>
      </c>
      <c r="E24" s="4" t="s">
        <v>17</v>
      </c>
      <c r="F24" s="6">
        <v>0.01</v>
      </c>
      <c r="G24" s="6">
        <v>1E-3</v>
      </c>
      <c r="H24" s="11">
        <v>-2E-3</v>
      </c>
      <c r="I24" s="6">
        <v>1E-3</v>
      </c>
      <c r="J24" s="6">
        <v>0</v>
      </c>
      <c r="K24" s="11">
        <v>3.0000000000000001E-3</v>
      </c>
      <c r="L24" s="10"/>
      <c r="M24" s="10"/>
    </row>
    <row r="25" spans="1:17" ht="15" customHeight="1" x14ac:dyDescent="0.2">
      <c r="A25" s="3">
        <v>19</v>
      </c>
      <c r="B25" s="4" t="s">
        <v>51</v>
      </c>
      <c r="C25" s="5" t="s">
        <v>52</v>
      </c>
      <c r="D25" s="5" t="s">
        <v>95</v>
      </c>
      <c r="E25" s="4" t="s">
        <v>17</v>
      </c>
      <c r="F25" s="6">
        <v>8.1000000000000003E-2</v>
      </c>
      <c r="G25" s="6">
        <v>7.1999999999999995E-2</v>
      </c>
      <c r="H25" s="11">
        <v>30.928000000000001</v>
      </c>
      <c r="I25" s="6">
        <v>1E-3</v>
      </c>
      <c r="J25" s="6">
        <v>0</v>
      </c>
      <c r="K25" s="11">
        <v>0.374</v>
      </c>
      <c r="L25" s="10"/>
      <c r="M25" s="10"/>
      <c r="N25" s="13">
        <f>((H25-H26)/((H25+H26)/2))*100</f>
        <v>7.3582407267729337</v>
      </c>
      <c r="O25" s="13">
        <f>((K25-K26)/((K25+K26)/2))*100</f>
        <v>5.2126200274348475</v>
      </c>
      <c r="P25" s="16">
        <f>AVERAGE(H25:H26)</f>
        <v>29.830500000000001</v>
      </c>
      <c r="Q25" s="16">
        <f>AVERAGE(K25:K26)</f>
        <v>0.36449999999999999</v>
      </c>
    </row>
    <row r="26" spans="1:17" ht="15" customHeight="1" x14ac:dyDescent="0.2">
      <c r="A26" s="3">
        <v>20</v>
      </c>
      <c r="B26" s="4" t="s">
        <v>51</v>
      </c>
      <c r="C26" s="5" t="s">
        <v>53</v>
      </c>
      <c r="D26" s="5" t="s">
        <v>95</v>
      </c>
      <c r="E26" s="4" t="s">
        <v>17</v>
      </c>
      <c r="F26" s="6">
        <v>0.08</v>
      </c>
      <c r="G26" s="6">
        <v>6.7000000000000004E-2</v>
      </c>
      <c r="H26" s="11">
        <v>28.733000000000001</v>
      </c>
      <c r="I26" s="6">
        <v>1E-3</v>
      </c>
      <c r="J26" s="6">
        <v>0</v>
      </c>
      <c r="K26" s="11">
        <v>0.35499999999999998</v>
      </c>
      <c r="L26" s="10"/>
      <c r="M26" s="10"/>
    </row>
    <row r="27" spans="1:17" ht="15" customHeight="1" x14ac:dyDescent="0.2">
      <c r="A27" s="3">
        <v>21</v>
      </c>
      <c r="B27" s="4" t="s">
        <v>54</v>
      </c>
      <c r="C27" s="5" t="s">
        <v>55</v>
      </c>
      <c r="D27" s="5" t="s">
        <v>96</v>
      </c>
      <c r="E27" s="4" t="s">
        <v>17</v>
      </c>
      <c r="F27" s="6">
        <v>7.8E-2</v>
      </c>
      <c r="G27" s="6">
        <v>6.6000000000000003E-2</v>
      </c>
      <c r="H27" s="11">
        <v>28.056000000000001</v>
      </c>
      <c r="I27" s="6">
        <v>1E-3</v>
      </c>
      <c r="J27" s="6">
        <v>0</v>
      </c>
      <c r="K27" s="11">
        <v>0.36799999999999999</v>
      </c>
      <c r="L27" s="10"/>
      <c r="M27" s="10"/>
    </row>
    <row r="28" spans="1:17" ht="15" customHeight="1" x14ac:dyDescent="0.2">
      <c r="A28" s="3">
        <v>22</v>
      </c>
      <c r="B28" s="4" t="s">
        <v>56</v>
      </c>
      <c r="C28" s="5" t="s">
        <v>57</v>
      </c>
      <c r="D28" s="5" t="s">
        <v>97</v>
      </c>
      <c r="E28" s="4" t="s">
        <v>17</v>
      </c>
      <c r="F28" s="6">
        <v>7.8E-2</v>
      </c>
      <c r="G28" s="6">
        <v>6.6000000000000003E-2</v>
      </c>
      <c r="H28" s="11">
        <v>28.097999999999999</v>
      </c>
      <c r="I28" s="6">
        <v>1E-3</v>
      </c>
      <c r="J28" s="6">
        <v>1E-3</v>
      </c>
      <c r="K28" s="11">
        <v>0.50800000000000001</v>
      </c>
    </row>
    <row r="29" spans="1:17" ht="15" customHeight="1" x14ac:dyDescent="0.2">
      <c r="A29" s="3">
        <v>23</v>
      </c>
      <c r="B29" s="4" t="s">
        <v>26</v>
      </c>
      <c r="C29" s="5" t="s">
        <v>27</v>
      </c>
      <c r="D29" s="5" t="s">
        <v>114</v>
      </c>
      <c r="E29" s="4" t="s">
        <v>28</v>
      </c>
      <c r="F29" s="6">
        <v>0.17899999999999999</v>
      </c>
      <c r="G29" s="6">
        <v>0.16700000000000001</v>
      </c>
      <c r="H29" s="7">
        <v>72.435000000000002</v>
      </c>
      <c r="I29" s="6">
        <v>1E-3</v>
      </c>
      <c r="J29" s="6">
        <v>0</v>
      </c>
      <c r="K29" s="7">
        <v>4.5999999999999999E-2</v>
      </c>
      <c r="L29" s="12">
        <f>((80-H29)/80)*-100</f>
        <v>-9.4562499999999972</v>
      </c>
      <c r="M29" s="10"/>
    </row>
    <row r="30" spans="1:17" ht="15" customHeight="1" x14ac:dyDescent="0.2">
      <c r="A30" s="3">
        <v>24</v>
      </c>
      <c r="B30" s="4" t="s">
        <v>29</v>
      </c>
      <c r="C30" s="5" t="s">
        <v>30</v>
      </c>
      <c r="D30" s="5" t="s">
        <v>115</v>
      </c>
      <c r="E30" s="4" t="s">
        <v>28</v>
      </c>
      <c r="F30" s="6">
        <v>1.6E-2</v>
      </c>
      <c r="G30" s="6">
        <v>0</v>
      </c>
      <c r="H30" s="7">
        <v>-0.69399999999999995</v>
      </c>
      <c r="I30" s="6">
        <v>6.0000000000000001E-3</v>
      </c>
      <c r="J30" s="6">
        <v>5.0000000000000001E-3</v>
      </c>
      <c r="K30" s="7">
        <v>6.2809999999999997</v>
      </c>
      <c r="L30" s="10"/>
      <c r="M30" s="12">
        <f>((6.6-K30)/6.6)*-100</f>
        <v>-4.8333333333333321</v>
      </c>
    </row>
    <row r="31" spans="1:17" ht="15" customHeight="1" x14ac:dyDescent="0.2">
      <c r="A31" s="3">
        <v>25</v>
      </c>
      <c r="B31" s="4" t="s">
        <v>58</v>
      </c>
      <c r="C31" s="5" t="s">
        <v>59</v>
      </c>
      <c r="D31" s="5" t="s">
        <v>98</v>
      </c>
      <c r="E31" s="4" t="s">
        <v>17</v>
      </c>
      <c r="F31" s="6">
        <v>8.7999999999999995E-2</v>
      </c>
      <c r="G31" s="6">
        <v>7.9000000000000001E-2</v>
      </c>
      <c r="H31" s="11">
        <v>33.744</v>
      </c>
      <c r="I31" s="6">
        <v>1E-3</v>
      </c>
      <c r="J31" s="6">
        <v>1E-3</v>
      </c>
      <c r="K31" s="11">
        <v>0.46899999999999997</v>
      </c>
    </row>
    <row r="32" spans="1:17" ht="15" customHeight="1" x14ac:dyDescent="0.2">
      <c r="A32" s="3">
        <v>26</v>
      </c>
      <c r="B32" s="4" t="s">
        <v>60</v>
      </c>
      <c r="C32" s="5" t="s">
        <v>61</v>
      </c>
      <c r="D32" s="5" t="s">
        <v>99</v>
      </c>
      <c r="E32" s="4" t="s">
        <v>17</v>
      </c>
      <c r="F32" s="6">
        <v>8.7999999999999995E-2</v>
      </c>
      <c r="G32" s="6">
        <v>7.4999999999999997E-2</v>
      </c>
      <c r="H32" s="11">
        <v>32.139000000000003</v>
      </c>
      <c r="I32" s="6">
        <v>1E-3</v>
      </c>
      <c r="J32" s="6">
        <v>0</v>
      </c>
      <c r="K32" s="11">
        <v>0.308</v>
      </c>
    </row>
    <row r="33" spans="1:13" ht="15" customHeight="1" x14ac:dyDescent="0.2">
      <c r="A33" s="3">
        <v>27</v>
      </c>
      <c r="B33" s="4" t="s">
        <v>62</v>
      </c>
      <c r="C33" s="5" t="s">
        <v>63</v>
      </c>
      <c r="D33" s="5" t="s">
        <v>100</v>
      </c>
      <c r="E33" s="4" t="s">
        <v>17</v>
      </c>
      <c r="F33" s="6">
        <v>8.5999999999999993E-2</v>
      </c>
      <c r="G33" s="6">
        <v>7.3999999999999996E-2</v>
      </c>
      <c r="H33" s="11">
        <v>31.446999999999999</v>
      </c>
      <c r="I33" s="6">
        <v>1E-3</v>
      </c>
      <c r="J33" s="6">
        <v>1E-3</v>
      </c>
      <c r="K33" s="11">
        <v>0.439</v>
      </c>
    </row>
    <row r="34" spans="1:13" ht="15" customHeight="1" x14ac:dyDescent="0.2">
      <c r="A34" s="3">
        <v>28</v>
      </c>
      <c r="B34" s="4" t="s">
        <v>64</v>
      </c>
      <c r="C34" s="5" t="s">
        <v>65</v>
      </c>
      <c r="D34" s="5" t="s">
        <v>101</v>
      </c>
      <c r="E34" s="4" t="s">
        <v>17</v>
      </c>
      <c r="F34" s="6">
        <v>7.0000000000000007E-2</v>
      </c>
      <c r="G34" s="6">
        <v>5.7000000000000002E-2</v>
      </c>
      <c r="H34" s="11">
        <v>24.402999999999999</v>
      </c>
      <c r="I34" s="6">
        <v>1E-3</v>
      </c>
      <c r="J34" s="6">
        <v>0</v>
      </c>
      <c r="K34" s="11">
        <v>0.26200000000000001</v>
      </c>
    </row>
    <row r="35" spans="1:13" ht="15" customHeight="1" x14ac:dyDescent="0.2">
      <c r="A35" s="3">
        <v>29</v>
      </c>
      <c r="B35" s="4" t="s">
        <v>66</v>
      </c>
      <c r="C35" s="5" t="s">
        <v>67</v>
      </c>
      <c r="D35" s="5" t="s">
        <v>102</v>
      </c>
      <c r="E35" s="4" t="s">
        <v>17</v>
      </c>
      <c r="F35" s="6">
        <v>6.0999999999999999E-2</v>
      </c>
      <c r="G35" s="6">
        <v>0.05</v>
      </c>
      <c r="H35" s="11">
        <v>21.077999999999999</v>
      </c>
      <c r="I35" s="6">
        <v>1E-3</v>
      </c>
      <c r="J35" s="6">
        <v>0</v>
      </c>
      <c r="K35" s="11">
        <v>0.248</v>
      </c>
    </row>
    <row r="36" spans="1:13" ht="15" customHeight="1" x14ac:dyDescent="0.2">
      <c r="A36" s="3">
        <v>30</v>
      </c>
      <c r="B36" s="4" t="s">
        <v>68</v>
      </c>
      <c r="C36" s="5" t="s">
        <v>69</v>
      </c>
      <c r="D36" s="5" t="s">
        <v>103</v>
      </c>
      <c r="E36" s="4" t="s">
        <v>17</v>
      </c>
      <c r="F36" s="6">
        <v>6.3E-2</v>
      </c>
      <c r="G36" s="6">
        <v>5.1999999999999998E-2</v>
      </c>
      <c r="H36" s="11">
        <v>21.847999999999999</v>
      </c>
      <c r="I36" s="6">
        <v>1E-3</v>
      </c>
      <c r="J36" s="6">
        <v>0</v>
      </c>
      <c r="K36" s="11">
        <v>0.377</v>
      </c>
    </row>
    <row r="37" spans="1:13" ht="15" customHeight="1" x14ac:dyDescent="0.2">
      <c r="A37" s="3">
        <v>31</v>
      </c>
      <c r="B37" s="4" t="s">
        <v>70</v>
      </c>
      <c r="C37" s="5" t="s">
        <v>71</v>
      </c>
      <c r="D37" s="5" t="s">
        <v>32</v>
      </c>
      <c r="E37" s="4" t="s">
        <v>17</v>
      </c>
      <c r="F37" s="6">
        <v>8.9999999999999993E-3</v>
      </c>
      <c r="G37" s="6">
        <v>-3.0000000000000001E-3</v>
      </c>
      <c r="H37" s="11">
        <v>-1.6930000000000001</v>
      </c>
      <c r="I37" s="6">
        <v>1E-3</v>
      </c>
      <c r="J37" s="6">
        <v>0</v>
      </c>
      <c r="K37" s="11">
        <v>0.24299999999999999</v>
      </c>
    </row>
    <row r="38" spans="1:13" ht="15" customHeight="1" x14ac:dyDescent="0.2">
      <c r="A38" s="3">
        <v>32</v>
      </c>
      <c r="B38" s="4" t="s">
        <v>72</v>
      </c>
      <c r="C38" s="5" t="s">
        <v>73</v>
      </c>
      <c r="D38" s="5" t="s">
        <v>32</v>
      </c>
      <c r="E38" s="4" t="s">
        <v>17</v>
      </c>
      <c r="F38" s="6">
        <v>8.0000000000000002E-3</v>
      </c>
      <c r="G38" s="6">
        <v>0</v>
      </c>
      <c r="H38" s="11">
        <v>-0.76300000000000001</v>
      </c>
      <c r="I38" s="6">
        <v>1E-3</v>
      </c>
      <c r="J38" s="6">
        <v>0</v>
      </c>
      <c r="K38" s="11">
        <v>-3.7999999999999999E-2</v>
      </c>
    </row>
    <row r="39" spans="1:13" ht="15" customHeight="1" x14ac:dyDescent="0.2">
      <c r="A39" s="3">
        <v>33</v>
      </c>
      <c r="B39" s="4" t="s">
        <v>72</v>
      </c>
      <c r="C39" s="5" t="s">
        <v>74</v>
      </c>
      <c r="D39" s="5" t="s">
        <v>32</v>
      </c>
      <c r="E39" s="4" t="s">
        <v>17</v>
      </c>
      <c r="F39" s="6">
        <v>8.0000000000000002E-3</v>
      </c>
      <c r="G39" s="6">
        <v>-1E-3</v>
      </c>
      <c r="H39" s="11">
        <v>-1.052</v>
      </c>
      <c r="I39" s="6">
        <v>1E-3</v>
      </c>
      <c r="J39" s="6">
        <v>0</v>
      </c>
      <c r="K39" s="11">
        <v>-8.2000000000000003E-2</v>
      </c>
    </row>
    <row r="40" spans="1:13" ht="15" customHeight="1" x14ac:dyDescent="0.2">
      <c r="A40" s="3">
        <v>34</v>
      </c>
      <c r="B40" s="4" t="s">
        <v>75</v>
      </c>
      <c r="C40" s="5" t="s">
        <v>76</v>
      </c>
      <c r="D40" s="5" t="s">
        <v>104</v>
      </c>
      <c r="E40" s="4" t="s">
        <v>17</v>
      </c>
      <c r="F40" s="6">
        <v>8.1000000000000003E-2</v>
      </c>
      <c r="G40" s="6">
        <v>7.1999999999999995E-2</v>
      </c>
      <c r="H40" s="11">
        <v>30.952999999999999</v>
      </c>
      <c r="I40" s="6">
        <v>1E-3</v>
      </c>
      <c r="J40" s="6">
        <v>1E-3</v>
      </c>
      <c r="K40" s="11">
        <v>0.58599999999999997</v>
      </c>
    </row>
    <row r="41" spans="1:13" ht="15" customHeight="1" x14ac:dyDescent="0.2">
      <c r="A41" s="3">
        <v>35</v>
      </c>
      <c r="B41" s="4" t="s">
        <v>77</v>
      </c>
      <c r="C41" s="5" t="s">
        <v>78</v>
      </c>
      <c r="D41" s="5" t="s">
        <v>105</v>
      </c>
      <c r="E41" s="4" t="s">
        <v>17</v>
      </c>
      <c r="F41" s="6">
        <v>9.1999999999999998E-2</v>
      </c>
      <c r="G41" s="6">
        <v>0.08</v>
      </c>
      <c r="H41" s="11">
        <v>34.07</v>
      </c>
      <c r="I41" s="6">
        <v>2E-3</v>
      </c>
      <c r="J41" s="6">
        <v>1E-3</v>
      </c>
      <c r="K41" s="11">
        <v>1.077</v>
      </c>
    </row>
    <row r="42" spans="1:13" ht="15" customHeight="1" x14ac:dyDescent="0.2">
      <c r="A42" s="3">
        <v>36</v>
      </c>
      <c r="B42" s="4" t="s">
        <v>79</v>
      </c>
      <c r="C42" s="5" t="s">
        <v>80</v>
      </c>
      <c r="D42" s="5" t="s">
        <v>106</v>
      </c>
      <c r="E42" s="4" t="s">
        <v>17</v>
      </c>
      <c r="F42" s="6">
        <v>7.3999999999999996E-2</v>
      </c>
      <c r="G42" s="6">
        <v>6.2E-2</v>
      </c>
      <c r="H42" s="11">
        <v>26.396000000000001</v>
      </c>
      <c r="I42" s="6">
        <v>1E-3</v>
      </c>
      <c r="J42" s="6">
        <v>1E-3</v>
      </c>
      <c r="K42" s="11">
        <v>0.53500000000000003</v>
      </c>
    </row>
    <row r="43" spans="1:13" ht="15" customHeight="1" x14ac:dyDescent="0.2">
      <c r="A43" s="3">
        <v>37</v>
      </c>
      <c r="B43" s="4" t="s">
        <v>81</v>
      </c>
      <c r="C43" s="5" t="s">
        <v>82</v>
      </c>
      <c r="D43" s="5" t="s">
        <v>107</v>
      </c>
      <c r="E43" s="4" t="s">
        <v>17</v>
      </c>
      <c r="F43" s="6">
        <v>6.4000000000000001E-2</v>
      </c>
      <c r="G43" s="6">
        <v>5.1999999999999998E-2</v>
      </c>
      <c r="H43" s="11">
        <v>22.172999999999998</v>
      </c>
      <c r="I43" s="6">
        <v>1E-3</v>
      </c>
      <c r="J43" s="6">
        <v>0</v>
      </c>
      <c r="K43" s="11">
        <v>0.36699999999999999</v>
      </c>
    </row>
    <row r="44" spans="1:13" ht="15" customHeight="1" x14ac:dyDescent="0.2">
      <c r="A44" s="3">
        <v>38</v>
      </c>
      <c r="B44" s="4" t="s">
        <v>83</v>
      </c>
      <c r="C44" s="5" t="s">
        <v>84</v>
      </c>
      <c r="D44" s="5" t="s">
        <v>108</v>
      </c>
      <c r="E44" s="4" t="s">
        <v>17</v>
      </c>
      <c r="F44" s="6">
        <v>6.3E-2</v>
      </c>
      <c r="G44" s="6">
        <v>5.1999999999999998E-2</v>
      </c>
      <c r="H44" s="11">
        <v>21.971</v>
      </c>
      <c r="I44" s="6">
        <v>1E-3</v>
      </c>
      <c r="J44" s="6">
        <v>0</v>
      </c>
      <c r="K44" s="11">
        <v>0.38500000000000001</v>
      </c>
    </row>
    <row r="45" spans="1:13" ht="15" customHeight="1" x14ac:dyDescent="0.2">
      <c r="A45" s="3">
        <v>39</v>
      </c>
      <c r="B45" s="4" t="s">
        <v>85</v>
      </c>
      <c r="C45" s="5" t="s">
        <v>86</v>
      </c>
      <c r="D45" s="5" t="s">
        <v>109</v>
      </c>
      <c r="E45" s="4" t="s">
        <v>17</v>
      </c>
      <c r="F45" s="6">
        <v>6.7000000000000004E-2</v>
      </c>
      <c r="G45" s="6">
        <v>5.6000000000000001E-2</v>
      </c>
      <c r="H45" s="11">
        <v>23.734000000000002</v>
      </c>
      <c r="I45" s="6">
        <v>1E-3</v>
      </c>
      <c r="J45" s="6">
        <v>1E-3</v>
      </c>
      <c r="K45" s="11">
        <v>0.44400000000000001</v>
      </c>
    </row>
    <row r="46" spans="1:13" ht="15" customHeight="1" x14ac:dyDescent="0.2">
      <c r="A46" s="3">
        <v>40</v>
      </c>
      <c r="B46" s="4" t="s">
        <v>26</v>
      </c>
      <c r="C46" s="5" t="s">
        <v>27</v>
      </c>
      <c r="D46" s="5" t="s">
        <v>114</v>
      </c>
      <c r="E46" s="4" t="s">
        <v>28</v>
      </c>
      <c r="F46" s="6">
        <v>0.161</v>
      </c>
      <c r="G46" s="6">
        <v>0.15</v>
      </c>
      <c r="H46" s="7">
        <v>64.903999999999996</v>
      </c>
      <c r="I46" s="6">
        <v>1E-3</v>
      </c>
      <c r="J46" s="6">
        <v>0</v>
      </c>
      <c r="K46" s="7">
        <v>0</v>
      </c>
      <c r="L46" s="12">
        <f>((80-H46)/80)*-100</f>
        <v>-18.870000000000005</v>
      </c>
      <c r="M46" s="10"/>
    </row>
    <row r="47" spans="1:13" ht="15" customHeight="1" x14ac:dyDescent="0.2">
      <c r="A47" s="3">
        <v>41</v>
      </c>
      <c r="B47" s="4" t="s">
        <v>29</v>
      </c>
      <c r="C47" s="5" t="s">
        <v>30</v>
      </c>
      <c r="D47" s="5" t="s">
        <v>115</v>
      </c>
      <c r="E47" s="4" t="s">
        <v>28</v>
      </c>
      <c r="F47" s="6">
        <v>1.6E-2</v>
      </c>
      <c r="G47" s="6">
        <v>0</v>
      </c>
      <c r="H47" s="7">
        <v>-0.51</v>
      </c>
      <c r="I47" s="6">
        <v>6.0000000000000001E-3</v>
      </c>
      <c r="J47" s="6">
        <v>6.0000000000000001E-3</v>
      </c>
      <c r="K47" s="7">
        <v>6.3049999999999997</v>
      </c>
      <c r="L47" s="10"/>
      <c r="M47" s="12">
        <f>((6.6-K47)/6.6)*-100</f>
        <v>-4.4696969696969688</v>
      </c>
    </row>
  </sheetData>
  <mergeCells count="3">
    <mergeCell ref="A5:E5"/>
    <mergeCell ref="F5:H5"/>
    <mergeCell ref="I5:K5"/>
  </mergeCells>
  <pageMargins left="0.78740157480314998" right="0.78740157480314998" top="0.78740157480314998" bottom="0.78740157480314998" header="0.39370078740157499" footer="0.39370078740157499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6961F-1521-47F7-B55D-39CEDB1CE2F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Pimenta, Adam</cp:lastModifiedBy>
  <dcterms:created xsi:type="dcterms:W3CDTF">2019-03-19T19:02:14Z</dcterms:created>
  <dcterms:modified xsi:type="dcterms:W3CDTF">2019-04-01T18:47:54Z</dcterms:modified>
</cp:coreProperties>
</file>