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ublic\Astoria Pacific nutrient runs\Steven Shivers Cyano\"/>
    </mc:Choice>
  </mc:AlternateContent>
  <xr:revisionPtr revIDLastSave="0" documentId="13_ncr:1_{3A113819-EAF9-4283-A133-FE39CC0BA44D}" xr6:coauthVersionLast="36" xr6:coauthVersionMax="36" xr10:uidLastSave="{00000000-0000-0000-0000-000000000000}"/>
  <bookViews>
    <workbookView xWindow="0" yWindow="0" windowWidth="15345" windowHeight="3630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81" i="1" l="1"/>
  <c r="P81" i="1"/>
  <c r="Q53" i="1"/>
  <c r="Q68" i="1"/>
  <c r="P68" i="1"/>
  <c r="P53" i="1"/>
  <c r="Q36" i="1"/>
  <c r="P36" i="1"/>
  <c r="O81" i="1"/>
  <c r="N81" i="1"/>
  <c r="O68" i="1"/>
  <c r="N68" i="1"/>
  <c r="O53" i="1"/>
  <c r="N53" i="1"/>
  <c r="M99" i="1"/>
  <c r="L98" i="1"/>
  <c r="M85" i="1"/>
  <c r="L84" i="1"/>
  <c r="M66" i="1"/>
  <c r="L65" i="1"/>
  <c r="M45" i="1"/>
  <c r="L44" i="1"/>
  <c r="M22" i="1"/>
  <c r="L21" i="1"/>
  <c r="O36" i="1"/>
  <c r="N36" i="1"/>
</calcChain>
</file>

<file path=xl/sharedStrings.xml><?xml version="1.0" encoding="utf-8"?>
<sst xmlns="http://schemas.openxmlformats.org/spreadsheetml/2006/main" count="349" uniqueCount="202">
  <si>
    <t>Run Name: sample_run_2019-03-01</t>
  </si>
  <si>
    <t>Run Date: 3/1/2019</t>
  </si>
  <si>
    <t>Operator: apimenta_102</t>
  </si>
  <si>
    <t>Sample Info</t>
  </si>
  <si>
    <t>Nitrate+Nitrite</t>
  </si>
  <si>
    <t>Ortho-Phosphate</t>
  </si>
  <si>
    <t>Peak#</t>
  </si>
  <si>
    <t>Position</t>
  </si>
  <si>
    <t>Identifier</t>
  </si>
  <si>
    <t>Type</t>
  </si>
  <si>
    <t>Raw Ht</t>
  </si>
  <si>
    <t>Cor Ht</t>
  </si>
  <si>
    <t>uM</t>
  </si>
  <si>
    <t>SR:1</t>
  </si>
  <si>
    <t>SYNC</t>
  </si>
  <si>
    <t>SR:2</t>
  </si>
  <si>
    <t>NO3 check</t>
  </si>
  <si>
    <t>Unknown</t>
  </si>
  <si>
    <t>SR:3</t>
  </si>
  <si>
    <t>NOX%</t>
  </si>
  <si>
    <t>SR:4</t>
  </si>
  <si>
    <t>CO</t>
  </si>
  <si>
    <t>Carry over</t>
  </si>
  <si>
    <t>SR:5</t>
  </si>
  <si>
    <t>W</t>
  </si>
  <si>
    <t>Wash</t>
  </si>
  <si>
    <t>SR:6</t>
  </si>
  <si>
    <t>C1</t>
  </si>
  <si>
    <t>Calibrant</t>
  </si>
  <si>
    <t>SR:7</t>
  </si>
  <si>
    <t>C2</t>
  </si>
  <si>
    <t>SR:8</t>
  </si>
  <si>
    <t>C3</t>
  </si>
  <si>
    <t>SR:9</t>
  </si>
  <si>
    <t>C4</t>
  </si>
  <si>
    <t>SR:10</t>
  </si>
  <si>
    <t>C5</t>
  </si>
  <si>
    <t>SR:11</t>
  </si>
  <si>
    <t>C6</t>
  </si>
  <si>
    <t>SR:12</t>
  </si>
  <si>
    <t>C7</t>
  </si>
  <si>
    <t>SR:13</t>
  </si>
  <si>
    <t>C8</t>
  </si>
  <si>
    <t>SR:14</t>
  </si>
  <si>
    <t>C9</t>
  </si>
  <si>
    <t>SR:15</t>
  </si>
  <si>
    <t>CC1</t>
  </si>
  <si>
    <t>Check Cal</t>
  </si>
  <si>
    <t>SR:16</t>
  </si>
  <si>
    <t>CC2</t>
  </si>
  <si>
    <t>PAUSE</t>
  </si>
  <si>
    <t>Pause</t>
  </si>
  <si>
    <t>AutoWash</t>
  </si>
  <si>
    <t>1:1</t>
  </si>
  <si>
    <t>1</t>
  </si>
  <si>
    <t>1:2</t>
  </si>
  <si>
    <t>2</t>
  </si>
  <si>
    <t>1:3</t>
  </si>
  <si>
    <t>3</t>
  </si>
  <si>
    <t>1:4</t>
  </si>
  <si>
    <t>4</t>
  </si>
  <si>
    <t>1:5</t>
  </si>
  <si>
    <t>5</t>
  </si>
  <si>
    <t>1:6</t>
  </si>
  <si>
    <t>6</t>
  </si>
  <si>
    <t>1:7</t>
  </si>
  <si>
    <t>7</t>
  </si>
  <si>
    <t>1:8</t>
  </si>
  <si>
    <t>8</t>
  </si>
  <si>
    <t>1:9</t>
  </si>
  <si>
    <t>9</t>
  </si>
  <si>
    <t>1:10</t>
  </si>
  <si>
    <t>10</t>
  </si>
  <si>
    <t>10dup</t>
  </si>
  <si>
    <t>1:11</t>
  </si>
  <si>
    <t>11</t>
  </si>
  <si>
    <t>1:12</t>
  </si>
  <si>
    <t>12</t>
  </si>
  <si>
    <t>1:13</t>
  </si>
  <si>
    <t>13</t>
  </si>
  <si>
    <t>1:14</t>
  </si>
  <si>
    <t>14</t>
  </si>
  <si>
    <t>1:15</t>
  </si>
  <si>
    <t>15</t>
  </si>
  <si>
    <t>1:16</t>
  </si>
  <si>
    <t>16</t>
  </si>
  <si>
    <t>1:17</t>
  </si>
  <si>
    <t>17</t>
  </si>
  <si>
    <t>1:18</t>
  </si>
  <si>
    <t>18</t>
  </si>
  <si>
    <t>1:19</t>
  </si>
  <si>
    <t>19</t>
  </si>
  <si>
    <t>1:20</t>
  </si>
  <si>
    <t>20</t>
  </si>
  <si>
    <t>20dup</t>
  </si>
  <si>
    <t>1:21</t>
  </si>
  <si>
    <t>21</t>
  </si>
  <si>
    <t>1:22</t>
  </si>
  <si>
    <t>22</t>
  </si>
  <si>
    <t>1:23</t>
  </si>
  <si>
    <t>23</t>
  </si>
  <si>
    <t>1:24</t>
  </si>
  <si>
    <t>24</t>
  </si>
  <si>
    <t>1:25</t>
  </si>
  <si>
    <t>25</t>
  </si>
  <si>
    <t>1:26</t>
  </si>
  <si>
    <t>26</t>
  </si>
  <si>
    <t>1:27</t>
  </si>
  <si>
    <t>27</t>
  </si>
  <si>
    <t>1:28</t>
  </si>
  <si>
    <t>28</t>
  </si>
  <si>
    <t>1:29</t>
  </si>
  <si>
    <t>29</t>
  </si>
  <si>
    <t>1:30</t>
  </si>
  <si>
    <t>30</t>
  </si>
  <si>
    <t>30dup</t>
  </si>
  <si>
    <t>1:31</t>
  </si>
  <si>
    <t>31</t>
  </si>
  <si>
    <t>1:32</t>
  </si>
  <si>
    <t>32</t>
  </si>
  <si>
    <t>1:33</t>
  </si>
  <si>
    <t>33</t>
  </si>
  <si>
    <t>1:34</t>
  </si>
  <si>
    <t>34</t>
  </si>
  <si>
    <t>1:35</t>
  </si>
  <si>
    <t>35</t>
  </si>
  <si>
    <t>1:36</t>
  </si>
  <si>
    <t>36</t>
  </si>
  <si>
    <t>1:37</t>
  </si>
  <si>
    <t>37</t>
  </si>
  <si>
    <t>1:38</t>
  </si>
  <si>
    <t>38</t>
  </si>
  <si>
    <t>1:39</t>
  </si>
  <si>
    <t>39</t>
  </si>
  <si>
    <t>1:40</t>
  </si>
  <si>
    <t>40</t>
  </si>
  <si>
    <t>40dup</t>
  </si>
  <si>
    <t>1:41</t>
  </si>
  <si>
    <t>41</t>
  </si>
  <si>
    <t>1:42</t>
  </si>
  <si>
    <t>42</t>
  </si>
  <si>
    <t>1:43</t>
  </si>
  <si>
    <t>43</t>
  </si>
  <si>
    <t>1:44</t>
  </si>
  <si>
    <t>44</t>
  </si>
  <si>
    <t>1:45</t>
  </si>
  <si>
    <t>45</t>
  </si>
  <si>
    <t>1:46</t>
  </si>
  <si>
    <t>46</t>
  </si>
  <si>
    <t>1:47</t>
  </si>
  <si>
    <t>47</t>
  </si>
  <si>
    <t>1:48</t>
  </si>
  <si>
    <t>48</t>
  </si>
  <si>
    <t>1:49</t>
  </si>
  <si>
    <t>49</t>
  </si>
  <si>
    <t>Name</t>
  </si>
  <si>
    <t>N check % error</t>
  </si>
  <si>
    <t>P check % error</t>
  </si>
  <si>
    <t>N dup % difference</t>
  </si>
  <si>
    <t>P dup % difference</t>
  </si>
  <si>
    <t>digested milliQ</t>
  </si>
  <si>
    <t>NO3 100 uM</t>
  </si>
  <si>
    <t>PO4 6.0 uM</t>
  </si>
  <si>
    <t>Steve Shivers 2 check</t>
  </si>
  <si>
    <t>20180906 M1</t>
  </si>
  <si>
    <t>20180906 M2</t>
  </si>
  <si>
    <t>20180906 M3</t>
  </si>
  <si>
    <t>20180906 W1</t>
  </si>
  <si>
    <t>20180906 W2</t>
  </si>
  <si>
    <t>20180906 W3</t>
  </si>
  <si>
    <t>20180913 W1</t>
  </si>
  <si>
    <t>20180913 W2</t>
  </si>
  <si>
    <t>20180913 Y1</t>
  </si>
  <si>
    <t>20180913 Y2</t>
  </si>
  <si>
    <t>20180913 Y3</t>
  </si>
  <si>
    <t>20180913 M1</t>
  </si>
  <si>
    <t>20180913 M2</t>
  </si>
  <si>
    <t>20180913 M3</t>
  </si>
  <si>
    <t>20180917 W1</t>
  </si>
  <si>
    <t>20180917 W2</t>
  </si>
  <si>
    <t>20180917 W3</t>
  </si>
  <si>
    <t>20180917 M1</t>
  </si>
  <si>
    <t>20180917 M2</t>
  </si>
  <si>
    <t>20180917 M3</t>
  </si>
  <si>
    <t>20180919 W1</t>
  </si>
  <si>
    <t>20180919 W2</t>
  </si>
  <si>
    <t>20180919 W3</t>
  </si>
  <si>
    <t>20180919 M1</t>
  </si>
  <si>
    <t>20180919 M2</t>
  </si>
  <si>
    <t>20180919 M3</t>
  </si>
  <si>
    <t>20180919 Y1</t>
  </si>
  <si>
    <t>20180919 Y2</t>
  </si>
  <si>
    <t>20180919 Y3</t>
  </si>
  <si>
    <t>20180924 W1</t>
  </si>
  <si>
    <t>20180924 W2</t>
  </si>
  <si>
    <t>20180924 W3</t>
  </si>
  <si>
    <t>20180924 M1</t>
  </si>
  <si>
    <t>20180924 M2</t>
  </si>
  <si>
    <t>20180924 M3</t>
  </si>
  <si>
    <t>20180926 Y1</t>
  </si>
  <si>
    <t>20180926 Y2</t>
  </si>
  <si>
    <t>20180926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</si>
</sst>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11"/>
      <color rgb="FF000000"/>
      <name val="Calibri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Fill="1" applyAlignment="1">
      <alignment horizontal="right" vertical="top"/>
    </xf>
    <xf numFmtId="166" fontId="2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2" fontId="0" fillId="3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2" fontId="0" fillId="3" borderId="0" xfId="0" applyNumberFormat="1" applyFont="1" applyFill="1" applyAlignment="1">
      <alignment vertical="top"/>
    </xf>
    <xf numFmtId="0" fontId="3" fillId="0" borderId="0" xfId="0" applyFont="1" applyBorder="1"/>
    <xf numFmtId="2" fontId="0" fillId="4" borderId="0" xfId="0" applyNumberFormat="1" applyFont="1" applyFill="1" applyAlignment="1">
      <alignment vertical="top"/>
    </xf>
    <xf numFmtId="166" fontId="2" fillId="4" borderId="0" xfId="0" applyNumberFormat="1" applyFont="1" applyFill="1" applyAlignment="1">
      <alignment horizontal="right" vertical="top"/>
    </xf>
    <xf numFmtId="166" fontId="0" fillId="4" borderId="0" xfId="0" applyNumberFormat="1" applyFont="1" applyFill="1" applyAlignment="1">
      <alignment vertical="top"/>
    </xf>
    <xf numFmtId="166" fontId="0" fillId="3" borderId="0" xfId="0" applyNumberFormat="1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66" fontId="2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topLeftCell="A58" workbookViewId="0">
      <selection activeCell="M70" sqref="M70"/>
    </sheetView>
  </sheetViews>
  <sheetFormatPr defaultColWidth="11.42578125" defaultRowHeight="12.75" customHeight="1" x14ac:dyDescent="0.2"/>
  <cols>
    <col min="1" max="1" width="6.140625" style="8" customWidth="1"/>
    <col min="2" max="2" width="8.28515625" style="8" customWidth="1"/>
    <col min="3" max="3" width="10" style="8" customWidth="1"/>
    <col min="4" max="5" width="14.85546875" style="8" customWidth="1"/>
    <col min="6" max="11" width="8.5703125" style="8" customWidth="1"/>
    <col min="12" max="15" width="14.7109375" style="8" customWidth="1"/>
    <col min="16" max="16384" width="11.42578125" style="8"/>
  </cols>
  <sheetData>
    <row r="1" spans="1:15" ht="12.75" customHeight="1" x14ac:dyDescent="0.2">
      <c r="A1" s="1" t="s">
        <v>0</v>
      </c>
    </row>
    <row r="2" spans="1:15" ht="12.75" customHeight="1" x14ac:dyDescent="0.2">
      <c r="A2" s="1" t="s">
        <v>1</v>
      </c>
    </row>
    <row r="3" spans="1:15" ht="12.75" customHeight="1" x14ac:dyDescent="0.2">
      <c r="A3" s="1" t="s">
        <v>2</v>
      </c>
    </row>
    <row r="5" spans="1:15" ht="15" customHeight="1" x14ac:dyDescent="0.25">
      <c r="A5" s="17" t="s">
        <v>3</v>
      </c>
      <c r="B5" s="17"/>
      <c r="C5" s="17"/>
      <c r="D5" s="17"/>
      <c r="E5" s="17"/>
      <c r="F5" s="17" t="s">
        <v>4</v>
      </c>
      <c r="G5" s="17"/>
      <c r="H5" s="17"/>
      <c r="I5" s="17" t="s">
        <v>5</v>
      </c>
      <c r="J5" s="17"/>
      <c r="K5" s="17"/>
      <c r="L5" s="12" t="s">
        <v>156</v>
      </c>
      <c r="M5" s="12" t="s">
        <v>157</v>
      </c>
      <c r="N5" s="12" t="s">
        <v>158</v>
      </c>
      <c r="O5" s="12" t="s">
        <v>159</v>
      </c>
    </row>
    <row r="6" spans="1:15" ht="15" customHeight="1" x14ac:dyDescent="0.2">
      <c r="A6" s="2" t="s">
        <v>6</v>
      </c>
      <c r="B6" s="2" t="s">
        <v>7</v>
      </c>
      <c r="C6" s="2" t="s">
        <v>8</v>
      </c>
      <c r="D6" s="2" t="s">
        <v>155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10</v>
      </c>
      <c r="J6" s="2" t="s">
        <v>11</v>
      </c>
      <c r="K6" s="2" t="s">
        <v>12</v>
      </c>
    </row>
    <row r="7" spans="1:15" ht="15" customHeight="1" x14ac:dyDescent="0.2">
      <c r="A7" s="3">
        <v>1</v>
      </c>
      <c r="B7" s="4" t="s">
        <v>13</v>
      </c>
      <c r="C7" s="5" t="s">
        <v>14</v>
      </c>
      <c r="D7" s="5"/>
      <c r="E7" s="4" t="s">
        <v>14</v>
      </c>
      <c r="F7" s="6">
        <v>0.58499999999999996</v>
      </c>
      <c r="G7" s="6">
        <v>0.57699999999999996</v>
      </c>
      <c r="H7" s="7">
        <v>251.66200000000001</v>
      </c>
      <c r="I7" s="6">
        <v>0.193</v>
      </c>
      <c r="J7" s="6">
        <v>0.192</v>
      </c>
      <c r="K7" s="7">
        <v>186.92</v>
      </c>
    </row>
    <row r="8" spans="1:15" ht="15" customHeight="1" x14ac:dyDescent="0.2">
      <c r="A8" s="3">
        <v>2</v>
      </c>
      <c r="B8" s="4" t="s">
        <v>15</v>
      </c>
      <c r="C8" s="5" t="s">
        <v>16</v>
      </c>
      <c r="D8" s="5"/>
      <c r="E8" s="4" t="s">
        <v>17</v>
      </c>
      <c r="F8" s="6">
        <v>0.38800000000000001</v>
      </c>
      <c r="G8" s="6">
        <v>0.38100000000000001</v>
      </c>
      <c r="H8" s="7">
        <v>165.66800000000001</v>
      </c>
      <c r="I8" s="6">
        <v>5.0000000000000001E-3</v>
      </c>
      <c r="J8" s="6">
        <v>4.0000000000000001E-3</v>
      </c>
      <c r="K8" s="7">
        <v>4.2370000000000001</v>
      </c>
    </row>
    <row r="9" spans="1:15" ht="15" customHeight="1" x14ac:dyDescent="0.2">
      <c r="A9" s="3">
        <v>3</v>
      </c>
      <c r="B9" s="4" t="s">
        <v>18</v>
      </c>
      <c r="C9" s="5" t="s">
        <v>19</v>
      </c>
      <c r="D9" s="5"/>
      <c r="E9" s="4" t="s">
        <v>16</v>
      </c>
      <c r="F9" s="6">
        <v>0.379</v>
      </c>
      <c r="G9" s="6">
        <v>0.371</v>
      </c>
      <c r="H9" s="7">
        <v>161.55000000000001</v>
      </c>
      <c r="I9" s="6">
        <v>1E-3</v>
      </c>
      <c r="J9" s="6">
        <v>0</v>
      </c>
      <c r="K9" s="7">
        <v>0.29899999999999999</v>
      </c>
    </row>
    <row r="10" spans="1:15" ht="15" customHeight="1" x14ac:dyDescent="0.2">
      <c r="A10" s="3">
        <v>4</v>
      </c>
      <c r="B10" s="4" t="s">
        <v>20</v>
      </c>
      <c r="C10" s="5" t="s">
        <v>21</v>
      </c>
      <c r="D10" s="5"/>
      <c r="E10" s="4" t="s">
        <v>22</v>
      </c>
      <c r="F10" s="6">
        <v>4.1000000000000002E-2</v>
      </c>
      <c r="G10" s="6">
        <v>3.3000000000000002E-2</v>
      </c>
      <c r="H10" s="7">
        <v>13.243</v>
      </c>
      <c r="I10" s="6">
        <v>1E-3</v>
      </c>
      <c r="J10" s="6">
        <v>0</v>
      </c>
      <c r="K10" s="7">
        <v>0.182</v>
      </c>
    </row>
    <row r="11" spans="1:15" ht="15" customHeight="1" x14ac:dyDescent="0.2">
      <c r="A11" s="3">
        <v>5</v>
      </c>
      <c r="B11" s="4" t="s">
        <v>23</v>
      </c>
      <c r="C11" s="5" t="s">
        <v>24</v>
      </c>
      <c r="D11" s="5"/>
      <c r="E11" s="4" t="s">
        <v>25</v>
      </c>
      <c r="F11" s="6">
        <v>8.0000000000000002E-3</v>
      </c>
      <c r="G11" s="6">
        <v>0</v>
      </c>
      <c r="H11" s="7">
        <v>-1.2150000000000001</v>
      </c>
      <c r="I11" s="6">
        <v>1E-3</v>
      </c>
      <c r="J11" s="6">
        <v>0</v>
      </c>
      <c r="K11" s="7">
        <v>0.21299999999999999</v>
      </c>
    </row>
    <row r="12" spans="1:15" ht="15" customHeight="1" x14ac:dyDescent="0.2">
      <c r="A12" s="3">
        <v>6</v>
      </c>
      <c r="B12" s="4" t="s">
        <v>26</v>
      </c>
      <c r="C12" s="5" t="s">
        <v>27</v>
      </c>
      <c r="D12" s="5"/>
      <c r="E12" s="4" t="s">
        <v>28</v>
      </c>
      <c r="F12" s="6">
        <v>7.0000000000000001E-3</v>
      </c>
      <c r="G12" s="6">
        <v>0</v>
      </c>
      <c r="H12" s="7">
        <v>-1.333</v>
      </c>
      <c r="I12" s="6">
        <v>1E-3</v>
      </c>
      <c r="J12" s="6">
        <v>0</v>
      </c>
      <c r="K12" s="7">
        <v>0.123</v>
      </c>
    </row>
    <row r="13" spans="1:15" ht="15" customHeight="1" x14ac:dyDescent="0.2">
      <c r="A13" s="3">
        <v>7</v>
      </c>
      <c r="B13" s="4" t="s">
        <v>29</v>
      </c>
      <c r="C13" s="5" t="s">
        <v>30</v>
      </c>
      <c r="D13" s="5"/>
      <c r="E13" s="4" t="s">
        <v>28</v>
      </c>
      <c r="F13" s="6">
        <v>2.1999999999999999E-2</v>
      </c>
      <c r="G13" s="6">
        <v>1.4999999999999999E-2</v>
      </c>
      <c r="H13" s="7">
        <v>5.2279999999999998</v>
      </c>
      <c r="I13" s="6">
        <v>1E-3</v>
      </c>
      <c r="J13" s="6">
        <v>0</v>
      </c>
      <c r="K13" s="7">
        <v>0.24399999999999999</v>
      </c>
    </row>
    <row r="14" spans="1:15" ht="15" customHeight="1" x14ac:dyDescent="0.2">
      <c r="A14" s="3">
        <v>8</v>
      </c>
      <c r="B14" s="4" t="s">
        <v>31</v>
      </c>
      <c r="C14" s="5" t="s">
        <v>32</v>
      </c>
      <c r="D14" s="5"/>
      <c r="E14" s="4" t="s">
        <v>28</v>
      </c>
      <c r="F14" s="6">
        <v>6.8000000000000005E-2</v>
      </c>
      <c r="G14" s="6">
        <v>6.0999999999999999E-2</v>
      </c>
      <c r="H14" s="7">
        <v>25.434999999999999</v>
      </c>
      <c r="I14" s="6">
        <v>1E-3</v>
      </c>
      <c r="J14" s="6">
        <v>0</v>
      </c>
      <c r="K14" s="7">
        <v>0.106</v>
      </c>
    </row>
    <row r="15" spans="1:15" ht="15" customHeight="1" x14ac:dyDescent="0.2">
      <c r="A15" s="3">
        <v>9</v>
      </c>
      <c r="B15" s="4" t="s">
        <v>33</v>
      </c>
      <c r="C15" s="5" t="s">
        <v>34</v>
      </c>
      <c r="D15" s="5"/>
      <c r="E15" s="4" t="s">
        <v>28</v>
      </c>
      <c r="F15" s="6">
        <v>0.19500000000000001</v>
      </c>
      <c r="G15" s="6">
        <v>0.189</v>
      </c>
      <c r="H15" s="7">
        <v>81.489000000000004</v>
      </c>
      <c r="I15" s="6">
        <v>1E-3</v>
      </c>
      <c r="J15" s="6">
        <v>0</v>
      </c>
      <c r="K15" s="7">
        <v>0.374</v>
      </c>
    </row>
    <row r="16" spans="1:15" ht="15" customHeight="1" x14ac:dyDescent="0.2">
      <c r="A16" s="3">
        <v>10</v>
      </c>
      <c r="B16" s="4" t="s">
        <v>35</v>
      </c>
      <c r="C16" s="5" t="s">
        <v>36</v>
      </c>
      <c r="D16" s="5"/>
      <c r="E16" s="4" t="s">
        <v>28</v>
      </c>
      <c r="F16" s="6">
        <v>0.372</v>
      </c>
      <c r="G16" s="6">
        <v>0.36599999999999999</v>
      </c>
      <c r="H16" s="7">
        <v>159.18</v>
      </c>
      <c r="I16" s="6">
        <v>1E-3</v>
      </c>
      <c r="J16" s="6">
        <v>1E-3</v>
      </c>
      <c r="K16" s="7">
        <v>0.94899999999999995</v>
      </c>
    </row>
    <row r="17" spans="1:13" ht="15" customHeight="1" x14ac:dyDescent="0.2">
      <c r="A17" s="3">
        <v>11</v>
      </c>
      <c r="B17" s="4" t="s">
        <v>37</v>
      </c>
      <c r="C17" s="5" t="s">
        <v>38</v>
      </c>
      <c r="D17" s="5"/>
      <c r="E17" s="4" t="s">
        <v>28</v>
      </c>
      <c r="F17" s="6">
        <v>4.1000000000000002E-2</v>
      </c>
      <c r="G17" s="6">
        <v>3.5000000000000003E-2</v>
      </c>
      <c r="H17" s="7">
        <v>14.029</v>
      </c>
      <c r="I17" s="6">
        <v>1E-3</v>
      </c>
      <c r="J17" s="6">
        <v>0</v>
      </c>
      <c r="K17" s="7">
        <v>0.53700000000000003</v>
      </c>
    </row>
    <row r="18" spans="1:13" ht="15" customHeight="1" x14ac:dyDescent="0.2">
      <c r="A18" s="3">
        <v>12</v>
      </c>
      <c r="B18" s="4" t="s">
        <v>39</v>
      </c>
      <c r="C18" s="5" t="s">
        <v>40</v>
      </c>
      <c r="D18" s="5"/>
      <c r="E18" s="4" t="s">
        <v>28</v>
      </c>
      <c r="F18" s="6">
        <v>0.01</v>
      </c>
      <c r="G18" s="6">
        <v>5.0000000000000001E-3</v>
      </c>
      <c r="H18" s="7">
        <v>0.81200000000000006</v>
      </c>
      <c r="I18" s="6">
        <v>2E-3</v>
      </c>
      <c r="J18" s="6">
        <v>1E-3</v>
      </c>
      <c r="K18" s="7">
        <v>1.379</v>
      </c>
    </row>
    <row r="19" spans="1:13" ht="15" customHeight="1" x14ac:dyDescent="0.2">
      <c r="A19" s="3">
        <v>13</v>
      </c>
      <c r="B19" s="4" t="s">
        <v>41</v>
      </c>
      <c r="C19" s="5" t="s">
        <v>42</v>
      </c>
      <c r="D19" s="5"/>
      <c r="E19" s="4" t="s">
        <v>28</v>
      </c>
      <c r="F19" s="6">
        <v>0.01</v>
      </c>
      <c r="G19" s="6">
        <v>4.0000000000000001E-3</v>
      </c>
      <c r="H19" s="7">
        <v>0.61499999999999999</v>
      </c>
      <c r="I19" s="6">
        <v>8.9999999999999993E-3</v>
      </c>
      <c r="J19" s="6">
        <v>8.0000000000000002E-3</v>
      </c>
      <c r="K19" s="7">
        <v>7.8940000000000001</v>
      </c>
    </row>
    <row r="20" spans="1:13" ht="15" customHeight="1" x14ac:dyDescent="0.2">
      <c r="A20" s="3">
        <v>14</v>
      </c>
      <c r="B20" s="4" t="s">
        <v>43</v>
      </c>
      <c r="C20" s="5" t="s">
        <v>44</v>
      </c>
      <c r="D20" s="5"/>
      <c r="E20" s="4" t="s">
        <v>28</v>
      </c>
      <c r="F20" s="6">
        <v>8.0000000000000002E-3</v>
      </c>
      <c r="G20" s="6">
        <v>3.0000000000000001E-3</v>
      </c>
      <c r="H20" s="7">
        <v>0.25700000000000001</v>
      </c>
      <c r="I20" s="6">
        <v>1.6E-2</v>
      </c>
      <c r="J20" s="6">
        <v>1.4999999999999999E-2</v>
      </c>
      <c r="K20" s="7">
        <v>15.067</v>
      </c>
    </row>
    <row r="21" spans="1:13" ht="15" customHeight="1" x14ac:dyDescent="0.2">
      <c r="A21" s="3">
        <v>15</v>
      </c>
      <c r="B21" s="4" t="s">
        <v>45</v>
      </c>
      <c r="C21" s="5" t="s">
        <v>46</v>
      </c>
      <c r="D21" s="5" t="s">
        <v>161</v>
      </c>
      <c r="E21" s="4" t="s">
        <v>47</v>
      </c>
      <c r="F21" s="6">
        <v>0.23400000000000001</v>
      </c>
      <c r="G21" s="6">
        <v>0.22900000000000001</v>
      </c>
      <c r="H21" s="7">
        <v>99.363</v>
      </c>
      <c r="I21" s="6">
        <v>1E-3</v>
      </c>
      <c r="J21" s="6">
        <v>0</v>
      </c>
      <c r="K21" s="7">
        <v>0.505</v>
      </c>
      <c r="L21" s="9">
        <f>((100-H21)/100)*-100</f>
        <v>-0.63700000000000045</v>
      </c>
      <c r="M21" s="10"/>
    </row>
    <row r="22" spans="1:13" ht="15" customHeight="1" x14ac:dyDescent="0.2">
      <c r="A22" s="3">
        <v>16</v>
      </c>
      <c r="B22" s="4" t="s">
        <v>48</v>
      </c>
      <c r="C22" s="5" t="s">
        <v>49</v>
      </c>
      <c r="D22" s="5" t="s">
        <v>162</v>
      </c>
      <c r="E22" s="4" t="s">
        <v>47</v>
      </c>
      <c r="F22" s="6">
        <v>3.2000000000000001E-2</v>
      </c>
      <c r="G22" s="6">
        <v>2.7E-2</v>
      </c>
      <c r="H22" s="7">
        <v>10.81</v>
      </c>
      <c r="I22" s="6">
        <v>7.0000000000000001E-3</v>
      </c>
      <c r="J22" s="6">
        <v>6.0000000000000001E-3</v>
      </c>
      <c r="K22" s="7">
        <v>5.8570000000000002</v>
      </c>
      <c r="L22" s="10"/>
      <c r="M22" s="9">
        <f>((6-K22)/6)*-100</f>
        <v>-2.3833333333333302</v>
      </c>
    </row>
    <row r="23" spans="1:13" ht="15" customHeight="1" x14ac:dyDescent="0.2">
      <c r="A23" s="3">
        <v>17</v>
      </c>
      <c r="B23" s="4" t="s">
        <v>23</v>
      </c>
      <c r="C23" s="5" t="s">
        <v>50</v>
      </c>
      <c r="D23" s="5"/>
      <c r="E23" s="4" t="s">
        <v>51</v>
      </c>
      <c r="F23" s="6">
        <v>8.0000000000000002E-3</v>
      </c>
      <c r="G23" s="6">
        <v>4.0000000000000001E-3</v>
      </c>
      <c r="H23" s="7">
        <v>0.52700000000000002</v>
      </c>
      <c r="I23" s="6">
        <v>1E-3</v>
      </c>
      <c r="J23" s="6">
        <v>0</v>
      </c>
      <c r="K23" s="7">
        <v>0.33400000000000002</v>
      </c>
      <c r="L23" s="10"/>
      <c r="M23" s="10"/>
    </row>
    <row r="24" spans="1:13" ht="15" customHeight="1" x14ac:dyDescent="0.2">
      <c r="A24" s="3">
        <v>18</v>
      </c>
      <c r="B24" s="4" t="s">
        <v>13</v>
      </c>
      <c r="C24" s="5" t="s">
        <v>14</v>
      </c>
      <c r="D24" s="5"/>
      <c r="E24" s="4" t="s">
        <v>14</v>
      </c>
      <c r="F24" s="6">
        <v>0.58899999999999997</v>
      </c>
      <c r="G24" s="6">
        <v>0.58499999999999996</v>
      </c>
      <c r="H24" s="7">
        <v>255.39500000000001</v>
      </c>
      <c r="I24" s="6">
        <v>0.19500000000000001</v>
      </c>
      <c r="J24" s="6">
        <v>0.19400000000000001</v>
      </c>
      <c r="K24" s="7">
        <v>188.63900000000001</v>
      </c>
      <c r="L24" s="10"/>
      <c r="M24" s="10"/>
    </row>
    <row r="25" spans="1:13" ht="15" customHeight="1" x14ac:dyDescent="0.2">
      <c r="A25" s="3">
        <v>19</v>
      </c>
      <c r="B25" s="3">
        <v>0</v>
      </c>
      <c r="C25" s="5" t="s">
        <v>52</v>
      </c>
      <c r="D25" s="5"/>
      <c r="E25" s="4" t="s">
        <v>52</v>
      </c>
      <c r="F25" s="6">
        <v>2.4E-2</v>
      </c>
      <c r="G25" s="6">
        <v>2.1000000000000001E-2</v>
      </c>
      <c r="H25" s="7">
        <v>7.9649999999999999</v>
      </c>
      <c r="I25" s="6">
        <v>2E-3</v>
      </c>
      <c r="J25" s="6">
        <v>1E-3</v>
      </c>
      <c r="K25" s="7">
        <v>1.5669999999999999</v>
      </c>
      <c r="L25" s="10"/>
      <c r="M25" s="10"/>
    </row>
    <row r="26" spans="1:13" ht="15" customHeight="1" x14ac:dyDescent="0.2">
      <c r="A26" s="3">
        <v>20</v>
      </c>
      <c r="B26" s="3">
        <v>0</v>
      </c>
      <c r="C26" s="5" t="s">
        <v>52</v>
      </c>
      <c r="D26" s="5"/>
      <c r="E26" s="4" t="s">
        <v>52</v>
      </c>
      <c r="F26" s="6">
        <v>3.0000000000000001E-3</v>
      </c>
      <c r="G26" s="6">
        <v>0</v>
      </c>
      <c r="H26" s="7">
        <v>-1.2150000000000001</v>
      </c>
      <c r="I26" s="6">
        <v>1E-3</v>
      </c>
      <c r="J26" s="6">
        <v>0</v>
      </c>
      <c r="K26" s="7">
        <v>0.21299999999999999</v>
      </c>
      <c r="L26" s="10"/>
      <c r="M26" s="10"/>
    </row>
    <row r="27" spans="1:13" ht="15" customHeight="1" x14ac:dyDescent="0.2">
      <c r="A27" s="3">
        <v>21</v>
      </c>
      <c r="B27" s="4" t="s">
        <v>53</v>
      </c>
      <c r="C27" s="5" t="s">
        <v>54</v>
      </c>
      <c r="D27" s="5" t="s">
        <v>160</v>
      </c>
      <c r="E27" s="4" t="s">
        <v>17</v>
      </c>
      <c r="F27" s="6">
        <v>8.0000000000000002E-3</v>
      </c>
      <c r="G27" s="6">
        <v>6.0000000000000001E-3</v>
      </c>
      <c r="H27" s="18">
        <v>1.325</v>
      </c>
      <c r="I27" s="6">
        <v>1E-3</v>
      </c>
      <c r="J27" s="6">
        <v>0</v>
      </c>
      <c r="K27" s="18">
        <v>0.503</v>
      </c>
      <c r="L27" s="10"/>
      <c r="M27" s="10"/>
    </row>
    <row r="28" spans="1:13" ht="15" customHeight="1" x14ac:dyDescent="0.2">
      <c r="A28" s="3">
        <v>22</v>
      </c>
      <c r="B28" s="4" t="s">
        <v>55</v>
      </c>
      <c r="C28" s="5" t="s">
        <v>56</v>
      </c>
      <c r="D28" s="5" t="s">
        <v>163</v>
      </c>
      <c r="E28" s="4" t="s">
        <v>17</v>
      </c>
      <c r="F28" s="6">
        <v>8.3000000000000004E-2</v>
      </c>
      <c r="G28" s="6">
        <v>8.1000000000000003E-2</v>
      </c>
      <c r="H28" s="18">
        <v>34.225999999999999</v>
      </c>
      <c r="I28" s="6">
        <v>2E-3</v>
      </c>
      <c r="J28" s="6">
        <v>1E-3</v>
      </c>
      <c r="K28" s="18">
        <v>1.105</v>
      </c>
      <c r="L28" s="10"/>
      <c r="M28" s="10"/>
    </row>
    <row r="29" spans="1:13" ht="15" customHeight="1" x14ac:dyDescent="0.2">
      <c r="A29" s="3">
        <v>23</v>
      </c>
      <c r="B29" s="4" t="s">
        <v>57</v>
      </c>
      <c r="C29" s="5" t="s">
        <v>58</v>
      </c>
      <c r="D29" s="5" t="s">
        <v>163</v>
      </c>
      <c r="E29" s="4" t="s">
        <v>17</v>
      </c>
      <c r="F29" s="6">
        <v>8.5000000000000006E-2</v>
      </c>
      <c r="G29" s="6">
        <v>8.3000000000000004E-2</v>
      </c>
      <c r="H29" s="18">
        <v>35.168999999999997</v>
      </c>
      <c r="I29" s="6">
        <v>2E-3</v>
      </c>
      <c r="J29" s="6">
        <v>1E-3</v>
      </c>
      <c r="K29" s="18">
        <v>1.206</v>
      </c>
      <c r="L29" s="10"/>
      <c r="M29" s="10"/>
    </row>
    <row r="30" spans="1:13" ht="15" customHeight="1" x14ac:dyDescent="0.2">
      <c r="A30" s="3">
        <v>24</v>
      </c>
      <c r="B30" s="4" t="s">
        <v>59</v>
      </c>
      <c r="C30" s="5" t="s">
        <v>60</v>
      </c>
      <c r="D30" s="5" t="s">
        <v>163</v>
      </c>
      <c r="E30" s="4" t="s">
        <v>17</v>
      </c>
      <c r="F30" s="6">
        <v>8.4000000000000005E-2</v>
      </c>
      <c r="G30" s="6">
        <v>8.2000000000000003E-2</v>
      </c>
      <c r="H30" s="18">
        <v>34.655000000000001</v>
      </c>
      <c r="I30" s="6">
        <v>2E-3</v>
      </c>
      <c r="J30" s="6">
        <v>1E-3</v>
      </c>
      <c r="K30" s="18">
        <v>1.1930000000000001</v>
      </c>
      <c r="L30" s="10"/>
      <c r="M30" s="10"/>
    </row>
    <row r="31" spans="1:13" ht="15" customHeight="1" x14ac:dyDescent="0.2">
      <c r="A31" s="3">
        <v>25</v>
      </c>
      <c r="B31" s="4" t="s">
        <v>61</v>
      </c>
      <c r="C31" s="5" t="s">
        <v>62</v>
      </c>
      <c r="D31" s="5" t="s">
        <v>164</v>
      </c>
      <c r="E31" s="4" t="s">
        <v>17</v>
      </c>
      <c r="F31" s="6">
        <v>0.14799999999999999</v>
      </c>
      <c r="G31" s="6">
        <v>0.14599999999999999</v>
      </c>
      <c r="H31" s="18">
        <v>62.665999999999997</v>
      </c>
      <c r="I31" s="6">
        <v>2E-3</v>
      </c>
      <c r="J31" s="6">
        <v>1E-3</v>
      </c>
      <c r="K31" s="18">
        <v>1.2430000000000001</v>
      </c>
      <c r="L31" s="10"/>
      <c r="M31" s="10"/>
    </row>
    <row r="32" spans="1:13" ht="15" customHeight="1" x14ac:dyDescent="0.2">
      <c r="A32" s="3">
        <v>26</v>
      </c>
      <c r="B32" s="4" t="s">
        <v>63</v>
      </c>
      <c r="C32" s="5" t="s">
        <v>64</v>
      </c>
      <c r="D32" s="5" t="s">
        <v>165</v>
      </c>
      <c r="E32" s="4" t="s">
        <v>17</v>
      </c>
      <c r="F32" s="6">
        <v>0.151</v>
      </c>
      <c r="G32" s="6">
        <v>0.14899999999999999</v>
      </c>
      <c r="H32" s="18">
        <v>64.034000000000006</v>
      </c>
      <c r="I32" s="6">
        <v>2E-3</v>
      </c>
      <c r="J32" s="6">
        <v>1E-3</v>
      </c>
      <c r="K32" s="18">
        <v>1.35</v>
      </c>
      <c r="L32" s="10"/>
      <c r="M32" s="10"/>
    </row>
    <row r="33" spans="1:17" ht="15" customHeight="1" x14ac:dyDescent="0.2">
      <c r="A33" s="3">
        <v>27</v>
      </c>
      <c r="B33" s="4" t="s">
        <v>65</v>
      </c>
      <c r="C33" s="5" t="s">
        <v>66</v>
      </c>
      <c r="D33" s="5" t="s">
        <v>166</v>
      </c>
      <c r="E33" s="4" t="s">
        <v>17</v>
      </c>
      <c r="F33" s="6">
        <v>0.17299999999999999</v>
      </c>
      <c r="G33" s="6">
        <v>0.17100000000000001</v>
      </c>
      <c r="H33" s="18">
        <v>73.825999999999993</v>
      </c>
      <c r="I33" s="6">
        <v>3.0000000000000001E-3</v>
      </c>
      <c r="J33" s="6">
        <v>2E-3</v>
      </c>
      <c r="K33" s="18">
        <v>1.88</v>
      </c>
      <c r="L33" s="10"/>
      <c r="M33" s="10"/>
    </row>
    <row r="34" spans="1:17" ht="15" customHeight="1" x14ac:dyDescent="0.2">
      <c r="A34" s="3">
        <v>28</v>
      </c>
      <c r="B34" s="4" t="s">
        <v>67</v>
      </c>
      <c r="C34" s="5" t="s">
        <v>68</v>
      </c>
      <c r="D34" s="5" t="s">
        <v>167</v>
      </c>
      <c r="E34" s="4" t="s">
        <v>17</v>
      </c>
      <c r="F34" s="6">
        <v>7.1999999999999995E-2</v>
      </c>
      <c r="G34" s="6">
        <v>7.0000000000000007E-2</v>
      </c>
      <c r="H34" s="18">
        <v>29.305</v>
      </c>
      <c r="I34" s="6">
        <v>2E-3</v>
      </c>
      <c r="J34" s="6">
        <v>1E-3</v>
      </c>
      <c r="K34" s="18">
        <v>1.083</v>
      </c>
      <c r="L34" s="10"/>
      <c r="M34" s="10"/>
    </row>
    <row r="35" spans="1:17" ht="15" customHeight="1" x14ac:dyDescent="0.2">
      <c r="A35" s="3">
        <v>29</v>
      </c>
      <c r="B35" s="4" t="s">
        <v>69</v>
      </c>
      <c r="C35" s="5" t="s">
        <v>70</v>
      </c>
      <c r="D35" s="5" t="s">
        <v>168</v>
      </c>
      <c r="E35" s="4" t="s">
        <v>17</v>
      </c>
      <c r="F35" s="6">
        <v>6.5000000000000002E-2</v>
      </c>
      <c r="G35" s="6">
        <v>6.4000000000000001E-2</v>
      </c>
      <c r="H35" s="18">
        <v>26.643999999999998</v>
      </c>
      <c r="I35" s="6">
        <v>2E-3</v>
      </c>
      <c r="J35" s="6">
        <v>1E-3</v>
      </c>
      <c r="K35" s="18">
        <v>1.0389999999999999</v>
      </c>
      <c r="L35" s="10"/>
      <c r="M35" s="10"/>
    </row>
    <row r="36" spans="1:17" ht="15" customHeight="1" x14ac:dyDescent="0.2">
      <c r="A36" s="3">
        <v>30</v>
      </c>
      <c r="B36" s="4" t="s">
        <v>71</v>
      </c>
      <c r="C36" s="5" t="s">
        <v>72</v>
      </c>
      <c r="D36" s="5" t="s">
        <v>169</v>
      </c>
      <c r="E36" s="4" t="s">
        <v>17</v>
      </c>
      <c r="F36" s="6">
        <v>6.6000000000000003E-2</v>
      </c>
      <c r="G36" s="6">
        <v>6.4000000000000001E-2</v>
      </c>
      <c r="H36" s="18">
        <v>26.939</v>
      </c>
      <c r="I36" s="6">
        <v>2E-3</v>
      </c>
      <c r="J36" s="6">
        <v>1E-3</v>
      </c>
      <c r="K36" s="18">
        <v>1.1970000000000001</v>
      </c>
      <c r="L36" s="10"/>
      <c r="M36" s="10"/>
      <c r="N36" s="11">
        <f>((H36-H39)/((H36+H39)/2))*100</f>
        <v>3.1177546134851433</v>
      </c>
      <c r="O36" s="11">
        <f>((K36-K39)/((K36+K39)/2))*100</f>
        <v>4.527979495941918</v>
      </c>
      <c r="P36" s="16">
        <f>AVERAGE(H36,H39)</f>
        <v>26.525500000000001</v>
      </c>
      <c r="Q36" s="16">
        <f>AVERAGE(K36,K39)</f>
        <v>1.1705000000000001</v>
      </c>
    </row>
    <row r="37" spans="1:17" ht="15" customHeight="1" x14ac:dyDescent="0.2">
      <c r="A37" s="3">
        <v>31</v>
      </c>
      <c r="B37" s="3">
        <v>0</v>
      </c>
      <c r="C37" s="5" t="s">
        <v>52</v>
      </c>
      <c r="D37" s="5"/>
      <c r="E37" s="4" t="s">
        <v>52</v>
      </c>
      <c r="F37" s="6">
        <v>4.0000000000000001E-3</v>
      </c>
      <c r="G37" s="6">
        <v>2E-3</v>
      </c>
      <c r="H37" s="7">
        <v>-0.27500000000000002</v>
      </c>
      <c r="I37" s="6">
        <v>1E-3</v>
      </c>
      <c r="J37" s="6">
        <v>0</v>
      </c>
      <c r="K37" s="7">
        <v>0.22800000000000001</v>
      </c>
    </row>
    <row r="38" spans="1:17" ht="15" customHeight="1" x14ac:dyDescent="0.2">
      <c r="A38" s="3">
        <v>32</v>
      </c>
      <c r="B38" s="3">
        <v>0</v>
      </c>
      <c r="C38" s="5" t="s">
        <v>52</v>
      </c>
      <c r="D38" s="5"/>
      <c r="E38" s="4" t="s">
        <v>52</v>
      </c>
      <c r="F38" s="6">
        <v>1E-3</v>
      </c>
      <c r="G38" s="6">
        <v>0</v>
      </c>
      <c r="H38" s="7">
        <v>-1.2150000000000001</v>
      </c>
      <c r="I38" s="6">
        <v>1E-3</v>
      </c>
      <c r="J38" s="6">
        <v>0</v>
      </c>
      <c r="K38" s="7">
        <v>0.21299999999999999</v>
      </c>
    </row>
    <row r="39" spans="1:17" ht="15" customHeight="1" x14ac:dyDescent="0.2">
      <c r="A39" s="3">
        <v>33</v>
      </c>
      <c r="B39" s="4" t="s">
        <v>71</v>
      </c>
      <c r="C39" s="5" t="s">
        <v>73</v>
      </c>
      <c r="D39" s="5" t="s">
        <v>169</v>
      </c>
      <c r="E39" s="4" t="s">
        <v>17</v>
      </c>
      <c r="F39" s="6">
        <v>6.4000000000000001E-2</v>
      </c>
      <c r="G39" s="6">
        <v>6.2E-2</v>
      </c>
      <c r="H39" s="18">
        <v>26.111999999999998</v>
      </c>
      <c r="I39" s="6">
        <v>2E-3</v>
      </c>
      <c r="J39" s="6">
        <v>1E-3</v>
      </c>
      <c r="K39" s="18">
        <v>1.1439999999999999</v>
      </c>
    </row>
    <row r="40" spans="1:17" ht="15" customHeight="1" x14ac:dyDescent="0.2">
      <c r="A40" s="3">
        <v>34</v>
      </c>
      <c r="B40" s="4" t="s">
        <v>74</v>
      </c>
      <c r="C40" s="5" t="s">
        <v>75</v>
      </c>
      <c r="D40" s="5" t="s">
        <v>170</v>
      </c>
      <c r="E40" s="4" t="s">
        <v>17</v>
      </c>
      <c r="F40" s="6">
        <v>7.2999999999999995E-2</v>
      </c>
      <c r="G40" s="6">
        <v>7.0999999999999994E-2</v>
      </c>
      <c r="H40" s="18">
        <v>30.062000000000001</v>
      </c>
      <c r="I40" s="6">
        <v>2E-3</v>
      </c>
      <c r="J40" s="6">
        <v>1E-3</v>
      </c>
      <c r="K40" s="18">
        <v>1.403</v>
      </c>
    </row>
    <row r="41" spans="1:17" ht="15" customHeight="1" x14ac:dyDescent="0.2">
      <c r="A41" s="3">
        <v>35</v>
      </c>
      <c r="B41" s="4" t="s">
        <v>76</v>
      </c>
      <c r="C41" s="5" t="s">
        <v>77</v>
      </c>
      <c r="D41" s="5" t="s">
        <v>171</v>
      </c>
      <c r="E41" s="4" t="s">
        <v>17</v>
      </c>
      <c r="F41" s="6">
        <v>7.4999999999999997E-2</v>
      </c>
      <c r="G41" s="6">
        <v>7.2999999999999995E-2</v>
      </c>
      <c r="H41" s="18">
        <v>30.876999999999999</v>
      </c>
      <c r="I41" s="6">
        <v>2E-3</v>
      </c>
      <c r="J41" s="6">
        <v>1E-3</v>
      </c>
      <c r="K41" s="18">
        <v>1.4079999999999999</v>
      </c>
    </row>
    <row r="42" spans="1:17" ht="15" customHeight="1" x14ac:dyDescent="0.2">
      <c r="A42" s="3">
        <v>36</v>
      </c>
      <c r="B42" s="4" t="s">
        <v>78</v>
      </c>
      <c r="C42" s="5" t="s">
        <v>79</v>
      </c>
      <c r="D42" s="5" t="s">
        <v>160</v>
      </c>
      <c r="E42" s="4" t="s">
        <v>17</v>
      </c>
      <c r="F42" s="6">
        <v>1.2E-2</v>
      </c>
      <c r="G42" s="6">
        <v>0.01</v>
      </c>
      <c r="H42" s="18">
        <v>3.258</v>
      </c>
      <c r="I42" s="6">
        <v>1E-3</v>
      </c>
      <c r="J42" s="6">
        <v>0</v>
      </c>
      <c r="K42" s="18">
        <v>0.61</v>
      </c>
    </row>
    <row r="43" spans="1:17" ht="15" customHeight="1" x14ac:dyDescent="0.2">
      <c r="A43" s="3">
        <v>37</v>
      </c>
      <c r="B43" s="4" t="s">
        <v>80</v>
      </c>
      <c r="C43" s="5" t="s">
        <v>81</v>
      </c>
      <c r="D43" s="5" t="s">
        <v>172</v>
      </c>
      <c r="E43" s="4" t="s">
        <v>17</v>
      </c>
      <c r="F43" s="6">
        <v>6.5000000000000002E-2</v>
      </c>
      <c r="G43" s="6">
        <v>6.4000000000000001E-2</v>
      </c>
      <c r="H43" s="18">
        <v>26.655000000000001</v>
      </c>
      <c r="I43" s="6">
        <v>2E-3</v>
      </c>
      <c r="J43" s="6">
        <v>1E-3</v>
      </c>
      <c r="K43" s="18">
        <v>0.91800000000000004</v>
      </c>
    </row>
    <row r="44" spans="1:17" ht="15" customHeight="1" x14ac:dyDescent="0.2">
      <c r="A44" s="3">
        <v>38</v>
      </c>
      <c r="B44" s="4" t="s">
        <v>45</v>
      </c>
      <c r="C44" s="5" t="s">
        <v>46</v>
      </c>
      <c r="D44" s="5" t="s">
        <v>161</v>
      </c>
      <c r="E44" s="4" t="s">
        <v>47</v>
      </c>
      <c r="F44" s="6">
        <v>0.23599999999999999</v>
      </c>
      <c r="G44" s="6">
        <v>0.23400000000000001</v>
      </c>
      <c r="H44" s="7">
        <v>101.37</v>
      </c>
      <c r="I44" s="6">
        <v>1E-3</v>
      </c>
      <c r="J44" s="6">
        <v>0</v>
      </c>
      <c r="K44" s="7">
        <v>0.69499999999999995</v>
      </c>
      <c r="L44" s="9">
        <f>((100-H44)/100)*-100</f>
        <v>1.3700000000000045</v>
      </c>
      <c r="M44" s="10"/>
    </row>
    <row r="45" spans="1:17" ht="15" customHeight="1" x14ac:dyDescent="0.2">
      <c r="A45" s="3">
        <v>39</v>
      </c>
      <c r="B45" s="4" t="s">
        <v>48</v>
      </c>
      <c r="C45" s="5" t="s">
        <v>49</v>
      </c>
      <c r="D45" s="5" t="s">
        <v>162</v>
      </c>
      <c r="E45" s="4" t="s">
        <v>47</v>
      </c>
      <c r="F45" s="6">
        <v>3.1E-2</v>
      </c>
      <c r="G45" s="6">
        <v>0.03</v>
      </c>
      <c r="H45" s="7">
        <v>11.814</v>
      </c>
      <c r="I45" s="6">
        <v>7.0000000000000001E-3</v>
      </c>
      <c r="J45" s="6">
        <v>6.0000000000000001E-3</v>
      </c>
      <c r="K45" s="7">
        <v>6.157</v>
      </c>
      <c r="L45" s="10"/>
      <c r="M45" s="9">
        <f>((6-K45)/6)*-100</f>
        <v>2.6166666666666671</v>
      </c>
    </row>
    <row r="46" spans="1:17" ht="15" customHeight="1" x14ac:dyDescent="0.2">
      <c r="A46" s="3">
        <v>40</v>
      </c>
      <c r="B46" s="4" t="s">
        <v>82</v>
      </c>
      <c r="C46" s="5" t="s">
        <v>83</v>
      </c>
      <c r="D46" s="5" t="s">
        <v>173</v>
      </c>
      <c r="E46" s="4" t="s">
        <v>17</v>
      </c>
      <c r="F46" s="6">
        <v>6.5000000000000002E-2</v>
      </c>
      <c r="G46" s="6">
        <v>6.4000000000000001E-2</v>
      </c>
      <c r="H46" s="18">
        <v>26.751999999999999</v>
      </c>
      <c r="I46" s="6">
        <v>2E-3</v>
      </c>
      <c r="J46" s="6">
        <v>1E-3</v>
      </c>
      <c r="K46" s="18">
        <v>1.1160000000000001</v>
      </c>
    </row>
    <row r="47" spans="1:17" ht="15" customHeight="1" x14ac:dyDescent="0.2">
      <c r="A47" s="3">
        <v>41</v>
      </c>
      <c r="B47" s="4" t="s">
        <v>84</v>
      </c>
      <c r="C47" s="5" t="s">
        <v>85</v>
      </c>
      <c r="D47" s="5" t="s">
        <v>174</v>
      </c>
      <c r="E47" s="4" t="s">
        <v>17</v>
      </c>
      <c r="F47" s="6">
        <v>6.9000000000000006E-2</v>
      </c>
      <c r="G47" s="6">
        <v>6.7000000000000004E-2</v>
      </c>
      <c r="H47" s="18">
        <v>28.364000000000001</v>
      </c>
      <c r="I47" s="6">
        <v>2E-3</v>
      </c>
      <c r="J47" s="6">
        <v>1E-3</v>
      </c>
      <c r="K47" s="18">
        <v>0.90300000000000002</v>
      </c>
    </row>
    <row r="48" spans="1:17" ht="15" customHeight="1" x14ac:dyDescent="0.2">
      <c r="A48" s="3">
        <v>42</v>
      </c>
      <c r="B48" s="4" t="s">
        <v>86</v>
      </c>
      <c r="C48" s="5" t="s">
        <v>87</v>
      </c>
      <c r="D48" s="5" t="s">
        <v>175</v>
      </c>
      <c r="E48" s="4" t="s">
        <v>17</v>
      </c>
      <c r="F48" s="6">
        <v>0.16</v>
      </c>
      <c r="G48" s="6">
        <v>0.159</v>
      </c>
      <c r="H48" s="18">
        <v>68.313000000000002</v>
      </c>
      <c r="I48" s="6">
        <v>2E-3</v>
      </c>
      <c r="J48" s="6">
        <v>1E-3</v>
      </c>
      <c r="K48" s="18">
        <v>1.3129999999999999</v>
      </c>
    </row>
    <row r="49" spans="1:17" ht="15" customHeight="1" x14ac:dyDescent="0.2">
      <c r="A49" s="3">
        <v>43</v>
      </c>
      <c r="B49" s="4" t="s">
        <v>88</v>
      </c>
      <c r="C49" s="5" t="s">
        <v>89</v>
      </c>
      <c r="D49" s="5" t="s">
        <v>176</v>
      </c>
      <c r="E49" s="4" t="s">
        <v>17</v>
      </c>
      <c r="F49" s="6">
        <v>0.16500000000000001</v>
      </c>
      <c r="G49" s="6">
        <v>0.16300000000000001</v>
      </c>
      <c r="H49" s="18">
        <v>70.323999999999998</v>
      </c>
      <c r="I49" s="6">
        <v>2E-3</v>
      </c>
      <c r="J49" s="6">
        <v>1E-3</v>
      </c>
      <c r="K49" s="18">
        <v>1.3280000000000001</v>
      </c>
    </row>
    <row r="50" spans="1:17" ht="15" customHeight="1" x14ac:dyDescent="0.2">
      <c r="A50" s="3">
        <v>44</v>
      </c>
      <c r="B50" s="4" t="s">
        <v>90</v>
      </c>
      <c r="C50" s="5" t="s">
        <v>91</v>
      </c>
      <c r="D50" s="5" t="s">
        <v>177</v>
      </c>
      <c r="E50" s="4" t="s">
        <v>17</v>
      </c>
      <c r="F50" s="6">
        <v>0.17199999999999999</v>
      </c>
      <c r="G50" s="6">
        <v>0.17</v>
      </c>
      <c r="H50" s="18">
        <v>73.403999999999996</v>
      </c>
      <c r="I50" s="6">
        <v>3.0000000000000001E-3</v>
      </c>
      <c r="J50" s="6">
        <v>2E-3</v>
      </c>
      <c r="K50" s="18">
        <v>1.738</v>
      </c>
    </row>
    <row r="51" spans="1:17" ht="15" customHeight="1" x14ac:dyDescent="0.2">
      <c r="A51" s="3">
        <v>45</v>
      </c>
      <c r="B51" s="3">
        <v>0</v>
      </c>
      <c r="C51" s="5" t="s">
        <v>52</v>
      </c>
      <c r="D51" s="5"/>
      <c r="E51" s="4" t="s">
        <v>52</v>
      </c>
      <c r="F51" s="6">
        <v>8.0000000000000002E-3</v>
      </c>
      <c r="G51" s="6">
        <v>6.0000000000000001E-3</v>
      </c>
      <c r="H51" s="7">
        <v>1.421</v>
      </c>
      <c r="I51" s="6">
        <v>1E-3</v>
      </c>
      <c r="J51" s="6">
        <v>0</v>
      </c>
      <c r="K51" s="7">
        <v>0.19400000000000001</v>
      </c>
    </row>
    <row r="52" spans="1:17" ht="15" customHeight="1" x14ac:dyDescent="0.2">
      <c r="A52" s="3">
        <v>46</v>
      </c>
      <c r="B52" s="3">
        <v>0</v>
      </c>
      <c r="C52" s="5" t="s">
        <v>52</v>
      </c>
      <c r="D52" s="5"/>
      <c r="E52" s="4" t="s">
        <v>52</v>
      </c>
      <c r="F52" s="6">
        <v>2E-3</v>
      </c>
      <c r="G52" s="6">
        <v>0</v>
      </c>
      <c r="H52" s="7">
        <v>-1.2150000000000001</v>
      </c>
      <c r="I52" s="6">
        <v>1E-3</v>
      </c>
      <c r="J52" s="6">
        <v>0</v>
      </c>
      <c r="K52" s="7">
        <v>0.21299999999999999</v>
      </c>
    </row>
    <row r="53" spans="1:17" ht="15" customHeight="1" x14ac:dyDescent="0.2">
      <c r="A53" s="3">
        <v>47</v>
      </c>
      <c r="B53" s="4" t="s">
        <v>92</v>
      </c>
      <c r="C53" s="5" t="s">
        <v>93</v>
      </c>
      <c r="D53" s="5" t="s">
        <v>178</v>
      </c>
      <c r="E53" s="4" t="s">
        <v>17</v>
      </c>
      <c r="F53" s="6">
        <v>6.7000000000000004E-2</v>
      </c>
      <c r="G53" s="6">
        <v>6.5000000000000002E-2</v>
      </c>
      <c r="H53" s="18">
        <v>27.436</v>
      </c>
      <c r="I53" s="6">
        <v>2E-3</v>
      </c>
      <c r="J53" s="6">
        <v>1E-3</v>
      </c>
      <c r="K53" s="14">
        <v>0.96599999999999997</v>
      </c>
      <c r="N53" s="11">
        <f>((H53-H54)/((H53+H54)/2))*100</f>
        <v>-2.8456453003736764</v>
      </c>
      <c r="O53" s="13">
        <f>((K53-K54)/((K53+K54)/2))*100</f>
        <v>22.837370242214526</v>
      </c>
      <c r="P53" s="16">
        <f>AVERAGE(H53,H54)</f>
        <v>27.832000000000001</v>
      </c>
      <c r="Q53" s="15">
        <f>AVERAGE(K53,K54)</f>
        <v>0.86699999999999999</v>
      </c>
    </row>
    <row r="54" spans="1:17" ht="15" customHeight="1" x14ac:dyDescent="0.2">
      <c r="A54" s="3">
        <v>48</v>
      </c>
      <c r="B54" s="4" t="s">
        <v>92</v>
      </c>
      <c r="C54" s="5" t="s">
        <v>94</v>
      </c>
      <c r="D54" s="5" t="s">
        <v>178</v>
      </c>
      <c r="E54" s="4" t="s">
        <v>17</v>
      </c>
      <c r="F54" s="6">
        <v>6.9000000000000006E-2</v>
      </c>
      <c r="G54" s="6">
        <v>6.7000000000000004E-2</v>
      </c>
      <c r="H54" s="18">
        <v>28.228000000000002</v>
      </c>
      <c r="I54" s="6">
        <v>2E-3</v>
      </c>
      <c r="J54" s="6">
        <v>1E-3</v>
      </c>
      <c r="K54" s="14">
        <v>0.76800000000000002</v>
      </c>
    </row>
    <row r="55" spans="1:17" ht="15" customHeight="1" x14ac:dyDescent="0.2">
      <c r="A55" s="3">
        <v>49</v>
      </c>
      <c r="B55" s="4" t="s">
        <v>95</v>
      </c>
      <c r="C55" s="5" t="s">
        <v>96</v>
      </c>
      <c r="D55" s="5" t="s">
        <v>179</v>
      </c>
      <c r="E55" s="4" t="s">
        <v>17</v>
      </c>
      <c r="F55" s="6">
        <v>6.9000000000000006E-2</v>
      </c>
      <c r="G55" s="6">
        <v>6.8000000000000005E-2</v>
      </c>
      <c r="H55" s="18">
        <v>28.501999999999999</v>
      </c>
      <c r="I55" s="6">
        <v>2E-3</v>
      </c>
      <c r="J55" s="6">
        <v>0</v>
      </c>
      <c r="K55" s="18">
        <v>0.51200000000000001</v>
      </c>
    </row>
    <row r="56" spans="1:17" ht="15" customHeight="1" x14ac:dyDescent="0.2">
      <c r="A56" s="3">
        <v>50</v>
      </c>
      <c r="B56" s="4" t="s">
        <v>97</v>
      </c>
      <c r="C56" s="5" t="s">
        <v>98</v>
      </c>
      <c r="D56" s="5" t="s">
        <v>180</v>
      </c>
      <c r="E56" s="4" t="s">
        <v>17</v>
      </c>
      <c r="F56" s="6">
        <v>7.2999999999999995E-2</v>
      </c>
      <c r="G56" s="6">
        <v>7.0999999999999994E-2</v>
      </c>
      <c r="H56" s="18">
        <v>30.074000000000002</v>
      </c>
      <c r="I56" s="6">
        <v>2E-3</v>
      </c>
      <c r="J56" s="6">
        <v>0</v>
      </c>
      <c r="K56" s="18">
        <v>0.36</v>
      </c>
    </row>
    <row r="57" spans="1:17" ht="15" customHeight="1" x14ac:dyDescent="0.2">
      <c r="A57" s="3">
        <v>51</v>
      </c>
      <c r="B57" s="4" t="s">
        <v>99</v>
      </c>
      <c r="C57" s="5" t="s">
        <v>100</v>
      </c>
      <c r="D57" s="5" t="s">
        <v>181</v>
      </c>
      <c r="E57" s="4" t="s">
        <v>17</v>
      </c>
      <c r="F57" s="6">
        <v>0.154</v>
      </c>
      <c r="G57" s="6">
        <v>0.153</v>
      </c>
      <c r="H57" s="18">
        <v>66.040999999999997</v>
      </c>
      <c r="I57" s="6">
        <v>2E-3</v>
      </c>
      <c r="J57" s="6">
        <v>0</v>
      </c>
      <c r="K57" s="18">
        <v>0.13900000000000001</v>
      </c>
    </row>
    <row r="58" spans="1:17" ht="15" customHeight="1" x14ac:dyDescent="0.2">
      <c r="A58" s="3">
        <v>52</v>
      </c>
      <c r="B58" s="4" t="s">
        <v>101</v>
      </c>
      <c r="C58" s="5" t="s">
        <v>102</v>
      </c>
      <c r="D58" s="5" t="s">
        <v>182</v>
      </c>
      <c r="E58" s="4" t="s">
        <v>17</v>
      </c>
      <c r="F58" s="6">
        <v>0.17</v>
      </c>
      <c r="G58" s="6">
        <v>0.16900000000000001</v>
      </c>
      <c r="H58" s="18">
        <v>72.899000000000001</v>
      </c>
      <c r="I58" s="6">
        <v>6.0000000000000001E-3</v>
      </c>
      <c r="J58" s="6">
        <v>3.0000000000000001E-3</v>
      </c>
      <c r="K58" s="18">
        <v>3.4220000000000002</v>
      </c>
    </row>
    <row r="59" spans="1:17" ht="15" customHeight="1" x14ac:dyDescent="0.2">
      <c r="A59" s="3">
        <v>53</v>
      </c>
      <c r="B59" s="4" t="s">
        <v>103</v>
      </c>
      <c r="C59" s="5" t="s">
        <v>104</v>
      </c>
      <c r="D59" s="5" t="s">
        <v>160</v>
      </c>
      <c r="E59" s="4" t="s">
        <v>17</v>
      </c>
      <c r="F59" s="6">
        <v>0.02</v>
      </c>
      <c r="G59" s="6">
        <v>1.9E-2</v>
      </c>
      <c r="H59" s="14">
        <v>7.2060000000000004</v>
      </c>
      <c r="I59" s="6">
        <v>1E-3</v>
      </c>
      <c r="J59" s="6">
        <v>-1E-3</v>
      </c>
      <c r="K59" s="14">
        <v>-1.147</v>
      </c>
    </row>
    <row r="60" spans="1:17" ht="15" customHeight="1" x14ac:dyDescent="0.2">
      <c r="A60" s="3">
        <v>54</v>
      </c>
      <c r="B60" s="4" t="s">
        <v>105</v>
      </c>
      <c r="C60" s="5" t="s">
        <v>106</v>
      </c>
      <c r="D60" s="5" t="s">
        <v>183</v>
      </c>
      <c r="E60" s="4" t="s">
        <v>17</v>
      </c>
      <c r="F60" s="6">
        <v>4.0000000000000001E-3</v>
      </c>
      <c r="G60" s="6">
        <v>4.0000000000000001E-3</v>
      </c>
      <c r="H60" s="14">
        <v>0.46899999999999997</v>
      </c>
      <c r="I60" s="6">
        <v>1E-3</v>
      </c>
      <c r="J60" s="6">
        <v>-2E-3</v>
      </c>
      <c r="K60" s="14">
        <v>-2.19</v>
      </c>
    </row>
    <row r="61" spans="1:17" ht="15" customHeight="1" x14ac:dyDescent="0.2">
      <c r="A61" s="3">
        <v>55</v>
      </c>
      <c r="B61" s="4" t="s">
        <v>107</v>
      </c>
      <c r="C61" s="5" t="s">
        <v>108</v>
      </c>
      <c r="D61" s="5" t="s">
        <v>184</v>
      </c>
      <c r="E61" s="4" t="s">
        <v>17</v>
      </c>
      <c r="F61" s="6">
        <v>5.2999999999999999E-2</v>
      </c>
      <c r="G61" s="6">
        <v>5.2999999999999999E-2</v>
      </c>
      <c r="H61" s="14">
        <v>22.084</v>
      </c>
      <c r="I61" s="6">
        <v>4.5999999999999999E-2</v>
      </c>
      <c r="J61" s="6">
        <v>4.2999999999999997E-2</v>
      </c>
      <c r="K61" s="14">
        <v>41.595999999999997</v>
      </c>
    </row>
    <row r="62" spans="1:17" ht="15" customHeight="1" x14ac:dyDescent="0.2">
      <c r="A62" s="3">
        <v>56</v>
      </c>
      <c r="B62" s="4" t="s">
        <v>109</v>
      </c>
      <c r="C62" s="5" t="s">
        <v>110</v>
      </c>
      <c r="D62" s="5" t="s">
        <v>185</v>
      </c>
      <c r="E62" s="4" t="s">
        <v>17</v>
      </c>
      <c r="F62" s="6">
        <v>0.124</v>
      </c>
      <c r="G62" s="6">
        <v>0.124</v>
      </c>
      <c r="H62" s="14">
        <v>53.088000000000001</v>
      </c>
      <c r="I62" s="6">
        <v>1.4999999999999999E-2</v>
      </c>
      <c r="J62" s="6">
        <v>1.2E-2</v>
      </c>
      <c r="K62" s="14">
        <v>11.749000000000001</v>
      </c>
    </row>
    <row r="63" spans="1:17" ht="15" customHeight="1" x14ac:dyDescent="0.2">
      <c r="A63" s="3">
        <v>57</v>
      </c>
      <c r="B63" s="3">
        <v>0</v>
      </c>
      <c r="C63" s="5" t="s">
        <v>52</v>
      </c>
      <c r="D63" s="5"/>
      <c r="E63" s="4" t="s">
        <v>52</v>
      </c>
      <c r="F63" s="6">
        <v>4.0000000000000001E-3</v>
      </c>
      <c r="G63" s="6">
        <v>4.0000000000000001E-3</v>
      </c>
      <c r="H63" s="7">
        <v>0.72799999999999998</v>
      </c>
      <c r="I63" s="6">
        <v>4.0000000000000001E-3</v>
      </c>
      <c r="J63" s="6">
        <v>0</v>
      </c>
      <c r="K63" s="7">
        <v>0.502</v>
      </c>
    </row>
    <row r="64" spans="1:17" ht="15" customHeight="1" x14ac:dyDescent="0.2">
      <c r="A64" s="3">
        <v>58</v>
      </c>
      <c r="B64" s="3">
        <v>0</v>
      </c>
      <c r="C64" s="5" t="s">
        <v>52</v>
      </c>
      <c r="D64" s="5"/>
      <c r="E64" s="4" t="s">
        <v>52</v>
      </c>
      <c r="F64" s="6">
        <v>0</v>
      </c>
      <c r="G64" s="6">
        <v>0</v>
      </c>
      <c r="H64" s="7">
        <v>-1.2150000000000001</v>
      </c>
      <c r="I64" s="6">
        <v>4.0000000000000001E-3</v>
      </c>
      <c r="J64" s="6">
        <v>0</v>
      </c>
      <c r="K64" s="7">
        <v>0.21299999999999999</v>
      </c>
    </row>
    <row r="65" spans="1:17" ht="15" customHeight="1" x14ac:dyDescent="0.2">
      <c r="A65" s="3">
        <v>59</v>
      </c>
      <c r="B65" s="4" t="s">
        <v>45</v>
      </c>
      <c r="C65" s="5" t="s">
        <v>46</v>
      </c>
      <c r="D65" s="5" t="s">
        <v>161</v>
      </c>
      <c r="E65" s="4" t="s">
        <v>47</v>
      </c>
      <c r="F65" s="6">
        <v>0.23100000000000001</v>
      </c>
      <c r="G65" s="6">
        <v>0.23200000000000001</v>
      </c>
      <c r="H65" s="7">
        <v>100.254</v>
      </c>
      <c r="I65" s="6">
        <v>4.0000000000000001E-3</v>
      </c>
      <c r="J65" s="6">
        <v>0</v>
      </c>
      <c r="K65" s="7">
        <v>0.68</v>
      </c>
      <c r="L65" s="9">
        <f>((100-H65)/100)*-100</f>
        <v>0.25400000000000489</v>
      </c>
      <c r="M65" s="10"/>
    </row>
    <row r="66" spans="1:17" ht="15" customHeight="1" x14ac:dyDescent="0.2">
      <c r="A66" s="3">
        <v>60</v>
      </c>
      <c r="B66" s="4" t="s">
        <v>48</v>
      </c>
      <c r="C66" s="5" t="s">
        <v>49</v>
      </c>
      <c r="D66" s="5" t="s">
        <v>162</v>
      </c>
      <c r="E66" s="4" t="s">
        <v>47</v>
      </c>
      <c r="F66" s="6">
        <v>3.2000000000000001E-2</v>
      </c>
      <c r="G66" s="6">
        <v>3.3000000000000002E-2</v>
      </c>
      <c r="H66" s="7">
        <v>13.073</v>
      </c>
      <c r="I66" s="6">
        <v>0.01</v>
      </c>
      <c r="J66" s="6">
        <v>6.0000000000000001E-3</v>
      </c>
      <c r="K66" s="7">
        <v>6.0149999999999997</v>
      </c>
      <c r="L66" s="10"/>
      <c r="M66" s="9">
        <f>((6-K66)/6)*-100</f>
        <v>0.24999999999999467</v>
      </c>
    </row>
    <row r="67" spans="1:17" ht="15" customHeight="1" x14ac:dyDescent="0.2">
      <c r="A67" s="3">
        <v>61</v>
      </c>
      <c r="B67" s="4" t="s">
        <v>111</v>
      </c>
      <c r="C67" s="5" t="s">
        <v>112</v>
      </c>
      <c r="D67" s="5" t="s">
        <v>186</v>
      </c>
      <c r="E67" s="4" t="s">
        <v>17</v>
      </c>
      <c r="F67" s="6">
        <v>6.9000000000000006E-2</v>
      </c>
      <c r="G67" s="6">
        <v>6.9000000000000006E-2</v>
      </c>
      <c r="H67" s="18">
        <v>29.067</v>
      </c>
      <c r="I67" s="6">
        <v>5.0000000000000001E-3</v>
      </c>
      <c r="J67" s="6">
        <v>1E-3</v>
      </c>
      <c r="K67" s="14">
        <v>1.1299999999999999</v>
      </c>
    </row>
    <row r="68" spans="1:17" ht="15" customHeight="1" x14ac:dyDescent="0.2">
      <c r="A68" s="3">
        <v>62</v>
      </c>
      <c r="B68" s="4" t="s">
        <v>113</v>
      </c>
      <c r="C68" s="5" t="s">
        <v>114</v>
      </c>
      <c r="D68" s="5" t="s">
        <v>187</v>
      </c>
      <c r="E68" s="4" t="s">
        <v>17</v>
      </c>
      <c r="F68" s="6">
        <v>0.14899999999999999</v>
      </c>
      <c r="G68" s="6">
        <v>0.15</v>
      </c>
      <c r="H68" s="18">
        <v>64.432000000000002</v>
      </c>
      <c r="I68" s="6">
        <v>5.0000000000000001E-3</v>
      </c>
      <c r="J68" s="6">
        <v>1E-3</v>
      </c>
      <c r="K68" s="14">
        <v>1.2210000000000001</v>
      </c>
      <c r="N68" s="11">
        <f>((H68-H69)/((H68+H69)/2))*100</f>
        <v>-2.396743005666008</v>
      </c>
      <c r="O68" s="11">
        <f>((K68-K69)/((K68+K69)/2))*100</f>
        <v>2.8239202657807332</v>
      </c>
      <c r="P68" s="16">
        <f>AVERAGE(H68,H69)</f>
        <v>65.21350000000001</v>
      </c>
      <c r="Q68" s="16">
        <f>AVERAGE(K68,K69)</f>
        <v>1.2040000000000002</v>
      </c>
    </row>
    <row r="69" spans="1:17" ht="15" customHeight="1" x14ac:dyDescent="0.2">
      <c r="A69" s="3">
        <v>63</v>
      </c>
      <c r="B69" s="4" t="s">
        <v>113</v>
      </c>
      <c r="C69" s="5" t="s">
        <v>115</v>
      </c>
      <c r="D69" s="5" t="s">
        <v>187</v>
      </c>
      <c r="E69" s="4" t="s">
        <v>17</v>
      </c>
      <c r="F69" s="6">
        <v>0.153</v>
      </c>
      <c r="G69" s="6">
        <v>0.153</v>
      </c>
      <c r="H69" s="18">
        <v>65.995000000000005</v>
      </c>
      <c r="I69" s="6">
        <v>4.0000000000000001E-3</v>
      </c>
      <c r="J69" s="6">
        <v>1E-3</v>
      </c>
      <c r="K69" s="14">
        <v>1.1870000000000001</v>
      </c>
    </row>
    <row r="70" spans="1:17" ht="15" customHeight="1" x14ac:dyDescent="0.2">
      <c r="A70" s="3">
        <v>64</v>
      </c>
      <c r="B70" s="4" t="s">
        <v>116</v>
      </c>
      <c r="C70" s="5" t="s">
        <v>117</v>
      </c>
      <c r="D70" s="5" t="s">
        <v>188</v>
      </c>
      <c r="E70" s="4" t="s">
        <v>17</v>
      </c>
      <c r="F70" s="6">
        <v>0.153</v>
      </c>
      <c r="G70" s="6">
        <v>0.154</v>
      </c>
      <c r="H70" s="18">
        <v>66.197000000000003</v>
      </c>
      <c r="I70" s="6">
        <v>4.0000000000000001E-3</v>
      </c>
      <c r="J70" s="6">
        <v>1E-3</v>
      </c>
      <c r="K70" s="14">
        <v>1.0429999999999999</v>
      </c>
    </row>
    <row r="71" spans="1:17" ht="15" customHeight="1" x14ac:dyDescent="0.2">
      <c r="A71" s="3">
        <v>65</v>
      </c>
      <c r="B71" s="4" t="s">
        <v>118</v>
      </c>
      <c r="C71" s="5" t="s">
        <v>119</v>
      </c>
      <c r="D71" s="5" t="s">
        <v>189</v>
      </c>
      <c r="E71" s="4" t="s">
        <v>17</v>
      </c>
      <c r="F71" s="6">
        <v>0.14899999999999999</v>
      </c>
      <c r="G71" s="6">
        <v>0.14899999999999999</v>
      </c>
      <c r="H71" s="18">
        <v>64.275999999999996</v>
      </c>
      <c r="I71" s="6">
        <v>4.0000000000000001E-3</v>
      </c>
      <c r="J71" s="6">
        <v>1E-3</v>
      </c>
      <c r="K71" s="14">
        <v>1.052</v>
      </c>
    </row>
    <row r="72" spans="1:17" ht="15" customHeight="1" x14ac:dyDescent="0.2">
      <c r="A72" s="3">
        <v>66</v>
      </c>
      <c r="B72" s="4" t="s">
        <v>120</v>
      </c>
      <c r="C72" s="5" t="s">
        <v>121</v>
      </c>
      <c r="D72" s="5" t="s">
        <v>190</v>
      </c>
      <c r="E72" s="4" t="s">
        <v>17</v>
      </c>
      <c r="F72" s="6">
        <v>6.7000000000000004E-2</v>
      </c>
      <c r="G72" s="6">
        <v>6.8000000000000005E-2</v>
      </c>
      <c r="H72" s="18">
        <v>28.376000000000001</v>
      </c>
      <c r="I72" s="6">
        <v>3.0000000000000001E-3</v>
      </c>
      <c r="J72" s="6">
        <v>0</v>
      </c>
      <c r="K72" s="14">
        <v>0.55700000000000005</v>
      </c>
    </row>
    <row r="73" spans="1:17" ht="15" customHeight="1" x14ac:dyDescent="0.2">
      <c r="A73" s="3">
        <v>67</v>
      </c>
      <c r="B73" s="4" t="s">
        <v>122</v>
      </c>
      <c r="C73" s="5" t="s">
        <v>123</v>
      </c>
      <c r="D73" s="5" t="s">
        <v>191</v>
      </c>
      <c r="E73" s="4" t="s">
        <v>17</v>
      </c>
      <c r="F73" s="6">
        <v>6.5000000000000002E-2</v>
      </c>
      <c r="G73" s="6">
        <v>6.6000000000000003E-2</v>
      </c>
      <c r="H73" s="18">
        <v>27.661000000000001</v>
      </c>
      <c r="I73" s="6">
        <v>3.0000000000000001E-3</v>
      </c>
      <c r="J73" s="6">
        <v>0</v>
      </c>
      <c r="K73" s="14">
        <v>0.61399999999999999</v>
      </c>
    </row>
    <row r="74" spans="1:17" ht="15" customHeight="1" x14ac:dyDescent="0.2">
      <c r="A74" s="3">
        <v>68</v>
      </c>
      <c r="B74" s="4" t="s">
        <v>124</v>
      </c>
      <c r="C74" s="5" t="s">
        <v>125</v>
      </c>
      <c r="D74" s="5" t="s">
        <v>192</v>
      </c>
      <c r="E74" s="4" t="s">
        <v>17</v>
      </c>
      <c r="F74" s="6">
        <v>7.0999999999999994E-2</v>
      </c>
      <c r="G74" s="6">
        <v>7.0999999999999994E-2</v>
      </c>
      <c r="H74" s="18">
        <v>30.004000000000001</v>
      </c>
      <c r="I74" s="6">
        <v>3.0000000000000001E-3</v>
      </c>
      <c r="J74" s="6">
        <v>1E-3</v>
      </c>
      <c r="K74" s="14">
        <v>0.80600000000000005</v>
      </c>
    </row>
    <row r="75" spans="1:17" ht="15" customHeight="1" x14ac:dyDescent="0.2">
      <c r="A75" s="3">
        <v>69</v>
      </c>
      <c r="B75" s="4" t="s">
        <v>126</v>
      </c>
      <c r="C75" s="5" t="s">
        <v>127</v>
      </c>
      <c r="D75" s="5" t="s">
        <v>193</v>
      </c>
      <c r="E75" s="4" t="s">
        <v>17</v>
      </c>
      <c r="F75" s="6">
        <v>8.4000000000000005E-2</v>
      </c>
      <c r="G75" s="6">
        <v>8.5000000000000006E-2</v>
      </c>
      <c r="H75" s="18">
        <v>35.899000000000001</v>
      </c>
      <c r="I75" s="6">
        <v>3.0000000000000001E-3</v>
      </c>
      <c r="J75" s="6">
        <v>1E-3</v>
      </c>
      <c r="K75" s="14">
        <v>1.1759999999999999</v>
      </c>
    </row>
    <row r="76" spans="1:17" ht="15" customHeight="1" x14ac:dyDescent="0.2">
      <c r="A76" s="3">
        <v>70</v>
      </c>
      <c r="B76" s="4" t="s">
        <v>128</v>
      </c>
      <c r="C76" s="5" t="s">
        <v>129</v>
      </c>
      <c r="D76" s="5" t="s">
        <v>160</v>
      </c>
      <c r="E76" s="4" t="s">
        <v>17</v>
      </c>
      <c r="F76" s="6">
        <v>1.2E-2</v>
      </c>
      <c r="G76" s="6">
        <v>1.2E-2</v>
      </c>
      <c r="H76" s="18">
        <v>4.1550000000000002</v>
      </c>
      <c r="I76" s="6">
        <v>2E-3</v>
      </c>
      <c r="J76" s="6">
        <v>0</v>
      </c>
      <c r="K76" s="14">
        <v>0.55000000000000004</v>
      </c>
    </row>
    <row r="77" spans="1:17" ht="15" customHeight="1" x14ac:dyDescent="0.2">
      <c r="A77" s="3">
        <v>71</v>
      </c>
      <c r="B77" s="3">
        <v>0</v>
      </c>
      <c r="C77" s="5" t="s">
        <v>52</v>
      </c>
      <c r="D77" s="5"/>
      <c r="E77" s="4" t="s">
        <v>52</v>
      </c>
      <c r="F77" s="6">
        <v>0</v>
      </c>
      <c r="G77" s="6">
        <v>1E-3</v>
      </c>
      <c r="H77" s="7">
        <v>-0.98299999999999998</v>
      </c>
      <c r="I77" s="6">
        <v>2E-3</v>
      </c>
      <c r="J77" s="6">
        <v>0</v>
      </c>
      <c r="K77" s="7">
        <v>0.13900000000000001</v>
      </c>
    </row>
    <row r="78" spans="1:17" ht="15" customHeight="1" x14ac:dyDescent="0.2">
      <c r="A78" s="3">
        <v>72</v>
      </c>
      <c r="B78" s="3">
        <v>0</v>
      </c>
      <c r="C78" s="5" t="s">
        <v>52</v>
      </c>
      <c r="D78" s="5"/>
      <c r="E78" s="4" t="s">
        <v>52</v>
      </c>
      <c r="F78" s="6">
        <v>-1E-3</v>
      </c>
      <c r="G78" s="6">
        <v>0</v>
      </c>
      <c r="H78" s="7">
        <v>-1.2150000000000001</v>
      </c>
      <c r="I78" s="6">
        <v>2E-3</v>
      </c>
      <c r="J78" s="6">
        <v>0</v>
      </c>
      <c r="K78" s="7">
        <v>0.21299999999999999</v>
      </c>
    </row>
    <row r="79" spans="1:17" ht="15" customHeight="1" x14ac:dyDescent="0.2">
      <c r="A79" s="3">
        <v>73</v>
      </c>
      <c r="B79" s="4" t="s">
        <v>130</v>
      </c>
      <c r="C79" s="5" t="s">
        <v>131</v>
      </c>
      <c r="D79" s="5" t="s">
        <v>194</v>
      </c>
      <c r="E79" s="4" t="s">
        <v>17</v>
      </c>
      <c r="F79" s="6">
        <v>8.5000000000000006E-2</v>
      </c>
      <c r="G79" s="6">
        <v>8.5999999999999993E-2</v>
      </c>
      <c r="H79" s="18">
        <v>36.35</v>
      </c>
      <c r="I79" s="6">
        <v>3.0000000000000001E-3</v>
      </c>
      <c r="J79" s="6">
        <v>1E-3</v>
      </c>
      <c r="K79" s="18">
        <v>1.2889999999999999</v>
      </c>
    </row>
    <row r="80" spans="1:17" ht="15" customHeight="1" x14ac:dyDescent="0.2">
      <c r="A80" s="3">
        <v>74</v>
      </c>
      <c r="B80" s="4" t="s">
        <v>132</v>
      </c>
      <c r="C80" s="5" t="s">
        <v>133</v>
      </c>
      <c r="D80" s="5" t="s">
        <v>195</v>
      </c>
      <c r="E80" s="4" t="s">
        <v>17</v>
      </c>
      <c r="F80" s="6">
        <v>8.6999999999999994E-2</v>
      </c>
      <c r="G80" s="6">
        <v>8.7999999999999995E-2</v>
      </c>
      <c r="H80" s="18">
        <v>37.313000000000002</v>
      </c>
      <c r="I80" s="6">
        <v>3.0000000000000001E-3</v>
      </c>
      <c r="J80" s="6">
        <v>1E-3</v>
      </c>
      <c r="K80" s="18">
        <v>1.2370000000000001</v>
      </c>
    </row>
    <row r="81" spans="1:17" ht="15" customHeight="1" x14ac:dyDescent="0.2">
      <c r="A81" s="3">
        <v>75</v>
      </c>
      <c r="B81" s="4" t="s">
        <v>134</v>
      </c>
      <c r="C81" s="5" t="s">
        <v>135</v>
      </c>
      <c r="D81" s="5" t="s">
        <v>196</v>
      </c>
      <c r="E81" s="4" t="s">
        <v>17</v>
      </c>
      <c r="F81" s="6">
        <v>0.17399999999999999</v>
      </c>
      <c r="G81" s="6">
        <v>0.17399999999999999</v>
      </c>
      <c r="H81" s="18">
        <v>75.161000000000001</v>
      </c>
      <c r="I81" s="6">
        <v>4.0000000000000001E-3</v>
      </c>
      <c r="J81" s="6">
        <v>2E-3</v>
      </c>
      <c r="K81" s="18">
        <v>2.0510000000000002</v>
      </c>
      <c r="N81" s="11">
        <f>((H81-H82)/((H81+H82)/2))*100</f>
        <v>-2.3275385950608793</v>
      </c>
      <c r="O81" s="11">
        <f>((K81-K82)/((K81+K82)/2))*100</f>
        <v>3.0190546894333163</v>
      </c>
      <c r="P81" s="16">
        <f>AVERAGE(H81,H82)</f>
        <v>76.045999999999992</v>
      </c>
      <c r="Q81" s="16">
        <f>AVERAGE(K81,K82)</f>
        <v>2.0205000000000002</v>
      </c>
    </row>
    <row r="82" spans="1:17" ht="15" customHeight="1" x14ac:dyDescent="0.2">
      <c r="A82" s="3">
        <v>76</v>
      </c>
      <c r="B82" s="4" t="s">
        <v>134</v>
      </c>
      <c r="C82" s="5" t="s">
        <v>136</v>
      </c>
      <c r="D82" s="5" t="s">
        <v>196</v>
      </c>
      <c r="E82" s="4" t="s">
        <v>17</v>
      </c>
      <c r="F82" s="6">
        <v>0.17799999999999999</v>
      </c>
      <c r="G82" s="6">
        <v>0.17799999999999999</v>
      </c>
      <c r="H82" s="18">
        <v>76.930999999999997</v>
      </c>
      <c r="I82" s="6">
        <v>4.0000000000000001E-3</v>
      </c>
      <c r="J82" s="6">
        <v>2E-3</v>
      </c>
      <c r="K82" s="18">
        <v>1.99</v>
      </c>
    </row>
    <row r="83" spans="1:17" ht="15" customHeight="1" x14ac:dyDescent="0.2">
      <c r="A83" s="3">
        <v>77</v>
      </c>
      <c r="B83" s="4" t="s">
        <v>137</v>
      </c>
      <c r="C83" s="5" t="s">
        <v>138</v>
      </c>
      <c r="D83" s="5" t="s">
        <v>197</v>
      </c>
      <c r="E83" s="4" t="s">
        <v>17</v>
      </c>
      <c r="F83" s="6">
        <v>0.183</v>
      </c>
      <c r="G83" s="6">
        <v>0.184</v>
      </c>
      <c r="H83" s="18">
        <v>79.257000000000005</v>
      </c>
      <c r="I83" s="6">
        <v>3.0000000000000001E-3</v>
      </c>
      <c r="J83" s="6">
        <v>1E-3</v>
      </c>
      <c r="K83" s="18">
        <v>1.532</v>
      </c>
    </row>
    <row r="84" spans="1:17" ht="15" customHeight="1" x14ac:dyDescent="0.2">
      <c r="A84" s="3">
        <v>78</v>
      </c>
      <c r="B84" s="4" t="s">
        <v>45</v>
      </c>
      <c r="C84" s="5" t="s">
        <v>46</v>
      </c>
      <c r="D84" s="5" t="s">
        <v>161</v>
      </c>
      <c r="E84" s="4" t="s">
        <v>47</v>
      </c>
      <c r="F84" s="6">
        <v>0.23699999999999999</v>
      </c>
      <c r="G84" s="6">
        <v>0.23799999999999999</v>
      </c>
      <c r="H84" s="7">
        <v>102.95399999999999</v>
      </c>
      <c r="I84" s="6">
        <v>2E-3</v>
      </c>
      <c r="J84" s="6">
        <v>1E-3</v>
      </c>
      <c r="K84" s="7">
        <v>0.84399999999999997</v>
      </c>
      <c r="L84" s="9">
        <f>((100-H84)/100)*-100</f>
        <v>2.9539999999999935</v>
      </c>
      <c r="M84" s="10"/>
    </row>
    <row r="85" spans="1:17" ht="15" customHeight="1" x14ac:dyDescent="0.2">
      <c r="A85" s="3">
        <v>79</v>
      </c>
      <c r="B85" s="4" t="s">
        <v>48</v>
      </c>
      <c r="C85" s="5" t="s">
        <v>49</v>
      </c>
      <c r="D85" s="5" t="s">
        <v>162</v>
      </c>
      <c r="E85" s="4" t="s">
        <v>47</v>
      </c>
      <c r="F85" s="6">
        <v>3.3000000000000002E-2</v>
      </c>
      <c r="G85" s="6">
        <v>3.3000000000000002E-2</v>
      </c>
      <c r="H85" s="7">
        <v>13.378</v>
      </c>
      <c r="I85" s="6">
        <v>8.0000000000000002E-3</v>
      </c>
      <c r="J85" s="6">
        <v>6.0000000000000001E-3</v>
      </c>
      <c r="K85" s="7">
        <v>6.33</v>
      </c>
      <c r="L85" s="10"/>
      <c r="M85" s="9">
        <f>((6-K85)/6)*-100</f>
        <v>5.5000000000000018</v>
      </c>
    </row>
    <row r="86" spans="1:17" ht="15" customHeight="1" x14ac:dyDescent="0.2">
      <c r="A86" s="3">
        <v>80</v>
      </c>
      <c r="B86" s="4" t="s">
        <v>139</v>
      </c>
      <c r="C86" s="5" t="s">
        <v>140</v>
      </c>
      <c r="D86" s="5" t="s">
        <v>198</v>
      </c>
      <c r="E86" s="4" t="s">
        <v>17</v>
      </c>
      <c r="F86" s="6">
        <v>0.17199999999999999</v>
      </c>
      <c r="G86" s="6">
        <v>0.17199999999999999</v>
      </c>
      <c r="H86" s="18">
        <v>74.302000000000007</v>
      </c>
      <c r="I86" s="6">
        <v>3.0000000000000001E-3</v>
      </c>
      <c r="J86" s="6">
        <v>1E-3</v>
      </c>
      <c r="K86" s="18">
        <v>1.4630000000000001</v>
      </c>
    </row>
    <row r="87" spans="1:17" ht="15" customHeight="1" x14ac:dyDescent="0.2">
      <c r="A87" s="3">
        <v>81</v>
      </c>
      <c r="B87" s="4" t="s">
        <v>141</v>
      </c>
      <c r="C87" s="5" t="s">
        <v>142</v>
      </c>
      <c r="D87" s="5" t="s">
        <v>199</v>
      </c>
      <c r="E87" s="4" t="s">
        <v>17</v>
      </c>
      <c r="F87" s="6">
        <v>6.6000000000000003E-2</v>
      </c>
      <c r="G87" s="6">
        <v>6.7000000000000004E-2</v>
      </c>
      <c r="H87" s="18">
        <v>28.039000000000001</v>
      </c>
      <c r="I87" s="6">
        <v>3.0000000000000001E-3</v>
      </c>
      <c r="J87" s="6">
        <v>1E-3</v>
      </c>
      <c r="K87" s="18">
        <v>0.97499999999999998</v>
      </c>
    </row>
    <row r="88" spans="1:17" ht="15" customHeight="1" x14ac:dyDescent="0.2">
      <c r="A88" s="3">
        <v>82</v>
      </c>
      <c r="B88" s="4" t="s">
        <v>143</v>
      </c>
      <c r="C88" s="5" t="s">
        <v>144</v>
      </c>
      <c r="D88" s="5" t="s">
        <v>200</v>
      </c>
      <c r="E88" s="4" t="s">
        <v>17</v>
      </c>
      <c r="F88" s="6">
        <v>6.5000000000000002E-2</v>
      </c>
      <c r="G88" s="6">
        <v>6.5000000000000002E-2</v>
      </c>
      <c r="H88" s="18">
        <v>27.443999999999999</v>
      </c>
      <c r="I88" s="6">
        <v>3.0000000000000001E-3</v>
      </c>
      <c r="J88" s="6">
        <v>1E-3</v>
      </c>
      <c r="K88" s="18">
        <v>1.33</v>
      </c>
    </row>
    <row r="89" spans="1:17" ht="15" customHeight="1" x14ac:dyDescent="0.2">
      <c r="A89" s="3">
        <v>83</v>
      </c>
      <c r="B89" s="4" t="s">
        <v>145</v>
      </c>
      <c r="C89" s="5" t="s">
        <v>146</v>
      </c>
      <c r="D89" s="5" t="s">
        <v>201</v>
      </c>
      <c r="E89" s="4" t="s">
        <v>17</v>
      </c>
      <c r="F89" s="6">
        <v>6.2E-2</v>
      </c>
      <c r="G89" s="6">
        <v>6.2E-2</v>
      </c>
      <c r="H89" s="18">
        <v>25.928000000000001</v>
      </c>
      <c r="I89" s="6">
        <v>3.0000000000000001E-3</v>
      </c>
      <c r="J89" s="6">
        <v>1E-3</v>
      </c>
      <c r="K89" s="18">
        <v>0.98</v>
      </c>
    </row>
    <row r="90" spans="1:17" ht="15" customHeight="1" x14ac:dyDescent="0.2">
      <c r="A90" s="3">
        <v>84</v>
      </c>
      <c r="B90" s="4" t="s">
        <v>147</v>
      </c>
      <c r="C90" s="5" t="s">
        <v>148</v>
      </c>
      <c r="D90" s="5" t="s">
        <v>160</v>
      </c>
      <c r="E90" s="4" t="s">
        <v>17</v>
      </c>
      <c r="F90" s="6">
        <v>0.01</v>
      </c>
      <c r="G90" s="6">
        <v>0.01</v>
      </c>
      <c r="H90" s="18">
        <v>3.2069999999999999</v>
      </c>
      <c r="I90" s="6">
        <v>2E-3</v>
      </c>
      <c r="J90" s="6">
        <v>0</v>
      </c>
      <c r="K90" s="18">
        <v>0.66100000000000003</v>
      </c>
    </row>
    <row r="91" spans="1:17" ht="15" customHeight="1" x14ac:dyDescent="0.2">
      <c r="A91" s="3">
        <v>85</v>
      </c>
      <c r="B91" s="3">
        <v>0</v>
      </c>
      <c r="C91" s="5" t="s">
        <v>52</v>
      </c>
      <c r="D91" s="5"/>
      <c r="E91" s="4" t="s">
        <v>52</v>
      </c>
      <c r="F91" s="6">
        <v>0</v>
      </c>
      <c r="G91" s="6">
        <v>0</v>
      </c>
      <c r="H91" s="7">
        <v>-1.0209999999999999</v>
      </c>
      <c r="I91" s="6">
        <v>2E-3</v>
      </c>
      <c r="J91" s="6">
        <v>0</v>
      </c>
      <c r="K91" s="7">
        <v>0.127</v>
      </c>
    </row>
    <row r="92" spans="1:17" ht="15" customHeight="1" x14ac:dyDescent="0.2">
      <c r="A92" s="3">
        <v>86</v>
      </c>
      <c r="B92" s="3">
        <v>0</v>
      </c>
      <c r="C92" s="5" t="s">
        <v>52</v>
      </c>
      <c r="D92" s="5"/>
      <c r="E92" s="4" t="s">
        <v>52</v>
      </c>
      <c r="F92" s="6">
        <v>0</v>
      </c>
      <c r="G92" s="6">
        <v>0</v>
      </c>
      <c r="H92" s="7">
        <v>-1.2150000000000001</v>
      </c>
      <c r="I92" s="6">
        <v>2E-3</v>
      </c>
      <c r="J92" s="6">
        <v>0</v>
      </c>
      <c r="K92" s="7">
        <v>0.21299999999999999</v>
      </c>
    </row>
    <row r="93" spans="1:17" ht="15" customHeight="1" x14ac:dyDescent="0.2">
      <c r="A93" s="3">
        <v>87</v>
      </c>
      <c r="B93" s="4" t="s">
        <v>149</v>
      </c>
      <c r="C93" s="5" t="s">
        <v>150</v>
      </c>
      <c r="D93" s="5" t="s">
        <v>183</v>
      </c>
      <c r="E93" s="4" t="s">
        <v>17</v>
      </c>
      <c r="F93" s="6">
        <v>6.8000000000000005E-2</v>
      </c>
      <c r="G93" s="6">
        <v>6.9000000000000006E-2</v>
      </c>
      <c r="H93" s="18">
        <v>28.835000000000001</v>
      </c>
      <c r="I93" s="6">
        <v>3.0000000000000001E-3</v>
      </c>
      <c r="J93" s="6">
        <v>1E-3</v>
      </c>
      <c r="K93" s="18">
        <v>1.4570000000000001</v>
      </c>
    </row>
    <row r="94" spans="1:17" ht="15" customHeight="1" x14ac:dyDescent="0.2">
      <c r="A94" s="3">
        <v>88</v>
      </c>
      <c r="B94" s="4" t="s">
        <v>151</v>
      </c>
      <c r="C94" s="5" t="s">
        <v>152</v>
      </c>
      <c r="D94" s="5" t="s">
        <v>184</v>
      </c>
      <c r="E94" s="4" t="s">
        <v>17</v>
      </c>
      <c r="F94" s="6">
        <v>7.0999999999999994E-2</v>
      </c>
      <c r="G94" s="6">
        <v>7.0999999999999994E-2</v>
      </c>
      <c r="H94" s="18">
        <v>29.861000000000001</v>
      </c>
      <c r="I94" s="6">
        <v>3.0000000000000001E-3</v>
      </c>
      <c r="J94" s="6">
        <v>1E-3</v>
      </c>
      <c r="K94" s="18">
        <v>1.389</v>
      </c>
    </row>
    <row r="95" spans="1:17" ht="15" customHeight="1" x14ac:dyDescent="0.2">
      <c r="A95" s="3">
        <v>89</v>
      </c>
      <c r="B95" s="4" t="s">
        <v>153</v>
      </c>
      <c r="C95" s="5" t="s">
        <v>154</v>
      </c>
      <c r="D95" s="5" t="s">
        <v>185</v>
      </c>
      <c r="E95" s="4" t="s">
        <v>17</v>
      </c>
      <c r="F95" s="6">
        <v>0.159</v>
      </c>
      <c r="G95" s="6">
        <v>0.159</v>
      </c>
      <c r="H95" s="18">
        <v>68.438000000000002</v>
      </c>
      <c r="I95" s="6">
        <v>3.0000000000000001E-3</v>
      </c>
      <c r="J95" s="6">
        <v>2E-3</v>
      </c>
      <c r="K95" s="18">
        <v>1.706</v>
      </c>
    </row>
    <row r="96" spans="1:17" ht="15" customHeight="1" x14ac:dyDescent="0.2">
      <c r="A96" s="3">
        <v>90</v>
      </c>
      <c r="B96" s="3">
        <v>0</v>
      </c>
      <c r="C96" s="5" t="s">
        <v>52</v>
      </c>
      <c r="D96" s="5"/>
      <c r="E96" s="4" t="s">
        <v>52</v>
      </c>
      <c r="F96" s="6">
        <v>6.0000000000000001E-3</v>
      </c>
      <c r="G96" s="6">
        <v>6.0000000000000001E-3</v>
      </c>
      <c r="H96" s="7">
        <v>1.5489999999999999</v>
      </c>
      <c r="I96" s="6">
        <v>2E-3</v>
      </c>
      <c r="J96" s="6">
        <v>0</v>
      </c>
      <c r="K96" s="7">
        <v>0.253</v>
      </c>
    </row>
    <row r="97" spans="1:13" ht="15" customHeight="1" x14ac:dyDescent="0.2">
      <c r="A97" s="3">
        <v>91</v>
      </c>
      <c r="B97" s="3">
        <v>0</v>
      </c>
      <c r="C97" s="5" t="s">
        <v>52</v>
      </c>
      <c r="D97" s="5"/>
      <c r="E97" s="4" t="s">
        <v>52</v>
      </c>
      <c r="F97" s="6">
        <v>0</v>
      </c>
      <c r="G97" s="6">
        <v>0</v>
      </c>
      <c r="H97" s="7">
        <v>-1.2150000000000001</v>
      </c>
      <c r="I97" s="6">
        <v>2E-3</v>
      </c>
      <c r="J97" s="6">
        <v>0</v>
      </c>
      <c r="K97" s="7">
        <v>0.21299999999999999</v>
      </c>
    </row>
    <row r="98" spans="1:13" ht="15" customHeight="1" x14ac:dyDescent="0.2">
      <c r="A98" s="3">
        <v>92</v>
      </c>
      <c r="B98" s="4" t="s">
        <v>45</v>
      </c>
      <c r="C98" s="5" t="s">
        <v>46</v>
      </c>
      <c r="D98" s="5" t="s">
        <v>161</v>
      </c>
      <c r="E98" s="4" t="s">
        <v>47</v>
      </c>
      <c r="F98" s="6">
        <v>0.23100000000000001</v>
      </c>
      <c r="G98" s="6">
        <v>0.23100000000000001</v>
      </c>
      <c r="H98" s="7">
        <v>100.008</v>
      </c>
      <c r="I98" s="6">
        <v>3.0000000000000001E-3</v>
      </c>
      <c r="J98" s="6">
        <v>1E-3</v>
      </c>
      <c r="K98" s="7">
        <v>0.87</v>
      </c>
      <c r="L98" s="9">
        <f>((100-H98)/100)*-100</f>
        <v>7.9999999999955662E-3</v>
      </c>
      <c r="M98" s="10"/>
    </row>
    <row r="99" spans="1:13" ht="15" customHeight="1" x14ac:dyDescent="0.2">
      <c r="A99" s="3">
        <v>93</v>
      </c>
      <c r="B99" s="4" t="s">
        <v>48</v>
      </c>
      <c r="C99" s="5" t="s">
        <v>49</v>
      </c>
      <c r="D99" s="5" t="s">
        <v>162</v>
      </c>
      <c r="E99" s="4" t="s">
        <v>47</v>
      </c>
      <c r="F99" s="6">
        <v>3.3000000000000002E-2</v>
      </c>
      <c r="G99" s="6">
        <v>3.3000000000000002E-2</v>
      </c>
      <c r="H99" s="7">
        <v>13.041</v>
      </c>
      <c r="I99" s="6">
        <v>8.0000000000000002E-3</v>
      </c>
      <c r="J99" s="6">
        <v>6.0000000000000001E-3</v>
      </c>
      <c r="K99" s="7">
        <v>6.3840000000000003</v>
      </c>
      <c r="L99" s="10"/>
      <c r="M99" s="9">
        <f>((6-K99)/6)*-100</f>
        <v>6.4000000000000057</v>
      </c>
    </row>
  </sheetData>
  <mergeCells count="3">
    <mergeCell ref="A5:E5"/>
    <mergeCell ref="F5:H5"/>
    <mergeCell ref="I5:K5"/>
  </mergeCells>
  <pageMargins left="0.78740157480314998" right="0.78740157480314998" top="0.78740157480314998" bottom="0.78740157480314998" header="0.39370078740157499" footer="0.393700787401574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Pimenta, Adam</cp:lastModifiedBy>
  <dcterms:created xsi:type="dcterms:W3CDTF">2019-03-21T18:53:45Z</dcterms:created>
  <dcterms:modified xsi:type="dcterms:W3CDTF">2019-04-01T17:55:39Z</dcterms:modified>
</cp:coreProperties>
</file>