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ublic\Astoria Pacific nutrient runs\Steven Shivers Cyano\"/>
    </mc:Choice>
  </mc:AlternateContent>
  <xr:revisionPtr revIDLastSave="0" documentId="13_ncr:1_{705B17FD-D85B-43E5-A375-6F7F0A71630D}" xr6:coauthVersionLast="36" xr6:coauthVersionMax="36" xr10:uidLastSave="{00000000-0000-0000-0000-000000000000}"/>
  <bookViews>
    <workbookView xWindow="0" yWindow="0" windowWidth="20490" windowHeight="6705" xr2:uid="{00000000-000D-0000-FFFF-FFFF00000000}"/>
  </bookViews>
  <sheets>
    <sheet name="Work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84" i="1" l="1"/>
  <c r="Q84" i="1" l="1"/>
  <c r="P84" i="1"/>
  <c r="O84" i="1"/>
  <c r="N84" i="1"/>
  <c r="Q69" i="1"/>
  <c r="P69" i="1"/>
  <c r="O69" i="1"/>
  <c r="N69" i="1"/>
  <c r="Q53" i="1"/>
  <c r="P53" i="1"/>
  <c r="O53" i="1"/>
  <c r="N53" i="1"/>
  <c r="M92" i="1"/>
  <c r="L91" i="1"/>
  <c r="M98" i="1"/>
  <c r="L97" i="1"/>
  <c r="M85" i="1"/>
  <c r="M66" i="1"/>
  <c r="L65" i="1"/>
  <c r="M57" i="1"/>
  <c r="L44" i="1"/>
  <c r="M45" i="1"/>
  <c r="N36" i="1"/>
  <c r="M22" i="1"/>
  <c r="L21" i="1"/>
  <c r="Q36" i="1"/>
  <c r="P36" i="1"/>
  <c r="O36" i="1"/>
</calcChain>
</file>

<file path=xl/sharedStrings.xml><?xml version="1.0" encoding="utf-8"?>
<sst xmlns="http://schemas.openxmlformats.org/spreadsheetml/2006/main" count="344" uniqueCount="187">
  <si>
    <t>Run Name: sample_run_2019-03-06</t>
  </si>
  <si>
    <t>Run Date: 3/6/2019</t>
  </si>
  <si>
    <t>Operator: apimenta_103</t>
  </si>
  <si>
    <t>Sample Info</t>
  </si>
  <si>
    <t>Nitrate+Nitrite</t>
  </si>
  <si>
    <t>Ortho-Phosphate</t>
  </si>
  <si>
    <t>Peak#</t>
  </si>
  <si>
    <t>Position</t>
  </si>
  <si>
    <t>Identifier</t>
  </si>
  <si>
    <t>Type</t>
  </si>
  <si>
    <t>Raw Ht</t>
  </si>
  <si>
    <t>Cor Ht</t>
  </si>
  <si>
    <t>uM</t>
  </si>
  <si>
    <t>SR:1</t>
  </si>
  <si>
    <t>SYNC</t>
  </si>
  <si>
    <t>SR:2</t>
  </si>
  <si>
    <t>NO3 check</t>
  </si>
  <si>
    <t>Unknown</t>
  </si>
  <si>
    <t>SR:3</t>
  </si>
  <si>
    <t>NOX%</t>
  </si>
  <si>
    <t>SR:4</t>
  </si>
  <si>
    <t>CO</t>
  </si>
  <si>
    <t>Carry over</t>
  </si>
  <si>
    <t>SR:5</t>
  </si>
  <si>
    <t>W</t>
  </si>
  <si>
    <t>Wash</t>
  </si>
  <si>
    <t>SR:6</t>
  </si>
  <si>
    <t>C1</t>
  </si>
  <si>
    <t>Calibrant</t>
  </si>
  <si>
    <t>SR:7</t>
  </si>
  <si>
    <t>C2</t>
  </si>
  <si>
    <t>SR:8</t>
  </si>
  <si>
    <t>C3</t>
  </si>
  <si>
    <t>SR:9</t>
  </si>
  <si>
    <t>C4</t>
  </si>
  <si>
    <t>SR:10</t>
  </si>
  <si>
    <t>C5</t>
  </si>
  <si>
    <t>SR:11</t>
  </si>
  <si>
    <t>C6</t>
  </si>
  <si>
    <t>SR:12</t>
  </si>
  <si>
    <t>C7</t>
  </si>
  <si>
    <t>SR:13</t>
  </si>
  <si>
    <t>C8</t>
  </si>
  <si>
    <t>SR:14</t>
  </si>
  <si>
    <t>C9</t>
  </si>
  <si>
    <t>SR:15</t>
  </si>
  <si>
    <t>CC1</t>
  </si>
  <si>
    <t>Check Cal</t>
  </si>
  <si>
    <t>SR:16</t>
  </si>
  <si>
    <t>CC2</t>
  </si>
  <si>
    <t>PAUSE</t>
  </si>
  <si>
    <t>Pause</t>
  </si>
  <si>
    <t>AutoWash</t>
  </si>
  <si>
    <t>1:1</t>
  </si>
  <si>
    <t>1</t>
  </si>
  <si>
    <t>1:2</t>
  </si>
  <si>
    <t>2</t>
  </si>
  <si>
    <t>1:3</t>
  </si>
  <si>
    <t>3</t>
  </si>
  <si>
    <t>1:4</t>
  </si>
  <si>
    <t>4</t>
  </si>
  <si>
    <t>1:5</t>
  </si>
  <si>
    <t>5</t>
  </si>
  <si>
    <t>1:6</t>
  </si>
  <si>
    <t>6</t>
  </si>
  <si>
    <t>1:7</t>
  </si>
  <si>
    <t>7</t>
  </si>
  <si>
    <t>1:8</t>
  </si>
  <si>
    <t>8</t>
  </si>
  <si>
    <t>1:9</t>
  </si>
  <si>
    <t>9</t>
  </si>
  <si>
    <t>1:10</t>
  </si>
  <si>
    <t>10</t>
  </si>
  <si>
    <t>10dup</t>
  </si>
  <si>
    <t>1:11</t>
  </si>
  <si>
    <t>11</t>
  </si>
  <si>
    <t>1:12</t>
  </si>
  <si>
    <t>12</t>
  </si>
  <si>
    <t>1:13</t>
  </si>
  <si>
    <t>13</t>
  </si>
  <si>
    <t>1:14</t>
  </si>
  <si>
    <t>14</t>
  </si>
  <si>
    <t>1:15</t>
  </si>
  <si>
    <t>15</t>
  </si>
  <si>
    <t>1:16</t>
  </si>
  <si>
    <t>16</t>
  </si>
  <si>
    <t>1:17</t>
  </si>
  <si>
    <t>17</t>
  </si>
  <si>
    <t>1:18</t>
  </si>
  <si>
    <t>18</t>
  </si>
  <si>
    <t>1:19</t>
  </si>
  <si>
    <t>19</t>
  </si>
  <si>
    <t>1:20</t>
  </si>
  <si>
    <t>20</t>
  </si>
  <si>
    <t>20dup</t>
  </si>
  <si>
    <t>1:21</t>
  </si>
  <si>
    <t>21</t>
  </si>
  <si>
    <t>1:22</t>
  </si>
  <si>
    <t>22</t>
  </si>
  <si>
    <t>QC 2</t>
  </si>
  <si>
    <t>1:23</t>
  </si>
  <si>
    <t>23</t>
  </si>
  <si>
    <t>1:24</t>
  </si>
  <si>
    <t>24</t>
  </si>
  <si>
    <t>1:25</t>
  </si>
  <si>
    <t>25</t>
  </si>
  <si>
    <t>1:26</t>
  </si>
  <si>
    <t>26</t>
  </si>
  <si>
    <t>1:27</t>
  </si>
  <si>
    <t>27</t>
  </si>
  <si>
    <t>1:28</t>
  </si>
  <si>
    <t>28</t>
  </si>
  <si>
    <t>1:29</t>
  </si>
  <si>
    <t>29</t>
  </si>
  <si>
    <t>1:30</t>
  </si>
  <si>
    <t>30</t>
  </si>
  <si>
    <t>30dup</t>
  </si>
  <si>
    <t>1:31</t>
  </si>
  <si>
    <t>31</t>
  </si>
  <si>
    <t>1:32</t>
  </si>
  <si>
    <t>32</t>
  </si>
  <si>
    <t>1:33</t>
  </si>
  <si>
    <t>33</t>
  </si>
  <si>
    <t>1:34</t>
  </si>
  <si>
    <t>34</t>
  </si>
  <si>
    <t>1:35</t>
  </si>
  <si>
    <t>35</t>
  </si>
  <si>
    <t>1:36</t>
  </si>
  <si>
    <t>36</t>
  </si>
  <si>
    <t>1:37</t>
  </si>
  <si>
    <t>37</t>
  </si>
  <si>
    <t>1:38</t>
  </si>
  <si>
    <t>38</t>
  </si>
  <si>
    <t>1:39</t>
  </si>
  <si>
    <t>39</t>
  </si>
  <si>
    <t>1:40</t>
  </si>
  <si>
    <t>40</t>
  </si>
  <si>
    <t>40dup</t>
  </si>
  <si>
    <t>1:41</t>
  </si>
  <si>
    <t>41</t>
  </si>
  <si>
    <t>1:42</t>
  </si>
  <si>
    <t>42</t>
  </si>
  <si>
    <t>1:43</t>
  </si>
  <si>
    <t>43</t>
  </si>
  <si>
    <t>N check % error</t>
  </si>
  <si>
    <t>P check % error</t>
  </si>
  <si>
    <t>N dup % difference</t>
  </si>
  <si>
    <t>P dup % difference</t>
  </si>
  <si>
    <t>Name</t>
  </si>
  <si>
    <t>PO4 6.0 uM</t>
  </si>
  <si>
    <t>NO3 100 uM</t>
  </si>
  <si>
    <t>digested milliQ</t>
  </si>
  <si>
    <t>Steve Shivers 2 standard</t>
  </si>
  <si>
    <t>20180927 M1</t>
  </si>
  <si>
    <t>20180927 M2</t>
  </si>
  <si>
    <t>20180927 M3</t>
  </si>
  <si>
    <t>20181001 W1</t>
  </si>
  <si>
    <t>20181001 W2</t>
  </si>
  <si>
    <t>20181001 W3</t>
  </si>
  <si>
    <t>20181001 M1</t>
  </si>
  <si>
    <t>20181001 M2</t>
  </si>
  <si>
    <t>20181001 M3</t>
  </si>
  <si>
    <t>20181002 Y1</t>
  </si>
  <si>
    <t>20181002 Y2</t>
  </si>
  <si>
    <t>20181002 Y3</t>
  </si>
  <si>
    <t>20181004 W1</t>
  </si>
  <si>
    <t>20181004 W2</t>
  </si>
  <si>
    <t>20181004 W3</t>
  </si>
  <si>
    <t>20181004 M1</t>
  </si>
  <si>
    <t>20181004 M2</t>
  </si>
  <si>
    <t>20181004 M3</t>
  </si>
  <si>
    <t>20181009 W1</t>
  </si>
  <si>
    <t>20181009 W2</t>
  </si>
  <si>
    <t>20181009 W3</t>
  </si>
  <si>
    <t>20181009 M1</t>
  </si>
  <si>
    <t>20181009 M2</t>
  </si>
  <si>
    <t>20181009 M3</t>
  </si>
  <si>
    <t>20181011 Y1</t>
  </si>
  <si>
    <t>20181011 Y2</t>
  </si>
  <si>
    <t>20181011 Y3</t>
  </si>
  <si>
    <t>20181016 W1</t>
  </si>
  <si>
    <t>20181016 W2</t>
  </si>
  <si>
    <t>20181016 W3</t>
  </si>
  <si>
    <t>20181016 M1</t>
  </si>
  <si>
    <t>20181016 M2</t>
  </si>
  <si>
    <t>20181016 M3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</si>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</sst>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00;\-0.0000"/>
    <numFmt numFmtId="166" formatCode="0.000;\-0.000"/>
  </numFmts>
  <fonts count="5" x14ac:knownFonts="1">
    <font>
      <sz val="10"/>
      <color rgb="FF000000"/>
      <name val="Arial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164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165" fontId="2" fillId="0" borderId="0" xfId="0" applyNumberFormat="1" applyFont="1" applyFill="1" applyAlignment="1">
      <alignment horizontal="right" vertical="top"/>
    </xf>
    <xf numFmtId="166" fontId="2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0" fontId="4" fillId="0" borderId="0" xfId="0" applyFont="1" applyBorder="1"/>
    <xf numFmtId="2" fontId="0" fillId="3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2" fontId="0" fillId="3" borderId="0" xfId="0" applyNumberFormat="1" applyFont="1" applyFill="1" applyAlignment="1">
      <alignment vertical="top"/>
    </xf>
    <xf numFmtId="166" fontId="0" fillId="3" borderId="0" xfId="0" applyNumberFormat="1" applyFont="1" applyFill="1" applyAlignment="1">
      <alignment vertical="top"/>
    </xf>
    <xf numFmtId="2" fontId="0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2" fontId="0" fillId="4" borderId="0" xfId="0" applyNumberFormat="1" applyFont="1" applyFill="1" applyBorder="1" applyAlignment="1">
      <alignment vertical="top"/>
    </xf>
    <xf numFmtId="166" fontId="2" fillId="3" borderId="0" xfId="0" applyNumberFormat="1" applyFont="1" applyFill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topLeftCell="A79" workbookViewId="0">
      <selection activeCell="L81" sqref="L81"/>
    </sheetView>
  </sheetViews>
  <sheetFormatPr defaultColWidth="11.42578125" defaultRowHeight="12.75" customHeight="1" x14ac:dyDescent="0.2"/>
  <cols>
    <col min="1" max="1" width="6.140625" style="8" customWidth="1"/>
    <col min="2" max="2" width="8.28515625" style="8" customWidth="1"/>
    <col min="3" max="3" width="10" style="8" customWidth="1"/>
    <col min="4" max="4" width="21" style="8" customWidth="1"/>
    <col min="5" max="5" width="11" style="8" customWidth="1"/>
    <col min="6" max="11" width="8.5703125" style="8" customWidth="1"/>
    <col min="12" max="16384" width="11.42578125" style="8"/>
  </cols>
  <sheetData>
    <row r="1" spans="1:15" ht="12.75" customHeight="1" x14ac:dyDescent="0.2">
      <c r="A1" s="1" t="s">
        <v>0</v>
      </c>
    </row>
    <row r="2" spans="1:15" ht="12.75" customHeight="1" x14ac:dyDescent="0.2">
      <c r="A2" s="1" t="s">
        <v>1</v>
      </c>
    </row>
    <row r="3" spans="1:15" ht="12.75" customHeight="1" x14ac:dyDescent="0.2">
      <c r="A3" s="1" t="s">
        <v>2</v>
      </c>
    </row>
    <row r="5" spans="1:15" ht="15" customHeight="1" x14ac:dyDescent="0.25">
      <c r="A5" s="19" t="s">
        <v>3</v>
      </c>
      <c r="B5" s="19"/>
      <c r="C5" s="19"/>
      <c r="D5" s="19"/>
      <c r="E5" s="19"/>
      <c r="F5" s="19" t="s">
        <v>4</v>
      </c>
      <c r="G5" s="19"/>
      <c r="H5" s="19"/>
      <c r="I5" s="19" t="s">
        <v>5</v>
      </c>
      <c r="J5" s="19"/>
      <c r="K5" s="19"/>
      <c r="L5" s="9" t="s">
        <v>144</v>
      </c>
      <c r="M5" s="9" t="s">
        <v>145</v>
      </c>
      <c r="N5" s="9" t="s">
        <v>146</v>
      </c>
      <c r="O5" s="9" t="s">
        <v>147</v>
      </c>
    </row>
    <row r="6" spans="1:15" ht="15" customHeight="1" x14ac:dyDescent="0.2">
      <c r="A6" s="2" t="s">
        <v>6</v>
      </c>
      <c r="B6" s="2" t="s">
        <v>7</v>
      </c>
      <c r="C6" s="2" t="s">
        <v>8</v>
      </c>
      <c r="D6" s="2" t="s">
        <v>148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10</v>
      </c>
      <c r="J6" s="2" t="s">
        <v>11</v>
      </c>
      <c r="K6" s="2" t="s">
        <v>12</v>
      </c>
    </row>
    <row r="7" spans="1:15" ht="15" customHeight="1" x14ac:dyDescent="0.2">
      <c r="A7" s="3">
        <v>1</v>
      </c>
      <c r="B7" s="4" t="s">
        <v>13</v>
      </c>
      <c r="C7" s="5" t="s">
        <v>14</v>
      </c>
      <c r="D7" s="5"/>
      <c r="E7" s="4" t="s">
        <v>14</v>
      </c>
      <c r="F7" s="6">
        <v>0.59199999999999997</v>
      </c>
      <c r="G7" s="6">
        <v>0.58299999999999996</v>
      </c>
      <c r="H7" s="7">
        <v>257.94400000000002</v>
      </c>
      <c r="I7" s="6">
        <v>0.19800000000000001</v>
      </c>
      <c r="J7" s="6">
        <v>0.19800000000000001</v>
      </c>
      <c r="K7" s="7">
        <v>184.24</v>
      </c>
    </row>
    <row r="8" spans="1:15" ht="15" customHeight="1" x14ac:dyDescent="0.2">
      <c r="A8" s="3">
        <v>2</v>
      </c>
      <c r="B8" s="4" t="s">
        <v>15</v>
      </c>
      <c r="C8" s="5" t="s">
        <v>16</v>
      </c>
      <c r="D8" s="5"/>
      <c r="E8" s="4" t="s">
        <v>17</v>
      </c>
      <c r="F8" s="6">
        <v>0.38500000000000001</v>
      </c>
      <c r="G8" s="6">
        <v>0.377</v>
      </c>
      <c r="H8" s="7">
        <v>166.136</v>
      </c>
      <c r="I8" s="6">
        <v>2E-3</v>
      </c>
      <c r="J8" s="6">
        <v>2E-3</v>
      </c>
      <c r="K8" s="7">
        <v>1.595</v>
      </c>
    </row>
    <row r="9" spans="1:15" ht="15" customHeight="1" x14ac:dyDescent="0.2">
      <c r="A9" s="3">
        <v>3</v>
      </c>
      <c r="B9" s="4" t="s">
        <v>18</v>
      </c>
      <c r="C9" s="5" t="s">
        <v>19</v>
      </c>
      <c r="D9" s="5"/>
      <c r="E9" s="4" t="s">
        <v>16</v>
      </c>
      <c r="F9" s="6">
        <v>0.372</v>
      </c>
      <c r="G9" s="6">
        <v>0.36299999999999999</v>
      </c>
      <c r="H9" s="7">
        <v>160.10300000000001</v>
      </c>
      <c r="I9" s="6">
        <v>1E-3</v>
      </c>
      <c r="J9" s="6">
        <v>0</v>
      </c>
      <c r="K9" s="7">
        <v>0.28000000000000003</v>
      </c>
    </row>
    <row r="10" spans="1:15" ht="15" customHeight="1" x14ac:dyDescent="0.2">
      <c r="A10" s="3">
        <v>4</v>
      </c>
      <c r="B10" s="4" t="s">
        <v>20</v>
      </c>
      <c r="C10" s="5" t="s">
        <v>21</v>
      </c>
      <c r="D10" s="5"/>
      <c r="E10" s="4" t="s">
        <v>22</v>
      </c>
      <c r="F10" s="6">
        <v>0.04</v>
      </c>
      <c r="G10" s="6">
        <v>3.2000000000000001E-2</v>
      </c>
      <c r="H10" s="7">
        <v>12.804</v>
      </c>
      <c r="I10" s="6">
        <v>1E-3</v>
      </c>
      <c r="J10" s="6">
        <v>0</v>
      </c>
      <c r="K10" s="7">
        <v>0.33100000000000002</v>
      </c>
    </row>
    <row r="11" spans="1:15" ht="15" customHeight="1" x14ac:dyDescent="0.2">
      <c r="A11" s="3">
        <v>5</v>
      </c>
      <c r="B11" s="4" t="s">
        <v>23</v>
      </c>
      <c r="C11" s="5" t="s">
        <v>24</v>
      </c>
      <c r="D11" s="5"/>
      <c r="E11" s="4" t="s">
        <v>25</v>
      </c>
      <c r="F11" s="6">
        <v>8.9999999999999993E-3</v>
      </c>
      <c r="G11" s="6">
        <v>0</v>
      </c>
      <c r="H11" s="7">
        <v>-1.304</v>
      </c>
      <c r="I11" s="6">
        <v>0</v>
      </c>
      <c r="J11" s="6">
        <v>0</v>
      </c>
      <c r="K11" s="7">
        <v>0.11899999999999999</v>
      </c>
    </row>
    <row r="12" spans="1:15" ht="15" customHeight="1" x14ac:dyDescent="0.2">
      <c r="A12" s="3">
        <v>6</v>
      </c>
      <c r="B12" s="4" t="s">
        <v>26</v>
      </c>
      <c r="C12" s="5" t="s">
        <v>27</v>
      </c>
      <c r="D12" s="5"/>
      <c r="E12" s="4" t="s">
        <v>28</v>
      </c>
      <c r="F12" s="6">
        <v>8.0000000000000002E-3</v>
      </c>
      <c r="G12" s="6">
        <v>0</v>
      </c>
      <c r="H12" s="7">
        <v>-1.3009999999999999</v>
      </c>
      <c r="I12" s="6">
        <v>0</v>
      </c>
      <c r="J12" s="6">
        <v>0</v>
      </c>
      <c r="K12" s="7">
        <v>0.14899999999999999</v>
      </c>
    </row>
    <row r="13" spans="1:15" ht="15" customHeight="1" x14ac:dyDescent="0.2">
      <c r="A13" s="3">
        <v>7</v>
      </c>
      <c r="B13" s="4" t="s">
        <v>29</v>
      </c>
      <c r="C13" s="5" t="s">
        <v>30</v>
      </c>
      <c r="D13" s="5"/>
      <c r="E13" s="4" t="s">
        <v>28</v>
      </c>
      <c r="F13" s="6">
        <v>2.3E-2</v>
      </c>
      <c r="G13" s="6">
        <v>1.6E-2</v>
      </c>
      <c r="H13" s="7">
        <v>5.64</v>
      </c>
      <c r="I13" s="6">
        <v>0</v>
      </c>
      <c r="J13" s="6">
        <v>0</v>
      </c>
      <c r="K13" s="7">
        <v>0.13600000000000001</v>
      </c>
    </row>
    <row r="14" spans="1:15" ht="15" customHeight="1" x14ac:dyDescent="0.2">
      <c r="A14" s="3">
        <v>8</v>
      </c>
      <c r="B14" s="4" t="s">
        <v>31</v>
      </c>
      <c r="C14" s="5" t="s">
        <v>32</v>
      </c>
      <c r="D14" s="5"/>
      <c r="E14" s="4" t="s">
        <v>28</v>
      </c>
      <c r="F14" s="6">
        <v>6.7000000000000004E-2</v>
      </c>
      <c r="G14" s="6">
        <v>5.8999999999999997E-2</v>
      </c>
      <c r="H14" s="7">
        <v>25.032</v>
      </c>
      <c r="I14" s="6">
        <v>0</v>
      </c>
      <c r="J14" s="6">
        <v>0</v>
      </c>
      <c r="K14" s="7">
        <v>0.158</v>
      </c>
    </row>
    <row r="15" spans="1:15" ht="15" customHeight="1" x14ac:dyDescent="0.2">
      <c r="A15" s="3">
        <v>9</v>
      </c>
      <c r="B15" s="4" t="s">
        <v>33</v>
      </c>
      <c r="C15" s="5" t="s">
        <v>34</v>
      </c>
      <c r="D15" s="5"/>
      <c r="E15" s="4" t="s">
        <v>28</v>
      </c>
      <c r="F15" s="6">
        <v>0.193</v>
      </c>
      <c r="G15" s="6">
        <v>0.186</v>
      </c>
      <c r="H15" s="7">
        <v>81.308000000000007</v>
      </c>
      <c r="I15" s="6">
        <v>1E-3</v>
      </c>
      <c r="J15" s="6">
        <v>0</v>
      </c>
      <c r="K15" s="7">
        <v>0.45800000000000002</v>
      </c>
    </row>
    <row r="16" spans="1:15" ht="15" customHeight="1" x14ac:dyDescent="0.2">
      <c r="A16" s="3">
        <v>10</v>
      </c>
      <c r="B16" s="4" t="s">
        <v>35</v>
      </c>
      <c r="C16" s="5" t="s">
        <v>36</v>
      </c>
      <c r="D16" s="5"/>
      <c r="E16" s="4" t="s">
        <v>28</v>
      </c>
      <c r="F16" s="6">
        <v>0.36799999999999999</v>
      </c>
      <c r="G16" s="6">
        <v>0.36099999999999999</v>
      </c>
      <c r="H16" s="7">
        <v>159.321</v>
      </c>
      <c r="I16" s="6">
        <v>1E-3</v>
      </c>
      <c r="J16" s="6">
        <v>1E-3</v>
      </c>
      <c r="K16" s="7">
        <v>0.80600000000000005</v>
      </c>
    </row>
    <row r="17" spans="1:13" ht="15" customHeight="1" x14ac:dyDescent="0.2">
      <c r="A17" s="3">
        <v>11</v>
      </c>
      <c r="B17" s="4" t="s">
        <v>37</v>
      </c>
      <c r="C17" s="5" t="s">
        <v>38</v>
      </c>
      <c r="D17" s="5"/>
      <c r="E17" s="4" t="s">
        <v>28</v>
      </c>
      <c r="F17" s="6">
        <v>0.04</v>
      </c>
      <c r="G17" s="6">
        <v>3.4000000000000002E-2</v>
      </c>
      <c r="H17" s="7">
        <v>13.72</v>
      </c>
      <c r="I17" s="6">
        <v>1E-3</v>
      </c>
      <c r="J17" s="6">
        <v>1E-3</v>
      </c>
      <c r="K17" s="7">
        <v>0.60899999999999999</v>
      </c>
    </row>
    <row r="18" spans="1:13" ht="15" customHeight="1" x14ac:dyDescent="0.2">
      <c r="A18" s="3">
        <v>12</v>
      </c>
      <c r="B18" s="4" t="s">
        <v>39</v>
      </c>
      <c r="C18" s="5" t="s">
        <v>40</v>
      </c>
      <c r="D18" s="5"/>
      <c r="E18" s="4" t="s">
        <v>28</v>
      </c>
      <c r="F18" s="6">
        <v>1.2E-2</v>
      </c>
      <c r="G18" s="6">
        <v>6.0000000000000001E-3</v>
      </c>
      <c r="H18" s="7">
        <v>1.4259999999999999</v>
      </c>
      <c r="I18" s="6">
        <v>2E-3</v>
      </c>
      <c r="J18" s="6">
        <v>1E-3</v>
      </c>
      <c r="K18" s="7">
        <v>1.3620000000000001</v>
      </c>
    </row>
    <row r="19" spans="1:13" ht="15" customHeight="1" x14ac:dyDescent="0.2">
      <c r="A19" s="3">
        <v>13</v>
      </c>
      <c r="B19" s="4" t="s">
        <v>41</v>
      </c>
      <c r="C19" s="5" t="s">
        <v>42</v>
      </c>
      <c r="D19" s="5"/>
      <c r="E19" s="4" t="s">
        <v>28</v>
      </c>
      <c r="F19" s="6">
        <v>1.0999999999999999E-2</v>
      </c>
      <c r="G19" s="6">
        <v>5.0000000000000001E-3</v>
      </c>
      <c r="H19" s="7">
        <v>1.008</v>
      </c>
      <c r="I19" s="6">
        <v>8.9999999999999993E-3</v>
      </c>
      <c r="J19" s="6">
        <v>8.0000000000000002E-3</v>
      </c>
      <c r="K19" s="7">
        <v>7.7220000000000004</v>
      </c>
    </row>
    <row r="20" spans="1:13" ht="15" customHeight="1" x14ac:dyDescent="0.2">
      <c r="A20" s="3">
        <v>14</v>
      </c>
      <c r="B20" s="4" t="s">
        <v>43</v>
      </c>
      <c r="C20" s="5" t="s">
        <v>44</v>
      </c>
      <c r="D20" s="5"/>
      <c r="E20" s="4" t="s">
        <v>28</v>
      </c>
      <c r="F20" s="6">
        <v>8.9999999999999993E-3</v>
      </c>
      <c r="G20" s="6">
        <v>4.0000000000000001E-3</v>
      </c>
      <c r="H20" s="7">
        <v>0.68300000000000005</v>
      </c>
      <c r="I20" s="6">
        <v>1.7000000000000001E-2</v>
      </c>
      <c r="J20" s="6">
        <v>1.6E-2</v>
      </c>
      <c r="K20" s="7">
        <v>15.157999999999999</v>
      </c>
    </row>
    <row r="21" spans="1:13" ht="15" customHeight="1" x14ac:dyDescent="0.2">
      <c r="A21" s="3">
        <v>15</v>
      </c>
      <c r="B21" s="4" t="s">
        <v>45</v>
      </c>
      <c r="C21" s="5" t="s">
        <v>46</v>
      </c>
      <c r="D21" s="5" t="s">
        <v>150</v>
      </c>
      <c r="E21" s="4" t="s">
        <v>47</v>
      </c>
      <c r="F21" s="6">
        <v>0.23</v>
      </c>
      <c r="G21" s="6">
        <v>0.22500000000000001</v>
      </c>
      <c r="H21" s="7">
        <v>98.909000000000006</v>
      </c>
      <c r="I21" s="6">
        <v>1E-3</v>
      </c>
      <c r="J21" s="6">
        <v>0</v>
      </c>
      <c r="K21" s="7">
        <v>0.23499999999999999</v>
      </c>
      <c r="L21" s="10">
        <f>((100-H21)/100)*-100</f>
        <v>-1.090999999999994</v>
      </c>
      <c r="M21" s="11"/>
    </row>
    <row r="22" spans="1:13" ht="15" customHeight="1" x14ac:dyDescent="0.2">
      <c r="A22" s="3">
        <v>16</v>
      </c>
      <c r="B22" s="4" t="s">
        <v>48</v>
      </c>
      <c r="C22" s="5" t="s">
        <v>49</v>
      </c>
      <c r="D22" s="5" t="s">
        <v>149</v>
      </c>
      <c r="E22" s="4" t="s">
        <v>47</v>
      </c>
      <c r="F22" s="6">
        <v>3.5000000000000003E-2</v>
      </c>
      <c r="G22" s="6">
        <v>3.1E-2</v>
      </c>
      <c r="H22" s="7">
        <v>12.529</v>
      </c>
      <c r="I22" s="6">
        <v>7.0000000000000001E-3</v>
      </c>
      <c r="J22" s="6">
        <v>6.0000000000000001E-3</v>
      </c>
      <c r="K22" s="7">
        <v>5.9560000000000004</v>
      </c>
      <c r="L22" s="11"/>
      <c r="M22" s="10">
        <f>((6-K22)/6)*-100</f>
        <v>-0.73333333333332651</v>
      </c>
    </row>
    <row r="23" spans="1:13" ht="15" customHeight="1" x14ac:dyDescent="0.2">
      <c r="A23" s="3">
        <v>17</v>
      </c>
      <c r="B23" s="4" t="s">
        <v>23</v>
      </c>
      <c r="C23" s="5" t="s">
        <v>50</v>
      </c>
      <c r="D23" s="5"/>
      <c r="E23" s="4" t="s">
        <v>51</v>
      </c>
      <c r="F23" s="6">
        <v>8.9999999999999993E-3</v>
      </c>
      <c r="G23" s="6">
        <v>5.0000000000000001E-3</v>
      </c>
      <c r="H23" s="7">
        <v>0.96399999999999997</v>
      </c>
      <c r="I23" s="6">
        <v>0</v>
      </c>
      <c r="J23" s="6">
        <v>-1E-3</v>
      </c>
      <c r="K23" s="7">
        <v>-0.59799999999999998</v>
      </c>
      <c r="L23" s="11"/>
      <c r="M23" s="11"/>
    </row>
    <row r="24" spans="1:13" ht="15" customHeight="1" x14ac:dyDescent="0.2">
      <c r="A24" s="3">
        <v>18</v>
      </c>
      <c r="B24" s="4" t="s">
        <v>13</v>
      </c>
      <c r="C24" s="5" t="s">
        <v>14</v>
      </c>
      <c r="D24" s="5"/>
      <c r="E24" s="4" t="s">
        <v>14</v>
      </c>
      <c r="F24" s="6">
        <v>0.56200000000000006</v>
      </c>
      <c r="G24" s="6">
        <v>0.55900000000000005</v>
      </c>
      <c r="H24" s="7">
        <v>247.31700000000001</v>
      </c>
      <c r="I24" s="6">
        <v>0.19800000000000001</v>
      </c>
      <c r="J24" s="6">
        <v>0.19700000000000001</v>
      </c>
      <c r="K24" s="7">
        <v>183.49199999999999</v>
      </c>
      <c r="L24" s="11"/>
      <c r="M24" s="11"/>
    </row>
    <row r="25" spans="1:13" ht="15" customHeight="1" x14ac:dyDescent="0.2">
      <c r="A25" s="3">
        <v>19</v>
      </c>
      <c r="B25" s="3">
        <v>0</v>
      </c>
      <c r="C25" s="5" t="s">
        <v>52</v>
      </c>
      <c r="D25" s="5"/>
      <c r="E25" s="4" t="s">
        <v>52</v>
      </c>
      <c r="F25" s="6">
        <v>2.3E-2</v>
      </c>
      <c r="G25" s="6">
        <v>2.1000000000000001E-2</v>
      </c>
      <c r="H25" s="7">
        <v>7.9320000000000004</v>
      </c>
      <c r="I25" s="6">
        <v>1E-3</v>
      </c>
      <c r="J25" s="6">
        <v>1E-3</v>
      </c>
      <c r="K25" s="7">
        <v>1.0920000000000001</v>
      </c>
      <c r="L25" s="11"/>
      <c r="M25" s="11"/>
    </row>
    <row r="26" spans="1:13" ht="15" customHeight="1" x14ac:dyDescent="0.2">
      <c r="A26" s="3">
        <v>20</v>
      </c>
      <c r="B26" s="3">
        <v>0</v>
      </c>
      <c r="C26" s="5" t="s">
        <v>52</v>
      </c>
      <c r="D26" s="5"/>
      <c r="E26" s="4" t="s">
        <v>52</v>
      </c>
      <c r="F26" s="6">
        <v>2E-3</v>
      </c>
      <c r="G26" s="6">
        <v>0</v>
      </c>
      <c r="H26" s="7">
        <v>-1.304</v>
      </c>
      <c r="I26" s="6">
        <v>0</v>
      </c>
      <c r="J26" s="6">
        <v>0</v>
      </c>
      <c r="K26" s="7">
        <v>0.11899999999999999</v>
      </c>
      <c r="L26" s="11"/>
      <c r="M26" s="11"/>
    </row>
    <row r="27" spans="1:13" ht="15" customHeight="1" x14ac:dyDescent="0.2">
      <c r="A27" s="3">
        <v>21</v>
      </c>
      <c r="B27" s="4" t="s">
        <v>53</v>
      </c>
      <c r="C27" s="5" t="s">
        <v>54</v>
      </c>
      <c r="D27" s="5" t="s">
        <v>151</v>
      </c>
      <c r="E27" s="4" t="s">
        <v>17</v>
      </c>
      <c r="F27" s="6">
        <v>8.0000000000000002E-3</v>
      </c>
      <c r="G27" s="6">
        <v>6.0000000000000001E-3</v>
      </c>
      <c r="H27" s="17">
        <v>1.528</v>
      </c>
      <c r="I27" s="6">
        <v>1E-3</v>
      </c>
      <c r="J27" s="6">
        <v>0</v>
      </c>
      <c r="K27" s="17">
        <v>0.42099999999999999</v>
      </c>
      <c r="L27" s="11"/>
      <c r="M27" s="11"/>
    </row>
    <row r="28" spans="1:13" ht="15" customHeight="1" x14ac:dyDescent="0.2">
      <c r="A28" s="3">
        <v>22</v>
      </c>
      <c r="B28" s="4" t="s">
        <v>55</v>
      </c>
      <c r="C28" s="5" t="s">
        <v>56</v>
      </c>
      <c r="D28" s="5" t="s">
        <v>152</v>
      </c>
      <c r="E28" s="4" t="s">
        <v>17</v>
      </c>
      <c r="F28" s="6">
        <v>0.26500000000000001</v>
      </c>
      <c r="G28" s="6">
        <v>0.26400000000000001</v>
      </c>
      <c r="H28" s="17">
        <v>116.08199999999999</v>
      </c>
      <c r="I28" s="6">
        <v>4.0000000000000001E-3</v>
      </c>
      <c r="J28" s="6">
        <v>3.0000000000000001E-3</v>
      </c>
      <c r="K28" s="17">
        <v>3.339</v>
      </c>
      <c r="L28" s="11"/>
      <c r="M28" s="11"/>
    </row>
    <row r="29" spans="1:13" ht="15" customHeight="1" x14ac:dyDescent="0.2">
      <c r="A29" s="3">
        <v>23</v>
      </c>
      <c r="B29" s="4" t="s">
        <v>57</v>
      </c>
      <c r="C29" s="5" t="s">
        <v>58</v>
      </c>
      <c r="D29" s="5" t="s">
        <v>152</v>
      </c>
      <c r="E29" s="4" t="s">
        <v>17</v>
      </c>
      <c r="F29" s="6">
        <v>0.27800000000000002</v>
      </c>
      <c r="G29" s="6">
        <v>0.27600000000000002</v>
      </c>
      <c r="H29" s="17">
        <v>121.464</v>
      </c>
      <c r="I29" s="6">
        <v>4.0000000000000001E-3</v>
      </c>
      <c r="J29" s="6">
        <v>4.0000000000000001E-3</v>
      </c>
      <c r="K29" s="17">
        <v>3.4220000000000002</v>
      </c>
      <c r="L29" s="11"/>
      <c r="M29" s="11"/>
    </row>
    <row r="30" spans="1:13" ht="15" customHeight="1" x14ac:dyDescent="0.2">
      <c r="A30" s="3">
        <v>24</v>
      </c>
      <c r="B30" s="4" t="s">
        <v>59</v>
      </c>
      <c r="C30" s="5" t="s">
        <v>60</v>
      </c>
      <c r="D30" s="5" t="s">
        <v>152</v>
      </c>
      <c r="E30" s="4" t="s">
        <v>17</v>
      </c>
      <c r="F30" s="6">
        <v>0.28100000000000003</v>
      </c>
      <c r="G30" s="6">
        <v>0.28000000000000003</v>
      </c>
      <c r="H30" s="17">
        <v>123.09399999999999</v>
      </c>
      <c r="I30" s="6">
        <v>4.0000000000000001E-3</v>
      </c>
      <c r="J30" s="6">
        <v>4.0000000000000001E-3</v>
      </c>
      <c r="K30" s="17">
        <v>3.464</v>
      </c>
      <c r="L30" s="11"/>
      <c r="M30" s="11"/>
    </row>
    <row r="31" spans="1:13" ht="15" customHeight="1" x14ac:dyDescent="0.2">
      <c r="A31" s="3">
        <v>25</v>
      </c>
      <c r="B31" s="4" t="s">
        <v>61</v>
      </c>
      <c r="C31" s="5" t="s">
        <v>62</v>
      </c>
      <c r="D31" s="5" t="s">
        <v>153</v>
      </c>
      <c r="E31" s="4" t="s">
        <v>17</v>
      </c>
      <c r="F31" s="6">
        <v>0.156</v>
      </c>
      <c r="G31" s="6">
        <v>0.154</v>
      </c>
      <c r="H31" s="17">
        <v>67.34</v>
      </c>
      <c r="I31" s="6">
        <v>2E-3</v>
      </c>
      <c r="J31" s="6">
        <v>1E-3</v>
      </c>
      <c r="K31" s="17">
        <v>1.2150000000000001</v>
      </c>
      <c r="L31" s="11"/>
      <c r="M31" s="11"/>
    </row>
    <row r="32" spans="1:13" ht="15" customHeight="1" x14ac:dyDescent="0.2">
      <c r="A32" s="3">
        <v>26</v>
      </c>
      <c r="B32" s="4" t="s">
        <v>63</v>
      </c>
      <c r="C32" s="5" t="s">
        <v>64</v>
      </c>
      <c r="D32" s="5" t="s">
        <v>154</v>
      </c>
      <c r="E32" s="4" t="s">
        <v>17</v>
      </c>
      <c r="F32" s="6">
        <v>0.152</v>
      </c>
      <c r="G32" s="6">
        <v>0.151</v>
      </c>
      <c r="H32" s="17">
        <v>65.988</v>
      </c>
      <c r="I32" s="6">
        <v>2E-3</v>
      </c>
      <c r="J32" s="6">
        <v>1E-3</v>
      </c>
      <c r="K32" s="17">
        <v>1.268</v>
      </c>
      <c r="L32" s="11"/>
      <c r="M32" s="11"/>
    </row>
    <row r="33" spans="1:17" ht="15" customHeight="1" x14ac:dyDescent="0.2">
      <c r="A33" s="3">
        <v>27</v>
      </c>
      <c r="B33" s="4" t="s">
        <v>65</v>
      </c>
      <c r="C33" s="5" t="s">
        <v>66</v>
      </c>
      <c r="D33" s="5" t="s">
        <v>155</v>
      </c>
      <c r="E33" s="4" t="s">
        <v>17</v>
      </c>
      <c r="F33" s="6">
        <v>0.14899999999999999</v>
      </c>
      <c r="G33" s="6">
        <v>0.14799999999999999</v>
      </c>
      <c r="H33" s="17">
        <v>64.33</v>
      </c>
      <c r="I33" s="6">
        <v>1E-3</v>
      </c>
      <c r="J33" s="6">
        <v>1E-3</v>
      </c>
      <c r="K33" s="17">
        <v>1.1419999999999999</v>
      </c>
      <c r="L33" s="11"/>
      <c r="M33" s="11"/>
    </row>
    <row r="34" spans="1:17" ht="15" customHeight="1" x14ac:dyDescent="0.2">
      <c r="A34" s="3">
        <v>28</v>
      </c>
      <c r="B34" s="4" t="s">
        <v>67</v>
      </c>
      <c r="C34" s="5" t="s">
        <v>68</v>
      </c>
      <c r="D34" s="5" t="s">
        <v>156</v>
      </c>
      <c r="E34" s="4" t="s">
        <v>17</v>
      </c>
      <c r="F34" s="6">
        <v>9.4E-2</v>
      </c>
      <c r="G34" s="6">
        <v>9.4E-2</v>
      </c>
      <c r="H34" s="17">
        <v>40.311999999999998</v>
      </c>
      <c r="I34" s="6">
        <v>2E-3</v>
      </c>
      <c r="J34" s="6">
        <v>1E-3</v>
      </c>
      <c r="K34" s="17">
        <v>1.214</v>
      </c>
      <c r="L34" s="11"/>
      <c r="M34" s="11"/>
    </row>
    <row r="35" spans="1:17" ht="15" customHeight="1" x14ac:dyDescent="0.2">
      <c r="A35" s="3">
        <v>29</v>
      </c>
      <c r="B35" s="4" t="s">
        <v>69</v>
      </c>
      <c r="C35" s="5" t="s">
        <v>70</v>
      </c>
      <c r="D35" s="5" t="s">
        <v>157</v>
      </c>
      <c r="E35" s="4" t="s">
        <v>17</v>
      </c>
      <c r="F35" s="6">
        <v>9.1999999999999998E-2</v>
      </c>
      <c r="G35" s="6">
        <v>9.0999999999999998E-2</v>
      </c>
      <c r="H35" s="17">
        <v>39.091999999999999</v>
      </c>
      <c r="I35" s="6">
        <v>2E-3</v>
      </c>
      <c r="J35" s="6">
        <v>1E-3</v>
      </c>
      <c r="K35" s="17">
        <v>1.206</v>
      </c>
      <c r="L35" s="11"/>
      <c r="M35" s="11"/>
    </row>
    <row r="36" spans="1:17" ht="15" customHeight="1" x14ac:dyDescent="0.2">
      <c r="A36" s="3">
        <v>30</v>
      </c>
      <c r="B36" s="4" t="s">
        <v>71</v>
      </c>
      <c r="C36" s="5" t="s">
        <v>72</v>
      </c>
      <c r="D36" s="5" t="s">
        <v>158</v>
      </c>
      <c r="E36" s="4" t="s">
        <v>17</v>
      </c>
      <c r="F36" s="6">
        <v>9.5000000000000001E-2</v>
      </c>
      <c r="G36" s="6">
        <v>9.4E-2</v>
      </c>
      <c r="H36" s="17">
        <v>40.491999999999997</v>
      </c>
      <c r="I36" s="6">
        <v>2E-3</v>
      </c>
      <c r="J36" s="6">
        <v>1E-3</v>
      </c>
      <c r="K36" s="17">
        <v>1.204</v>
      </c>
      <c r="L36" s="11"/>
      <c r="M36" s="11"/>
      <c r="N36" s="12">
        <f>((H36-H39)/((H36+H39)/2))*100</f>
        <v>3.628317471492684</v>
      </c>
      <c r="O36" s="12">
        <f>((K36-K39)/((K36+K39)/2))*100</f>
        <v>-5.2567731500202139</v>
      </c>
      <c r="P36" s="13">
        <f>AVERAGE(H36,H39)</f>
        <v>39.770499999999998</v>
      </c>
      <c r="Q36" s="13">
        <f>AVERAGE(K36,K39)</f>
        <v>1.2364999999999999</v>
      </c>
    </row>
    <row r="37" spans="1:17" ht="15" customHeight="1" x14ac:dyDescent="0.2">
      <c r="A37" s="3">
        <v>31</v>
      </c>
      <c r="B37" s="3">
        <v>0</v>
      </c>
      <c r="C37" s="5" t="s">
        <v>52</v>
      </c>
      <c r="D37" s="5"/>
      <c r="E37" s="4" t="s">
        <v>52</v>
      </c>
      <c r="F37" s="6">
        <v>4.0000000000000001E-3</v>
      </c>
      <c r="G37" s="6">
        <v>3.0000000000000001E-3</v>
      </c>
      <c r="H37" s="7">
        <v>0.189</v>
      </c>
      <c r="I37" s="6">
        <v>0</v>
      </c>
      <c r="J37" s="6">
        <v>0</v>
      </c>
      <c r="K37" s="7">
        <v>8.3000000000000004E-2</v>
      </c>
    </row>
    <row r="38" spans="1:17" ht="15" customHeight="1" x14ac:dyDescent="0.2">
      <c r="A38" s="3">
        <v>32</v>
      </c>
      <c r="B38" s="3">
        <v>0</v>
      </c>
      <c r="C38" s="5" t="s">
        <v>52</v>
      </c>
      <c r="D38" s="5"/>
      <c r="E38" s="4" t="s">
        <v>52</v>
      </c>
      <c r="F38" s="6">
        <v>0</v>
      </c>
      <c r="G38" s="6">
        <v>0</v>
      </c>
      <c r="H38" s="7">
        <v>-1.304</v>
      </c>
      <c r="I38" s="6">
        <v>0</v>
      </c>
      <c r="J38" s="6">
        <v>0</v>
      </c>
      <c r="K38" s="7">
        <v>0.11899999999999999</v>
      </c>
    </row>
    <row r="39" spans="1:17" ht="15" customHeight="1" x14ac:dyDescent="0.2">
      <c r="A39" s="3">
        <v>33</v>
      </c>
      <c r="B39" s="4" t="s">
        <v>71</v>
      </c>
      <c r="C39" s="5" t="s">
        <v>73</v>
      </c>
      <c r="D39" s="5" t="s">
        <v>158</v>
      </c>
      <c r="E39" s="4" t="s">
        <v>17</v>
      </c>
      <c r="F39" s="6">
        <v>9.0999999999999998E-2</v>
      </c>
      <c r="G39" s="6">
        <v>9.0999999999999998E-2</v>
      </c>
      <c r="H39" s="17">
        <v>39.048999999999999</v>
      </c>
      <c r="I39" s="6">
        <v>2E-3</v>
      </c>
      <c r="J39" s="6">
        <v>1E-3</v>
      </c>
      <c r="K39" s="17">
        <v>1.2689999999999999</v>
      </c>
    </row>
    <row r="40" spans="1:17" ht="15" customHeight="1" x14ac:dyDescent="0.2">
      <c r="A40" s="3">
        <v>34</v>
      </c>
      <c r="B40" s="4" t="s">
        <v>74</v>
      </c>
      <c r="C40" s="5" t="s">
        <v>75</v>
      </c>
      <c r="D40" s="5" t="s">
        <v>159</v>
      </c>
      <c r="E40" s="4" t="s">
        <v>17</v>
      </c>
      <c r="F40" s="6">
        <v>0.153</v>
      </c>
      <c r="G40" s="6">
        <v>0.153</v>
      </c>
      <c r="H40" s="17">
        <v>66.551000000000002</v>
      </c>
      <c r="I40" s="6">
        <v>2E-3</v>
      </c>
      <c r="J40" s="6">
        <v>1E-3</v>
      </c>
      <c r="K40" s="17">
        <v>1.365</v>
      </c>
    </row>
    <row r="41" spans="1:17" ht="15" customHeight="1" x14ac:dyDescent="0.2">
      <c r="A41" s="3">
        <v>35</v>
      </c>
      <c r="B41" s="4" t="s">
        <v>76</v>
      </c>
      <c r="C41" s="5" t="s">
        <v>77</v>
      </c>
      <c r="D41" s="5" t="s">
        <v>160</v>
      </c>
      <c r="E41" s="4" t="s">
        <v>17</v>
      </c>
      <c r="F41" s="6">
        <v>0.15</v>
      </c>
      <c r="G41" s="6">
        <v>0.15</v>
      </c>
      <c r="H41" s="17">
        <v>65.198999999999998</v>
      </c>
      <c r="I41" s="6">
        <v>2E-3</v>
      </c>
      <c r="J41" s="6">
        <v>1E-3</v>
      </c>
      <c r="K41" s="17">
        <v>1.278</v>
      </c>
    </row>
    <row r="42" spans="1:17" ht="15" customHeight="1" x14ac:dyDescent="0.2">
      <c r="A42" s="3">
        <v>36</v>
      </c>
      <c r="B42" s="4" t="s">
        <v>78</v>
      </c>
      <c r="C42" s="5" t="s">
        <v>79</v>
      </c>
      <c r="D42" s="5" t="s">
        <v>151</v>
      </c>
      <c r="E42" s="4" t="s">
        <v>17</v>
      </c>
      <c r="F42" s="6">
        <v>1.7000000000000001E-2</v>
      </c>
      <c r="G42" s="6">
        <v>1.7000000000000001E-2</v>
      </c>
      <c r="H42" s="17">
        <v>6.2770000000000001</v>
      </c>
      <c r="I42" s="6">
        <v>1E-3</v>
      </c>
      <c r="J42" s="6">
        <v>0</v>
      </c>
      <c r="K42" s="17">
        <v>0.54200000000000004</v>
      </c>
    </row>
    <row r="43" spans="1:17" ht="15" customHeight="1" x14ac:dyDescent="0.2">
      <c r="A43" s="3">
        <v>37</v>
      </c>
      <c r="B43" s="4" t="s">
        <v>80</v>
      </c>
      <c r="C43" s="5" t="s">
        <v>81</v>
      </c>
      <c r="D43" s="5" t="s">
        <v>161</v>
      </c>
      <c r="E43" s="4" t="s">
        <v>17</v>
      </c>
      <c r="F43" s="6">
        <v>0.14399999999999999</v>
      </c>
      <c r="G43" s="6">
        <v>0.14299999999999999</v>
      </c>
      <c r="H43" s="17">
        <v>62.478000000000002</v>
      </c>
      <c r="I43" s="6">
        <v>2E-3</v>
      </c>
      <c r="J43" s="6">
        <v>1E-3</v>
      </c>
      <c r="K43" s="17">
        <v>1.2410000000000001</v>
      </c>
    </row>
    <row r="44" spans="1:17" ht="15" customHeight="1" x14ac:dyDescent="0.2">
      <c r="A44" s="3">
        <v>38</v>
      </c>
      <c r="B44" s="4" t="s">
        <v>45</v>
      </c>
      <c r="C44" s="5" t="s">
        <v>46</v>
      </c>
      <c r="D44" s="5" t="s">
        <v>150</v>
      </c>
      <c r="E44" s="4" t="s">
        <v>47</v>
      </c>
      <c r="F44" s="6">
        <v>0.219</v>
      </c>
      <c r="G44" s="6">
        <v>0.218</v>
      </c>
      <c r="H44" s="17">
        <v>95.781000000000006</v>
      </c>
      <c r="I44" s="6">
        <v>1E-3</v>
      </c>
      <c r="J44" s="6">
        <v>1E-3</v>
      </c>
      <c r="K44" s="17">
        <v>0.59599999999999997</v>
      </c>
      <c r="L44" s="10">
        <f>((100-H44)/100)*-100</f>
        <v>-4.2189999999999941</v>
      </c>
      <c r="M44" s="11"/>
    </row>
    <row r="45" spans="1:17" ht="15" customHeight="1" x14ac:dyDescent="0.2">
      <c r="A45" s="3">
        <v>39</v>
      </c>
      <c r="B45" s="4" t="s">
        <v>48</v>
      </c>
      <c r="C45" s="5" t="s">
        <v>49</v>
      </c>
      <c r="D45" s="5" t="s">
        <v>149</v>
      </c>
      <c r="E45" s="4" t="s">
        <v>47</v>
      </c>
      <c r="F45" s="6">
        <v>3.2000000000000001E-2</v>
      </c>
      <c r="G45" s="6">
        <v>3.2000000000000001E-2</v>
      </c>
      <c r="H45" s="17">
        <v>12.909000000000001</v>
      </c>
      <c r="I45" s="6">
        <v>7.0000000000000001E-3</v>
      </c>
      <c r="J45" s="6">
        <v>7.0000000000000001E-3</v>
      </c>
      <c r="K45" s="17">
        <v>6.2629999999999999</v>
      </c>
      <c r="L45" s="11"/>
      <c r="M45" s="10">
        <f>((6-K45)/6)*-100</f>
        <v>4.3833333333333311</v>
      </c>
    </row>
    <row r="46" spans="1:17" ht="15" customHeight="1" x14ac:dyDescent="0.2">
      <c r="A46" s="3">
        <v>40</v>
      </c>
      <c r="B46" s="4" t="s">
        <v>82</v>
      </c>
      <c r="C46" s="5" t="s">
        <v>83</v>
      </c>
      <c r="D46" s="5" t="s">
        <v>162</v>
      </c>
      <c r="E46" s="4" t="s">
        <v>17</v>
      </c>
      <c r="F46" s="6">
        <v>5.8000000000000003E-2</v>
      </c>
      <c r="G46" s="6">
        <v>5.8000000000000003E-2</v>
      </c>
      <c r="H46" s="17">
        <v>24.431000000000001</v>
      </c>
      <c r="I46" s="6">
        <v>1E-3</v>
      </c>
      <c r="J46" s="6">
        <v>1E-3</v>
      </c>
      <c r="K46" s="17">
        <v>0.80900000000000005</v>
      </c>
    </row>
    <row r="47" spans="1:17" ht="15" customHeight="1" x14ac:dyDescent="0.2">
      <c r="A47" s="3">
        <v>41</v>
      </c>
      <c r="B47" s="4" t="s">
        <v>84</v>
      </c>
      <c r="C47" s="5" t="s">
        <v>85</v>
      </c>
      <c r="D47" s="5" t="s">
        <v>163</v>
      </c>
      <c r="E47" s="4" t="s">
        <v>17</v>
      </c>
      <c r="F47" s="6">
        <v>5.7000000000000002E-2</v>
      </c>
      <c r="G47" s="6">
        <v>5.7000000000000002E-2</v>
      </c>
      <c r="H47" s="17">
        <v>23.832000000000001</v>
      </c>
      <c r="I47" s="6">
        <v>2E-3</v>
      </c>
      <c r="J47" s="6">
        <v>1E-3</v>
      </c>
      <c r="K47" s="17">
        <v>1.2050000000000001</v>
      </c>
    </row>
    <row r="48" spans="1:17" ht="15" customHeight="1" x14ac:dyDescent="0.2">
      <c r="A48" s="3">
        <v>42</v>
      </c>
      <c r="B48" s="4" t="s">
        <v>86</v>
      </c>
      <c r="C48" s="5" t="s">
        <v>87</v>
      </c>
      <c r="D48" s="5" t="s">
        <v>164</v>
      </c>
      <c r="E48" s="4" t="s">
        <v>17</v>
      </c>
      <c r="F48" s="6">
        <v>6.4000000000000001E-2</v>
      </c>
      <c r="G48" s="6">
        <v>6.4000000000000001E-2</v>
      </c>
      <c r="H48" s="17">
        <v>27.347000000000001</v>
      </c>
      <c r="I48" s="6">
        <v>1E-3</v>
      </c>
      <c r="J48" s="6">
        <v>1E-3</v>
      </c>
      <c r="K48" s="17">
        <v>0.90600000000000003</v>
      </c>
    </row>
    <row r="49" spans="1:17" ht="15" customHeight="1" x14ac:dyDescent="0.2">
      <c r="A49" s="3">
        <v>43</v>
      </c>
      <c r="B49" s="4" t="s">
        <v>88</v>
      </c>
      <c r="C49" s="5" t="s">
        <v>89</v>
      </c>
      <c r="D49" s="5" t="s">
        <v>165</v>
      </c>
      <c r="E49" s="4" t="s">
        <v>17</v>
      </c>
      <c r="F49" s="6">
        <v>8.6999999999999994E-2</v>
      </c>
      <c r="G49" s="6">
        <v>8.6999999999999994E-2</v>
      </c>
      <c r="H49" s="17">
        <v>37.575000000000003</v>
      </c>
      <c r="I49" s="6">
        <v>2E-3</v>
      </c>
      <c r="J49" s="6">
        <v>1E-3</v>
      </c>
      <c r="K49" s="17">
        <v>1.1990000000000001</v>
      </c>
    </row>
    <row r="50" spans="1:17" ht="15" customHeight="1" x14ac:dyDescent="0.2">
      <c r="A50" s="3">
        <v>44</v>
      </c>
      <c r="B50" s="4" t="s">
        <v>90</v>
      </c>
      <c r="C50" s="5" t="s">
        <v>91</v>
      </c>
      <c r="D50" s="5" t="s">
        <v>166</v>
      </c>
      <c r="E50" s="4" t="s">
        <v>17</v>
      </c>
      <c r="F50" s="6">
        <v>8.6999999999999994E-2</v>
      </c>
      <c r="G50" s="6">
        <v>8.6999999999999994E-2</v>
      </c>
      <c r="H50" s="17">
        <v>37.258000000000003</v>
      </c>
      <c r="I50" s="6">
        <v>1E-3</v>
      </c>
      <c r="J50" s="6">
        <v>1E-3</v>
      </c>
      <c r="K50" s="17">
        <v>1.069</v>
      </c>
    </row>
    <row r="51" spans="1:17" ht="15" customHeight="1" x14ac:dyDescent="0.2">
      <c r="A51" s="3">
        <v>45</v>
      </c>
      <c r="B51" s="3">
        <v>0</v>
      </c>
      <c r="C51" s="5" t="s">
        <v>52</v>
      </c>
      <c r="E51" s="4" t="s">
        <v>52</v>
      </c>
      <c r="F51" s="6">
        <v>3.0000000000000001E-3</v>
      </c>
      <c r="G51" s="6">
        <v>3.0000000000000001E-3</v>
      </c>
      <c r="H51" s="7">
        <v>6.5000000000000002E-2</v>
      </c>
      <c r="I51" s="6">
        <v>0</v>
      </c>
      <c r="J51" s="6">
        <v>0</v>
      </c>
      <c r="K51" s="7">
        <v>9.2999999999999999E-2</v>
      </c>
    </row>
    <row r="52" spans="1:17" ht="15" customHeight="1" x14ac:dyDescent="0.2">
      <c r="A52" s="3">
        <v>46</v>
      </c>
      <c r="B52" s="3">
        <v>0</v>
      </c>
      <c r="C52" s="5" t="s">
        <v>52</v>
      </c>
      <c r="D52" s="5"/>
      <c r="E52" s="4" t="s">
        <v>52</v>
      </c>
      <c r="F52" s="6">
        <v>0</v>
      </c>
      <c r="G52" s="6">
        <v>0</v>
      </c>
      <c r="H52" s="7">
        <v>-1.304</v>
      </c>
      <c r="I52" s="6">
        <v>0</v>
      </c>
      <c r="J52" s="6">
        <v>0</v>
      </c>
      <c r="K52" s="7">
        <v>0.11899999999999999</v>
      </c>
    </row>
    <row r="53" spans="1:17" ht="15" customHeight="1" x14ac:dyDescent="0.2">
      <c r="A53" s="3">
        <v>47</v>
      </c>
      <c r="B53" s="4" t="s">
        <v>92</v>
      </c>
      <c r="C53" s="5" t="s">
        <v>93</v>
      </c>
      <c r="D53" s="5" t="s">
        <v>167</v>
      </c>
      <c r="E53" s="4" t="s">
        <v>17</v>
      </c>
      <c r="F53" s="6">
        <v>8.5999999999999993E-2</v>
      </c>
      <c r="G53" s="6">
        <v>8.5999999999999993E-2</v>
      </c>
      <c r="H53" s="17">
        <v>36.933999999999997</v>
      </c>
      <c r="I53" s="6">
        <v>1E-3</v>
      </c>
      <c r="J53" s="6">
        <v>1E-3</v>
      </c>
      <c r="K53" s="17">
        <v>1.0920000000000001</v>
      </c>
      <c r="N53" s="12">
        <f>((H53-H54)/((H53+H54)/2))*100</f>
        <v>-2.3915893100773267</v>
      </c>
      <c r="O53" s="12">
        <f>((K53-K54)/((K53+K54)/2))*100</f>
        <v>-1.9047619047618962</v>
      </c>
      <c r="P53" s="13">
        <f>AVERAGE(H53,H54)</f>
        <v>37.381</v>
      </c>
      <c r="Q53" s="13">
        <f>AVERAGE(K53,K54)</f>
        <v>1.1025</v>
      </c>
    </row>
    <row r="54" spans="1:17" ht="15" customHeight="1" x14ac:dyDescent="0.2">
      <c r="A54" s="3">
        <v>48</v>
      </c>
      <c r="B54" s="4" t="s">
        <v>92</v>
      </c>
      <c r="C54" s="5" t="s">
        <v>94</v>
      </c>
      <c r="D54" s="5" t="s">
        <v>167</v>
      </c>
      <c r="E54" s="4" t="s">
        <v>17</v>
      </c>
      <c r="F54" s="6">
        <v>8.7999999999999995E-2</v>
      </c>
      <c r="G54" s="6">
        <v>8.7999999999999995E-2</v>
      </c>
      <c r="H54" s="17">
        <v>37.828000000000003</v>
      </c>
      <c r="I54" s="6">
        <v>2E-3</v>
      </c>
      <c r="J54" s="6">
        <v>1E-3</v>
      </c>
      <c r="K54" s="17">
        <v>1.113</v>
      </c>
    </row>
    <row r="55" spans="1:17" ht="15" customHeight="1" x14ac:dyDescent="0.2">
      <c r="A55" s="3">
        <v>49</v>
      </c>
      <c r="B55" s="4" t="s">
        <v>95</v>
      </c>
      <c r="C55" s="5" t="s">
        <v>96</v>
      </c>
      <c r="D55" s="5" t="s">
        <v>168</v>
      </c>
      <c r="E55" s="4" t="s">
        <v>17</v>
      </c>
      <c r="F55" s="6">
        <v>0.14399999999999999</v>
      </c>
      <c r="G55" s="6">
        <v>0.14399999999999999</v>
      </c>
      <c r="H55" s="17">
        <v>62.81</v>
      </c>
      <c r="I55" s="6">
        <v>2E-3</v>
      </c>
      <c r="J55" s="6">
        <v>1E-3</v>
      </c>
      <c r="K55" s="17">
        <v>1.4630000000000001</v>
      </c>
    </row>
    <row r="56" spans="1:17" ht="15" customHeight="1" x14ac:dyDescent="0.2">
      <c r="A56" s="3">
        <v>50</v>
      </c>
      <c r="B56" s="4" t="s">
        <v>97</v>
      </c>
      <c r="C56" s="5" t="s">
        <v>98</v>
      </c>
      <c r="D56" s="5" t="s">
        <v>169</v>
      </c>
      <c r="E56" s="4" t="s">
        <v>17</v>
      </c>
      <c r="F56" s="6">
        <v>0.14000000000000001</v>
      </c>
      <c r="G56" s="6">
        <v>0.14099999999999999</v>
      </c>
      <c r="H56" s="17">
        <v>61.22</v>
      </c>
      <c r="I56" s="6">
        <v>2E-3</v>
      </c>
      <c r="J56" s="6">
        <v>2E-3</v>
      </c>
      <c r="K56" s="17">
        <v>1.9419999999999999</v>
      </c>
      <c r="L56" s="14"/>
      <c r="M56" s="11"/>
    </row>
    <row r="57" spans="1:17" ht="15" customHeight="1" x14ac:dyDescent="0.2">
      <c r="A57" s="3">
        <v>51</v>
      </c>
      <c r="B57" s="4" t="s">
        <v>48</v>
      </c>
      <c r="C57" s="5" t="s">
        <v>49</v>
      </c>
      <c r="D57" s="5" t="s">
        <v>149</v>
      </c>
      <c r="E57" s="4" t="s">
        <v>99</v>
      </c>
      <c r="F57" s="6">
        <v>2.5999999999999999E-2</v>
      </c>
      <c r="G57" s="6">
        <v>2.5999999999999999E-2</v>
      </c>
      <c r="H57" s="17">
        <v>10.334</v>
      </c>
      <c r="I57" s="6">
        <v>7.0000000000000001E-3</v>
      </c>
      <c r="J57" s="6">
        <v>6.0000000000000001E-3</v>
      </c>
      <c r="K57" s="17">
        <v>5.9870000000000001</v>
      </c>
      <c r="L57" s="11"/>
      <c r="M57" s="10">
        <f>((6-K57)/6)*-100</f>
        <v>-0.21666666666666501</v>
      </c>
    </row>
    <row r="58" spans="1:17" ht="15" customHeight="1" x14ac:dyDescent="0.2">
      <c r="A58" s="3">
        <v>52</v>
      </c>
      <c r="B58" s="4" t="s">
        <v>100</v>
      </c>
      <c r="C58" s="5" t="s">
        <v>101</v>
      </c>
      <c r="D58" s="5" t="s">
        <v>170</v>
      </c>
      <c r="E58" s="4" t="s">
        <v>17</v>
      </c>
      <c r="F58" s="6">
        <v>0.14199999999999999</v>
      </c>
      <c r="G58" s="6">
        <v>0.14199999999999999</v>
      </c>
      <c r="H58" s="17">
        <v>61.774000000000001</v>
      </c>
      <c r="I58" s="6">
        <v>2E-3</v>
      </c>
      <c r="J58" s="6">
        <v>2E-3</v>
      </c>
      <c r="K58" s="17">
        <v>1.534</v>
      </c>
    </row>
    <row r="59" spans="1:17" ht="15" customHeight="1" x14ac:dyDescent="0.2">
      <c r="A59" s="3">
        <v>53</v>
      </c>
      <c r="B59" s="4" t="s">
        <v>102</v>
      </c>
      <c r="C59" s="5" t="s">
        <v>103</v>
      </c>
      <c r="D59" s="5" t="s">
        <v>171</v>
      </c>
      <c r="E59" s="4" t="s">
        <v>17</v>
      </c>
      <c r="F59" s="6">
        <v>9.0999999999999998E-2</v>
      </c>
      <c r="G59" s="6">
        <v>9.0999999999999998E-2</v>
      </c>
      <c r="H59" s="17">
        <v>39.317</v>
      </c>
      <c r="I59" s="6">
        <v>2E-3</v>
      </c>
      <c r="J59" s="6">
        <v>1E-3</v>
      </c>
      <c r="K59" s="17">
        <v>1.127</v>
      </c>
    </row>
    <row r="60" spans="1:17" ht="15" customHeight="1" x14ac:dyDescent="0.2">
      <c r="A60" s="3">
        <v>54</v>
      </c>
      <c r="B60" s="4" t="s">
        <v>104</v>
      </c>
      <c r="C60" s="5" t="s">
        <v>105</v>
      </c>
      <c r="D60" s="5" t="s">
        <v>151</v>
      </c>
      <c r="E60" s="4" t="s">
        <v>17</v>
      </c>
      <c r="F60" s="6">
        <v>1.2E-2</v>
      </c>
      <c r="G60" s="6">
        <v>1.2999999999999999E-2</v>
      </c>
      <c r="H60" s="17">
        <v>4.3840000000000003</v>
      </c>
      <c r="I60" s="6">
        <v>1E-3</v>
      </c>
      <c r="J60" s="6">
        <v>1E-3</v>
      </c>
      <c r="K60" s="17">
        <v>0.81699999999999995</v>
      </c>
    </row>
    <row r="61" spans="1:17" ht="15" customHeight="1" x14ac:dyDescent="0.2">
      <c r="A61" s="3">
        <v>55</v>
      </c>
      <c r="B61" s="4" t="s">
        <v>106</v>
      </c>
      <c r="C61" s="5" t="s">
        <v>107</v>
      </c>
      <c r="D61" s="5" t="s">
        <v>172</v>
      </c>
      <c r="E61" s="4" t="s">
        <v>17</v>
      </c>
      <c r="F61" s="6">
        <v>8.5999999999999993E-2</v>
      </c>
      <c r="G61" s="6">
        <v>8.6999999999999994E-2</v>
      </c>
      <c r="H61" s="17">
        <v>37.235999999999997</v>
      </c>
      <c r="I61" s="6">
        <v>2E-3</v>
      </c>
      <c r="J61" s="6">
        <v>1E-3</v>
      </c>
      <c r="K61" s="17">
        <v>1.258</v>
      </c>
    </row>
    <row r="62" spans="1:17" ht="15" customHeight="1" x14ac:dyDescent="0.2">
      <c r="A62" s="3">
        <v>56</v>
      </c>
      <c r="B62" s="4" t="s">
        <v>108</v>
      </c>
      <c r="C62" s="5" t="s">
        <v>109</v>
      </c>
      <c r="D62" s="5" t="s">
        <v>173</v>
      </c>
      <c r="E62" s="4" t="s">
        <v>17</v>
      </c>
      <c r="F62" s="6">
        <v>8.6999999999999994E-2</v>
      </c>
      <c r="G62" s="6">
        <v>8.7999999999999995E-2</v>
      </c>
      <c r="H62" s="17">
        <v>37.814</v>
      </c>
      <c r="I62" s="6">
        <v>2E-3</v>
      </c>
      <c r="J62" s="6">
        <v>1E-3</v>
      </c>
      <c r="K62" s="17">
        <v>1.1779999999999999</v>
      </c>
    </row>
    <row r="63" spans="1:17" ht="15" customHeight="1" x14ac:dyDescent="0.2">
      <c r="A63" s="3">
        <v>57</v>
      </c>
      <c r="B63" s="3">
        <v>0</v>
      </c>
      <c r="C63" s="5" t="s">
        <v>52</v>
      </c>
      <c r="D63" s="5"/>
      <c r="E63" s="4" t="s">
        <v>52</v>
      </c>
      <c r="F63" s="6">
        <v>3.0000000000000001E-3</v>
      </c>
      <c r="G63" s="6">
        <v>3.0000000000000001E-3</v>
      </c>
      <c r="H63" s="7">
        <v>7.2999999999999995E-2</v>
      </c>
      <c r="I63" s="6">
        <v>0</v>
      </c>
      <c r="J63" s="6">
        <v>0</v>
      </c>
      <c r="K63" s="7">
        <v>1.2E-2</v>
      </c>
    </row>
    <row r="64" spans="1:17" ht="15" customHeight="1" x14ac:dyDescent="0.2">
      <c r="A64" s="3">
        <v>58</v>
      </c>
      <c r="B64" s="3">
        <v>0</v>
      </c>
      <c r="C64" s="5" t="s">
        <v>52</v>
      </c>
      <c r="D64" s="5"/>
      <c r="E64" s="4" t="s">
        <v>52</v>
      </c>
      <c r="F64" s="6">
        <v>-1E-3</v>
      </c>
      <c r="G64" s="6">
        <v>0</v>
      </c>
      <c r="H64" s="7">
        <v>-1.304</v>
      </c>
      <c r="I64" s="6">
        <v>0</v>
      </c>
      <c r="J64" s="6">
        <v>0</v>
      </c>
      <c r="K64" s="7">
        <v>0.11899999999999999</v>
      </c>
    </row>
    <row r="65" spans="1:17" ht="15" customHeight="1" x14ac:dyDescent="0.2">
      <c r="A65" s="3">
        <v>59</v>
      </c>
      <c r="B65" s="4" t="s">
        <v>45</v>
      </c>
      <c r="C65" s="5" t="s">
        <v>46</v>
      </c>
      <c r="D65" s="5" t="s">
        <v>150</v>
      </c>
      <c r="E65" s="4" t="s">
        <v>47</v>
      </c>
      <c r="F65" s="6">
        <v>0.19600000000000001</v>
      </c>
      <c r="G65" s="6">
        <v>0.19700000000000001</v>
      </c>
      <c r="H65" s="7">
        <v>86.183999999999997</v>
      </c>
      <c r="I65" s="6">
        <v>1E-3</v>
      </c>
      <c r="J65" s="6">
        <v>0</v>
      </c>
      <c r="K65" s="7">
        <v>0.55700000000000005</v>
      </c>
      <c r="L65" s="10">
        <f>((100-H65)/100)*-100</f>
        <v>-13.816000000000003</v>
      </c>
      <c r="M65" s="11"/>
    </row>
    <row r="66" spans="1:17" ht="15" customHeight="1" x14ac:dyDescent="0.2">
      <c r="A66" s="3">
        <v>60</v>
      </c>
      <c r="B66" s="4" t="s">
        <v>48</v>
      </c>
      <c r="C66" s="5" t="s">
        <v>49</v>
      </c>
      <c r="D66" s="5" t="s">
        <v>149</v>
      </c>
      <c r="E66" s="4" t="s">
        <v>47</v>
      </c>
      <c r="F66" s="6">
        <v>2.8000000000000001E-2</v>
      </c>
      <c r="G66" s="6">
        <v>2.8000000000000001E-2</v>
      </c>
      <c r="H66" s="7">
        <v>11.301</v>
      </c>
      <c r="I66" s="6">
        <v>7.0000000000000001E-3</v>
      </c>
      <c r="J66" s="6">
        <v>6.0000000000000001E-3</v>
      </c>
      <c r="K66" s="7">
        <v>5.9749999999999996</v>
      </c>
      <c r="L66" s="11"/>
      <c r="M66" s="10">
        <f>((6-K66)/6)*-100</f>
        <v>-0.41666666666667257</v>
      </c>
    </row>
    <row r="67" spans="1:17" ht="15" customHeight="1" x14ac:dyDescent="0.2">
      <c r="A67" s="3">
        <v>61</v>
      </c>
      <c r="B67" s="4" t="s">
        <v>110</v>
      </c>
      <c r="C67" s="5" t="s">
        <v>111</v>
      </c>
      <c r="D67" s="5" t="s">
        <v>174</v>
      </c>
      <c r="E67" s="4" t="s">
        <v>17</v>
      </c>
      <c r="F67" s="18">
        <v>0.128</v>
      </c>
      <c r="G67" s="6">
        <v>0.128</v>
      </c>
      <c r="H67" s="7">
        <v>55.747</v>
      </c>
      <c r="I67" s="6">
        <v>2E-3</v>
      </c>
      <c r="J67" s="6">
        <v>1E-3</v>
      </c>
      <c r="K67" s="17">
        <v>1.5109999999999999</v>
      </c>
    </row>
    <row r="68" spans="1:17" ht="15" customHeight="1" x14ac:dyDescent="0.2">
      <c r="A68" s="3">
        <v>62</v>
      </c>
      <c r="B68" s="4" t="s">
        <v>112</v>
      </c>
      <c r="C68" s="5" t="s">
        <v>113</v>
      </c>
      <c r="D68" s="5" t="s">
        <v>175</v>
      </c>
      <c r="E68" s="4" t="s">
        <v>17</v>
      </c>
      <c r="F68" s="18">
        <v>0.14299999999999999</v>
      </c>
      <c r="G68" s="6">
        <v>0.14299999999999999</v>
      </c>
      <c r="H68" s="7">
        <v>62.389000000000003</v>
      </c>
      <c r="I68" s="6">
        <v>2E-3</v>
      </c>
      <c r="J68" s="6">
        <v>2E-3</v>
      </c>
      <c r="K68" s="17">
        <v>1.89</v>
      </c>
    </row>
    <row r="69" spans="1:17" ht="15" customHeight="1" x14ac:dyDescent="0.2">
      <c r="A69" s="3">
        <v>63</v>
      </c>
      <c r="B69" s="4" t="s">
        <v>114</v>
      </c>
      <c r="C69" s="5" t="s">
        <v>115</v>
      </c>
      <c r="D69" s="5" t="s">
        <v>176</v>
      </c>
      <c r="E69" s="4" t="s">
        <v>17</v>
      </c>
      <c r="F69" s="18">
        <v>0.129</v>
      </c>
      <c r="G69" s="6">
        <v>0.13</v>
      </c>
      <c r="H69" s="7">
        <v>56.363999999999997</v>
      </c>
      <c r="I69" s="6">
        <v>2E-3</v>
      </c>
      <c r="J69" s="6">
        <v>1E-3</v>
      </c>
      <c r="K69" s="17">
        <v>1.282</v>
      </c>
      <c r="N69" s="12">
        <f>((H69-H70)/((H69+H70)/2))*100</f>
        <v>0.78369905956112451</v>
      </c>
      <c r="O69" s="12">
        <f>((K69-K70)/((K69+K70)/2))*100</f>
        <v>-1.9312475859405109</v>
      </c>
      <c r="P69" s="13">
        <f>AVERAGE(H69,H70)</f>
        <v>56.143999999999998</v>
      </c>
      <c r="Q69" s="13">
        <f>AVERAGE(K69,K70)</f>
        <v>1.2945</v>
      </c>
    </row>
    <row r="70" spans="1:17" ht="15" customHeight="1" x14ac:dyDescent="0.2">
      <c r="A70" s="3">
        <v>64</v>
      </c>
      <c r="B70" s="4" t="s">
        <v>114</v>
      </c>
      <c r="C70" s="5" t="s">
        <v>116</v>
      </c>
      <c r="D70" s="5" t="s">
        <v>176</v>
      </c>
      <c r="E70" s="4" t="s">
        <v>17</v>
      </c>
      <c r="F70" s="18">
        <v>0.128</v>
      </c>
      <c r="G70" s="6">
        <v>0.129</v>
      </c>
      <c r="H70" s="7">
        <v>55.923999999999999</v>
      </c>
      <c r="I70" s="6">
        <v>2E-3</v>
      </c>
      <c r="J70" s="6">
        <v>1E-3</v>
      </c>
      <c r="K70" s="17">
        <v>1.3069999999999999</v>
      </c>
    </row>
    <row r="71" spans="1:17" ht="15" customHeight="1" x14ac:dyDescent="0.2">
      <c r="A71" s="3">
        <v>65</v>
      </c>
      <c r="B71" s="4" t="s">
        <v>117</v>
      </c>
      <c r="C71" s="5" t="s">
        <v>118</v>
      </c>
      <c r="D71" s="5" t="s">
        <v>177</v>
      </c>
      <c r="E71" s="4" t="s">
        <v>17</v>
      </c>
      <c r="F71" s="18">
        <v>5.6000000000000001E-2</v>
      </c>
      <c r="G71" s="6">
        <v>5.7000000000000002E-2</v>
      </c>
      <c r="H71" s="7">
        <v>23.963999999999999</v>
      </c>
      <c r="I71" s="6">
        <v>1E-3</v>
      </c>
      <c r="J71" s="6">
        <v>1E-3</v>
      </c>
      <c r="K71" s="17">
        <v>0.83899999999999997</v>
      </c>
    </row>
    <row r="72" spans="1:17" ht="15" customHeight="1" x14ac:dyDescent="0.2">
      <c r="A72" s="3">
        <v>66</v>
      </c>
      <c r="B72" s="4" t="s">
        <v>119</v>
      </c>
      <c r="C72" s="5" t="s">
        <v>120</v>
      </c>
      <c r="D72" s="5" t="s">
        <v>178</v>
      </c>
      <c r="E72" s="4" t="s">
        <v>17</v>
      </c>
      <c r="F72" s="18">
        <v>5.5E-2</v>
      </c>
      <c r="G72" s="6">
        <v>5.6000000000000001E-2</v>
      </c>
      <c r="H72" s="7">
        <v>23.516999999999999</v>
      </c>
      <c r="I72" s="6">
        <v>1E-3</v>
      </c>
      <c r="J72" s="6">
        <v>1E-3</v>
      </c>
      <c r="K72" s="17">
        <v>0.874</v>
      </c>
    </row>
    <row r="73" spans="1:17" ht="15" customHeight="1" x14ac:dyDescent="0.2">
      <c r="A73" s="3">
        <v>67</v>
      </c>
      <c r="B73" s="4" t="s">
        <v>121</v>
      </c>
      <c r="C73" s="5" t="s">
        <v>122</v>
      </c>
      <c r="D73" s="5" t="s">
        <v>179</v>
      </c>
      <c r="E73" s="4" t="s">
        <v>17</v>
      </c>
      <c r="F73" s="18">
        <v>5.2999999999999999E-2</v>
      </c>
      <c r="G73" s="6">
        <v>5.3999999999999999E-2</v>
      </c>
      <c r="H73" s="7">
        <v>22.882000000000001</v>
      </c>
      <c r="I73" s="6">
        <v>3.0000000000000001E-3</v>
      </c>
      <c r="J73" s="6">
        <v>2E-3</v>
      </c>
      <c r="K73" s="17">
        <v>1.954</v>
      </c>
    </row>
    <row r="74" spans="1:17" ht="15" customHeight="1" x14ac:dyDescent="0.2">
      <c r="A74" s="3">
        <v>68</v>
      </c>
      <c r="B74" s="4" t="s">
        <v>123</v>
      </c>
      <c r="C74" s="5" t="s">
        <v>124</v>
      </c>
      <c r="D74" s="5" t="s">
        <v>180</v>
      </c>
      <c r="E74" s="4" t="s">
        <v>17</v>
      </c>
      <c r="F74" s="18">
        <v>9.9000000000000005E-2</v>
      </c>
      <c r="G74" s="6">
        <v>0.1</v>
      </c>
      <c r="H74" s="7">
        <v>43.017000000000003</v>
      </c>
      <c r="I74" s="6">
        <v>3.0000000000000001E-3</v>
      </c>
      <c r="J74" s="6">
        <v>2E-3</v>
      </c>
      <c r="K74" s="17">
        <v>2.0310000000000001</v>
      </c>
    </row>
    <row r="75" spans="1:17" ht="15" customHeight="1" x14ac:dyDescent="0.2">
      <c r="A75" s="3">
        <v>69</v>
      </c>
      <c r="B75" s="4" t="s">
        <v>125</v>
      </c>
      <c r="C75" s="5" t="s">
        <v>126</v>
      </c>
      <c r="D75" s="5" t="s">
        <v>181</v>
      </c>
      <c r="E75" s="4" t="s">
        <v>17</v>
      </c>
      <c r="F75" s="18">
        <v>0.10100000000000001</v>
      </c>
      <c r="G75" s="6">
        <v>0.10199999999999999</v>
      </c>
      <c r="H75" s="7">
        <v>43.896999999999998</v>
      </c>
      <c r="I75" s="6">
        <v>2E-3</v>
      </c>
      <c r="J75" s="6">
        <v>2E-3</v>
      </c>
      <c r="K75" s="17">
        <v>1.7330000000000001</v>
      </c>
    </row>
    <row r="76" spans="1:17" ht="15" customHeight="1" x14ac:dyDescent="0.2">
      <c r="A76" s="3">
        <v>70</v>
      </c>
      <c r="B76" s="4" t="s">
        <v>127</v>
      </c>
      <c r="C76" s="5" t="s">
        <v>128</v>
      </c>
      <c r="D76" s="5" t="s">
        <v>182</v>
      </c>
      <c r="E76" s="4" t="s">
        <v>17</v>
      </c>
      <c r="F76" s="18">
        <v>9.9000000000000005E-2</v>
      </c>
      <c r="G76" s="6">
        <v>0.1</v>
      </c>
      <c r="H76" s="7">
        <v>43.320999999999998</v>
      </c>
      <c r="I76" s="6">
        <v>2E-3</v>
      </c>
      <c r="J76" s="6">
        <v>1E-3</v>
      </c>
      <c r="K76" s="17">
        <v>1.379</v>
      </c>
    </row>
    <row r="77" spans="1:17" ht="15" customHeight="1" x14ac:dyDescent="0.2">
      <c r="A77" s="3">
        <v>71</v>
      </c>
      <c r="B77" s="3">
        <v>0</v>
      </c>
      <c r="C77" s="5" t="s">
        <v>52</v>
      </c>
      <c r="D77" s="5"/>
      <c r="E77" s="4" t="s">
        <v>52</v>
      </c>
      <c r="F77" s="6">
        <v>2E-3</v>
      </c>
      <c r="G77" s="6">
        <v>4.0000000000000001E-3</v>
      </c>
      <c r="H77" s="7">
        <v>0.29399999999999998</v>
      </c>
      <c r="I77" s="6">
        <v>1E-3</v>
      </c>
      <c r="J77" s="6">
        <v>0</v>
      </c>
      <c r="K77" s="7">
        <v>0.23</v>
      </c>
    </row>
    <row r="78" spans="1:17" ht="15" customHeight="1" x14ac:dyDescent="0.2">
      <c r="A78" s="3">
        <v>72</v>
      </c>
      <c r="B78" s="3">
        <v>0</v>
      </c>
      <c r="C78" s="5" t="s">
        <v>52</v>
      </c>
      <c r="D78" s="5"/>
      <c r="E78" s="4" t="s">
        <v>52</v>
      </c>
      <c r="F78" s="6">
        <v>-1E-3</v>
      </c>
      <c r="G78" s="6">
        <v>0</v>
      </c>
      <c r="H78" s="7">
        <v>-1.304</v>
      </c>
      <c r="I78" s="6">
        <v>1E-3</v>
      </c>
      <c r="J78" s="6">
        <v>0</v>
      </c>
      <c r="K78" s="7">
        <v>0.11899999999999999</v>
      </c>
    </row>
    <row r="79" spans="1:17" ht="15" customHeight="1" x14ac:dyDescent="0.2">
      <c r="A79" s="3">
        <v>73</v>
      </c>
      <c r="B79" s="4" t="s">
        <v>129</v>
      </c>
      <c r="C79" s="5" t="s">
        <v>130</v>
      </c>
      <c r="D79" s="5" t="s">
        <v>151</v>
      </c>
      <c r="E79" s="4" t="s">
        <v>17</v>
      </c>
      <c r="F79" s="18">
        <v>4.0000000000000001E-3</v>
      </c>
      <c r="G79" s="6">
        <v>6.0000000000000001E-3</v>
      </c>
      <c r="H79" s="7">
        <v>1.214</v>
      </c>
      <c r="I79" s="6">
        <v>1E-3</v>
      </c>
      <c r="J79" s="6">
        <v>0</v>
      </c>
      <c r="K79" s="17">
        <v>0.46100000000000002</v>
      </c>
    </row>
    <row r="80" spans="1:17" ht="15" customHeight="1" x14ac:dyDescent="0.2">
      <c r="A80" s="3">
        <v>74</v>
      </c>
      <c r="B80" s="4" t="s">
        <v>131</v>
      </c>
      <c r="C80" s="5" t="s">
        <v>132</v>
      </c>
      <c r="D80" s="5" t="s">
        <v>183</v>
      </c>
      <c r="E80" s="4" t="s">
        <v>17</v>
      </c>
      <c r="F80" s="18">
        <v>0.106</v>
      </c>
      <c r="G80" s="6">
        <v>0.107</v>
      </c>
      <c r="H80" s="7">
        <v>46.121000000000002</v>
      </c>
      <c r="I80" s="6">
        <v>2E-3</v>
      </c>
      <c r="J80" s="6">
        <v>1E-3</v>
      </c>
      <c r="K80" s="17">
        <v>1.1479999999999999</v>
      </c>
    </row>
    <row r="81" spans="1:17" ht="15" customHeight="1" x14ac:dyDescent="0.2">
      <c r="A81" s="3">
        <v>75</v>
      </c>
      <c r="B81" s="4" t="s">
        <v>133</v>
      </c>
      <c r="C81" s="5" t="s">
        <v>134</v>
      </c>
      <c r="D81" s="5" t="s">
        <v>184</v>
      </c>
      <c r="E81" s="4" t="s">
        <v>17</v>
      </c>
      <c r="F81" s="18">
        <v>0.112</v>
      </c>
      <c r="G81" s="6">
        <v>0.113</v>
      </c>
      <c r="H81" s="7">
        <v>48.762</v>
      </c>
      <c r="I81" s="6">
        <v>2E-3</v>
      </c>
      <c r="J81" s="6">
        <v>1E-3</v>
      </c>
      <c r="K81" s="17">
        <v>1.411</v>
      </c>
    </row>
    <row r="82" spans="1:17" ht="15" customHeight="1" x14ac:dyDescent="0.2">
      <c r="A82" s="3">
        <v>76</v>
      </c>
      <c r="B82" s="4" t="s">
        <v>135</v>
      </c>
      <c r="C82" s="5" t="s">
        <v>136</v>
      </c>
      <c r="D82" s="5" t="s">
        <v>185</v>
      </c>
      <c r="E82" s="4" t="s">
        <v>17</v>
      </c>
      <c r="F82" s="18">
        <v>0.11600000000000001</v>
      </c>
      <c r="G82" s="6">
        <v>0.11700000000000001</v>
      </c>
      <c r="H82" s="7">
        <v>50.567999999999998</v>
      </c>
      <c r="I82" s="6">
        <v>2E-3</v>
      </c>
      <c r="J82" s="6">
        <v>1E-3</v>
      </c>
      <c r="K82" s="17">
        <v>1.385</v>
      </c>
    </row>
    <row r="83" spans="1:17" ht="15" customHeight="1" x14ac:dyDescent="0.2">
      <c r="A83" s="3">
        <v>77</v>
      </c>
      <c r="B83" s="4" t="s">
        <v>135</v>
      </c>
      <c r="C83" s="5" t="s">
        <v>137</v>
      </c>
      <c r="D83" s="5" t="s">
        <v>185</v>
      </c>
      <c r="E83" s="4" t="s">
        <v>17</v>
      </c>
      <c r="F83" s="18">
        <v>0.115</v>
      </c>
      <c r="G83" s="6">
        <v>0.11600000000000001</v>
      </c>
      <c r="H83" s="7">
        <v>50.226999999999997</v>
      </c>
      <c r="I83" s="6">
        <v>2E-3</v>
      </c>
      <c r="J83" s="6">
        <v>1E-3</v>
      </c>
      <c r="K83" s="17">
        <v>1.446</v>
      </c>
    </row>
    <row r="84" spans="1:17" ht="15" customHeight="1" x14ac:dyDescent="0.2">
      <c r="A84" s="3">
        <v>78</v>
      </c>
      <c r="B84" s="4" t="s">
        <v>45</v>
      </c>
      <c r="C84" s="5" t="s">
        <v>46</v>
      </c>
      <c r="D84" s="5" t="s">
        <v>150</v>
      </c>
      <c r="E84" s="4" t="s">
        <v>47</v>
      </c>
      <c r="F84" s="6">
        <v>0.17499999999999999</v>
      </c>
      <c r="G84" s="6">
        <v>0.17599999999999999</v>
      </c>
      <c r="H84" s="7">
        <v>77.012</v>
      </c>
      <c r="I84" s="6">
        <v>1E-3</v>
      </c>
      <c r="J84" s="6">
        <v>0</v>
      </c>
      <c r="K84" s="7">
        <v>0.17699999999999999</v>
      </c>
      <c r="L84" s="16">
        <f>((100-H84)/100)*-100</f>
        <v>-22.988</v>
      </c>
      <c r="M84" s="11"/>
      <c r="N84" s="12">
        <f>((H84-H85)/((H84+H85)/2))*100</f>
        <v>156.75588034326609</v>
      </c>
      <c r="O84" s="12">
        <f>((K84-K85)/((K84+K85)/2))*100</f>
        <v>-188.07076663858467</v>
      </c>
      <c r="P84" s="13">
        <f>AVERAGE(H84,H85)</f>
        <v>43.173500000000004</v>
      </c>
      <c r="Q84" s="13">
        <f>AVERAGE(K84,K85)</f>
        <v>2.9674999999999998</v>
      </c>
    </row>
    <row r="85" spans="1:17" ht="15" customHeight="1" x14ac:dyDescent="0.2">
      <c r="A85" s="3">
        <v>79</v>
      </c>
      <c r="B85" s="4" t="s">
        <v>48</v>
      </c>
      <c r="C85" s="5" t="s">
        <v>49</v>
      </c>
      <c r="D85" s="5" t="s">
        <v>149</v>
      </c>
      <c r="E85" s="4" t="s">
        <v>47</v>
      </c>
      <c r="F85" s="6">
        <v>2.3E-2</v>
      </c>
      <c r="G85" s="6">
        <v>2.4E-2</v>
      </c>
      <c r="H85" s="7">
        <v>9.3350000000000009</v>
      </c>
      <c r="I85" s="6">
        <v>7.0000000000000001E-3</v>
      </c>
      <c r="J85" s="6">
        <v>6.0000000000000001E-3</v>
      </c>
      <c r="K85" s="7">
        <v>5.758</v>
      </c>
      <c r="L85" s="11"/>
      <c r="M85" s="10">
        <f>((6-K85)/6)*-100</f>
        <v>-4.0333333333333332</v>
      </c>
    </row>
    <row r="86" spans="1:17" ht="15" customHeight="1" x14ac:dyDescent="0.2">
      <c r="A86" s="3">
        <v>80</v>
      </c>
      <c r="B86" s="4" t="s">
        <v>138</v>
      </c>
      <c r="C86" s="5" t="s">
        <v>139</v>
      </c>
      <c r="D86" s="5" t="s">
        <v>151</v>
      </c>
      <c r="E86" s="4" t="s">
        <v>17</v>
      </c>
      <c r="F86" s="18">
        <v>5.0000000000000001E-3</v>
      </c>
      <c r="G86" s="6">
        <v>6.0000000000000001E-3</v>
      </c>
      <c r="H86" s="7">
        <v>1.1879999999999999</v>
      </c>
      <c r="I86" s="6">
        <v>1E-3</v>
      </c>
      <c r="J86" s="6">
        <v>0</v>
      </c>
      <c r="K86" s="17">
        <v>0.42399999999999999</v>
      </c>
    </row>
    <row r="87" spans="1:17" ht="15" customHeight="1" x14ac:dyDescent="0.2">
      <c r="A87" s="3">
        <v>81</v>
      </c>
      <c r="B87" s="4" t="s">
        <v>23</v>
      </c>
      <c r="C87" s="5" t="s">
        <v>50</v>
      </c>
      <c r="D87" s="5"/>
      <c r="E87" s="4" t="s">
        <v>51</v>
      </c>
      <c r="F87" s="6">
        <v>4.0000000000000001E-3</v>
      </c>
      <c r="G87" s="6">
        <v>5.0000000000000001E-3</v>
      </c>
      <c r="H87" s="7">
        <v>0.80900000000000005</v>
      </c>
      <c r="I87" s="6">
        <v>1E-3</v>
      </c>
      <c r="J87" s="6">
        <v>0</v>
      </c>
      <c r="K87" s="7">
        <v>0.34100000000000003</v>
      </c>
    </row>
    <row r="88" spans="1:17" ht="15" customHeight="1" x14ac:dyDescent="0.2">
      <c r="A88" s="3">
        <v>82</v>
      </c>
      <c r="B88" s="4" t="s">
        <v>13</v>
      </c>
      <c r="C88" s="5" t="s">
        <v>14</v>
      </c>
      <c r="D88" s="5"/>
      <c r="E88" s="4" t="s">
        <v>14</v>
      </c>
      <c r="F88" s="6">
        <v>0.41499999999999998</v>
      </c>
      <c r="G88" s="6">
        <v>0.41599999999999998</v>
      </c>
      <c r="H88" s="7">
        <v>183.48099999999999</v>
      </c>
      <c r="I88" s="6">
        <v>0.20499999999999999</v>
      </c>
      <c r="J88" s="6">
        <v>0.20399999999999999</v>
      </c>
      <c r="K88" s="7">
        <v>189.476</v>
      </c>
    </row>
    <row r="89" spans="1:17" ht="15" customHeight="1" x14ac:dyDescent="0.2">
      <c r="A89" s="3">
        <v>83</v>
      </c>
      <c r="B89" s="3">
        <v>0</v>
      </c>
      <c r="C89" s="5" t="s">
        <v>52</v>
      </c>
      <c r="D89" s="5"/>
      <c r="E89" s="4" t="s">
        <v>52</v>
      </c>
      <c r="F89" s="6">
        <v>1.4E-2</v>
      </c>
      <c r="G89" s="6">
        <v>1.4999999999999999E-2</v>
      </c>
      <c r="H89" s="7">
        <v>5.359</v>
      </c>
      <c r="I89" s="6">
        <v>2E-3</v>
      </c>
      <c r="J89" s="6">
        <v>1E-3</v>
      </c>
      <c r="K89" s="7">
        <v>1.115</v>
      </c>
    </row>
    <row r="90" spans="1:17" ht="15" customHeight="1" x14ac:dyDescent="0.2">
      <c r="A90" s="3">
        <v>84</v>
      </c>
      <c r="B90" s="3">
        <v>0</v>
      </c>
      <c r="C90" s="5" t="s">
        <v>52</v>
      </c>
      <c r="D90" s="5"/>
      <c r="E90" s="4" t="s">
        <v>52</v>
      </c>
      <c r="F90" s="6">
        <v>-1E-3</v>
      </c>
      <c r="G90" s="6">
        <v>0</v>
      </c>
      <c r="H90" s="7">
        <v>-1.304</v>
      </c>
      <c r="I90" s="6">
        <v>1E-3</v>
      </c>
      <c r="J90" s="6">
        <v>0</v>
      </c>
      <c r="K90" s="7">
        <v>0.11899999999999999</v>
      </c>
    </row>
    <row r="91" spans="1:17" ht="15" customHeight="1" x14ac:dyDescent="0.2">
      <c r="A91" s="3">
        <v>85</v>
      </c>
      <c r="B91" s="4" t="s">
        <v>45</v>
      </c>
      <c r="C91" s="5" t="s">
        <v>46</v>
      </c>
      <c r="D91" s="5" t="s">
        <v>150</v>
      </c>
      <c r="E91" s="4" t="s">
        <v>47</v>
      </c>
      <c r="F91" s="6">
        <v>0.16600000000000001</v>
      </c>
      <c r="G91" s="6">
        <v>0.16700000000000001</v>
      </c>
      <c r="H91" s="7">
        <v>72.796999999999997</v>
      </c>
      <c r="I91" s="6">
        <v>1E-3</v>
      </c>
      <c r="J91" s="6">
        <v>0</v>
      </c>
      <c r="K91" s="7">
        <v>0.17899999999999999</v>
      </c>
      <c r="L91" s="16">
        <f>((100-H91)/100)*-100</f>
        <v>-27.203000000000007</v>
      </c>
      <c r="M91" s="11"/>
    </row>
    <row r="92" spans="1:17" ht="15" customHeight="1" x14ac:dyDescent="0.2">
      <c r="A92" s="3">
        <v>86</v>
      </c>
      <c r="B92" s="4" t="s">
        <v>48</v>
      </c>
      <c r="C92" s="5" t="s">
        <v>49</v>
      </c>
      <c r="D92" s="5" t="s">
        <v>149</v>
      </c>
      <c r="E92" s="4" t="s">
        <v>47</v>
      </c>
      <c r="F92" s="6">
        <v>2.1000000000000001E-2</v>
      </c>
      <c r="G92" s="6">
        <v>2.3E-2</v>
      </c>
      <c r="H92" s="7">
        <v>8.7379999999999995</v>
      </c>
      <c r="I92" s="6">
        <v>7.0000000000000001E-3</v>
      </c>
      <c r="J92" s="6">
        <v>6.0000000000000001E-3</v>
      </c>
      <c r="K92" s="7">
        <v>6.12</v>
      </c>
      <c r="L92" s="11"/>
      <c r="M92" s="10">
        <f>((6-K92)/6)*-100</f>
        <v>2.0000000000000018</v>
      </c>
    </row>
    <row r="93" spans="1:17" ht="15" customHeight="1" x14ac:dyDescent="0.2">
      <c r="A93" s="3">
        <v>87</v>
      </c>
      <c r="B93" s="4" t="s">
        <v>140</v>
      </c>
      <c r="C93" s="5" t="s">
        <v>141</v>
      </c>
      <c r="D93" s="5" t="s">
        <v>151</v>
      </c>
      <c r="E93" s="4" t="s">
        <v>17</v>
      </c>
      <c r="F93" s="18">
        <v>4.0000000000000001E-3</v>
      </c>
      <c r="G93" s="6">
        <v>6.0000000000000001E-3</v>
      </c>
      <c r="H93" s="7">
        <v>1.155</v>
      </c>
      <c r="I93" s="6">
        <v>1E-3</v>
      </c>
      <c r="J93" s="6">
        <v>0</v>
      </c>
      <c r="K93" s="17">
        <v>0.439</v>
      </c>
    </row>
    <row r="94" spans="1:17" ht="15" customHeight="1" x14ac:dyDescent="0.2">
      <c r="A94" s="3">
        <v>88</v>
      </c>
      <c r="B94" s="4" t="s">
        <v>142</v>
      </c>
      <c r="C94" s="5" t="s">
        <v>143</v>
      </c>
      <c r="D94" s="5" t="s">
        <v>151</v>
      </c>
      <c r="E94" s="4" t="s">
        <v>17</v>
      </c>
      <c r="F94" s="18">
        <v>3.0000000000000001E-3</v>
      </c>
      <c r="G94" s="6">
        <v>5.0000000000000001E-3</v>
      </c>
      <c r="H94" s="7">
        <v>0.98099999999999998</v>
      </c>
      <c r="I94" s="6">
        <v>1E-3</v>
      </c>
      <c r="J94" s="6">
        <v>0</v>
      </c>
      <c r="K94" s="17">
        <v>0.29799999999999999</v>
      </c>
      <c r="L94" s="15" t="s">
        <v>186</v>
      </c>
    </row>
    <row r="95" spans="1:17" ht="15" customHeight="1" x14ac:dyDescent="0.2">
      <c r="A95" s="3">
        <v>89</v>
      </c>
      <c r="B95" s="3">
        <v>0</v>
      </c>
      <c r="C95" s="5" t="s">
        <v>52</v>
      </c>
      <c r="D95" s="5"/>
      <c r="E95" s="4" t="s">
        <v>52</v>
      </c>
      <c r="F95" s="6">
        <v>-2E-3</v>
      </c>
      <c r="G95" s="6">
        <v>0</v>
      </c>
      <c r="H95" s="7">
        <v>-1.276</v>
      </c>
      <c r="I95" s="6">
        <v>1E-3</v>
      </c>
      <c r="J95" s="6">
        <v>0</v>
      </c>
      <c r="K95" s="7">
        <v>9.0999999999999998E-2</v>
      </c>
    </row>
    <row r="96" spans="1:17" ht="15" customHeight="1" x14ac:dyDescent="0.2">
      <c r="A96" s="3">
        <v>90</v>
      </c>
      <c r="B96" s="3">
        <v>0</v>
      </c>
      <c r="C96" s="5" t="s">
        <v>52</v>
      </c>
      <c r="D96" s="5"/>
      <c r="E96" s="4" t="s">
        <v>52</v>
      </c>
      <c r="F96" s="6">
        <v>-2E-3</v>
      </c>
      <c r="G96" s="6">
        <v>0</v>
      </c>
      <c r="H96" s="7">
        <v>-1.304</v>
      </c>
      <c r="I96" s="6">
        <v>1E-3</v>
      </c>
      <c r="J96" s="6">
        <v>0</v>
      </c>
      <c r="K96" s="7">
        <v>0.11899999999999999</v>
      </c>
    </row>
    <row r="97" spans="1:13" ht="15" customHeight="1" x14ac:dyDescent="0.2">
      <c r="A97" s="3">
        <v>91</v>
      </c>
      <c r="B97" s="4" t="s">
        <v>45</v>
      </c>
      <c r="C97" s="5" t="s">
        <v>46</v>
      </c>
      <c r="D97" s="5" t="s">
        <v>150</v>
      </c>
      <c r="E97" s="4" t="s">
        <v>47</v>
      </c>
      <c r="F97" s="6">
        <v>0.155</v>
      </c>
      <c r="G97" s="6">
        <v>0.157</v>
      </c>
      <c r="H97" s="7">
        <v>68.552000000000007</v>
      </c>
      <c r="I97" s="6">
        <v>1E-3</v>
      </c>
      <c r="J97" s="6">
        <v>0</v>
      </c>
      <c r="K97" s="7">
        <v>0.35699999999999998</v>
      </c>
      <c r="L97" s="16">
        <f>((100-H97)/100)*-100</f>
        <v>-31.447999999999993</v>
      </c>
      <c r="M97" s="11"/>
    </row>
    <row r="98" spans="1:13" ht="15" customHeight="1" x14ac:dyDescent="0.2">
      <c r="A98" s="3">
        <v>92</v>
      </c>
      <c r="B98" s="4" t="s">
        <v>48</v>
      </c>
      <c r="C98" s="5" t="s">
        <v>49</v>
      </c>
      <c r="D98" s="5" t="s">
        <v>149</v>
      </c>
      <c r="E98" s="4" t="s">
        <v>47</v>
      </c>
      <c r="F98" s="6">
        <v>1.9E-2</v>
      </c>
      <c r="G98" s="6">
        <v>2.1999999999999999E-2</v>
      </c>
      <c r="H98" s="7">
        <v>8.2859999999999996</v>
      </c>
      <c r="I98" s="6">
        <v>7.0000000000000001E-3</v>
      </c>
      <c r="J98" s="6">
        <v>6.0000000000000001E-3</v>
      </c>
      <c r="K98" s="7">
        <v>5.984</v>
      </c>
      <c r="L98" s="11"/>
      <c r="M98" s="10">
        <f>((6-K98)/6)*-100</f>
        <v>-0.26666666666666694</v>
      </c>
    </row>
  </sheetData>
  <mergeCells count="3">
    <mergeCell ref="A5:E5"/>
    <mergeCell ref="F5:H5"/>
    <mergeCell ref="I5:K5"/>
  </mergeCells>
  <pageMargins left="0.78740157480314998" right="0.78740157480314998" top="0.78740157480314998" bottom="0.78740157480314998" header="0.39370078740157499" footer="0.393700787401574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Pimenta, Adam</cp:lastModifiedBy>
  <dcterms:created xsi:type="dcterms:W3CDTF">2019-03-21T18:55:12Z</dcterms:created>
  <dcterms:modified xsi:type="dcterms:W3CDTF">2019-04-01T17:58:43Z</dcterms:modified>
</cp:coreProperties>
</file>