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Astoria Pacific nutrient runs\Steven Shivers Cyano\"/>
    </mc:Choice>
  </mc:AlternateContent>
  <xr:revisionPtr revIDLastSave="0" documentId="13_ncr:1_{25DD7CF6-6BBF-486C-AFB6-B918E9DF59AF}" xr6:coauthVersionLast="36" xr6:coauthVersionMax="36" xr10:uidLastSave="{00000000-0000-0000-0000-000000000000}"/>
  <bookViews>
    <workbookView minimized="1" xWindow="0" yWindow="0" windowWidth="19200" windowHeight="10545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19" i="1" l="1"/>
  <c r="P119" i="1"/>
  <c r="O119" i="1"/>
  <c r="N119" i="1"/>
  <c r="Q104" i="1"/>
  <c r="P104" i="1"/>
  <c r="O104" i="1"/>
  <c r="N104" i="1"/>
  <c r="Q89" i="1"/>
  <c r="P89" i="1"/>
  <c r="O89" i="1"/>
  <c r="N89" i="1"/>
  <c r="Q72" i="1"/>
  <c r="P72" i="1"/>
  <c r="O72" i="1"/>
  <c r="N72" i="1"/>
  <c r="Q57" i="1"/>
  <c r="P57" i="1"/>
  <c r="O57" i="1"/>
  <c r="N57" i="1"/>
  <c r="Q42" i="1"/>
  <c r="P42" i="1"/>
  <c r="O42" i="1"/>
  <c r="N42" i="1"/>
  <c r="M116" i="1"/>
  <c r="M95" i="1"/>
  <c r="M68" i="1"/>
  <c r="M55" i="1"/>
  <c r="M127" i="1"/>
  <c r="L126" i="1"/>
  <c r="L115" i="1"/>
  <c r="L94" i="1"/>
  <c r="M76" i="1"/>
  <c r="L75" i="1"/>
  <c r="L67" i="1"/>
  <c r="L54" i="1"/>
  <c r="M36" i="1"/>
  <c r="L35" i="1"/>
  <c r="M22" i="1"/>
  <c r="L21" i="1"/>
</calcChain>
</file>

<file path=xl/sharedStrings.xml><?xml version="1.0" encoding="utf-8"?>
<sst xmlns="http://schemas.openxmlformats.org/spreadsheetml/2006/main" count="451" uniqueCount="245">
  <si>
    <t>Run Name: sample_run_2019-03-19</t>
  </si>
  <si>
    <t>Run Date: 3/19/2019</t>
  </si>
  <si>
    <t>Operator: apimenta_107</t>
  </si>
  <si>
    <t>Sample Info</t>
  </si>
  <si>
    <t>Nitrate+Nitrite</t>
  </si>
  <si>
    <t>Ortho-Phosphate</t>
  </si>
  <si>
    <t>Peak#</t>
  </si>
  <si>
    <t>Position</t>
  </si>
  <si>
    <t>Identifier</t>
  </si>
  <si>
    <t>Type</t>
  </si>
  <si>
    <t>Raw Ht</t>
  </si>
  <si>
    <t>Cor Ht</t>
  </si>
  <si>
    <t>uM</t>
  </si>
  <si>
    <t>SR:1</t>
  </si>
  <si>
    <t>SYNC</t>
  </si>
  <si>
    <t>SR:2</t>
  </si>
  <si>
    <t>NO3 check</t>
  </si>
  <si>
    <t>Unknown</t>
  </si>
  <si>
    <t>SR:3</t>
  </si>
  <si>
    <t>NOX%</t>
  </si>
  <si>
    <t>SR:4</t>
  </si>
  <si>
    <t>CO</t>
  </si>
  <si>
    <t>Carry over</t>
  </si>
  <si>
    <t>SR:5</t>
  </si>
  <si>
    <t>W</t>
  </si>
  <si>
    <t>Wash</t>
  </si>
  <si>
    <t>SR:6</t>
  </si>
  <si>
    <t>C1</t>
  </si>
  <si>
    <t>Calibrant</t>
  </si>
  <si>
    <t>SR:7</t>
  </si>
  <si>
    <t>C2</t>
  </si>
  <si>
    <t>SR:8</t>
  </si>
  <si>
    <t>C3</t>
  </si>
  <si>
    <t>SR:9</t>
  </si>
  <si>
    <t>C4</t>
  </si>
  <si>
    <t>SR:10</t>
  </si>
  <si>
    <t>C5</t>
  </si>
  <si>
    <t>SR:11</t>
  </si>
  <si>
    <t>C6</t>
  </si>
  <si>
    <t>SR:12</t>
  </si>
  <si>
    <t>C7</t>
  </si>
  <si>
    <t>SR:13</t>
  </si>
  <si>
    <t>C8</t>
  </si>
  <si>
    <t>SR:14</t>
  </si>
  <si>
    <t>C9</t>
  </si>
  <si>
    <t>SR:15</t>
  </si>
  <si>
    <t>CC1</t>
  </si>
  <si>
    <t>Check Cal</t>
  </si>
  <si>
    <t>SR:16</t>
  </si>
  <si>
    <t>CC2</t>
  </si>
  <si>
    <t>PAUSE</t>
  </si>
  <si>
    <t>Pause</t>
  </si>
  <si>
    <t>AutoWash</t>
  </si>
  <si>
    <t>1:1</t>
  </si>
  <si>
    <t>1</t>
  </si>
  <si>
    <t>1:2</t>
  </si>
  <si>
    <t>2</t>
  </si>
  <si>
    <t>1:3</t>
  </si>
  <si>
    <t>3</t>
  </si>
  <si>
    <t>1:4</t>
  </si>
  <si>
    <t>4</t>
  </si>
  <si>
    <t>1:5</t>
  </si>
  <si>
    <t>5</t>
  </si>
  <si>
    <t>1:6</t>
  </si>
  <si>
    <t>6</t>
  </si>
  <si>
    <t>1:7</t>
  </si>
  <si>
    <t>7</t>
  </si>
  <si>
    <t>1:8</t>
  </si>
  <si>
    <t>8</t>
  </si>
  <si>
    <t>1:9</t>
  </si>
  <si>
    <t>9</t>
  </si>
  <si>
    <t>1:10</t>
  </si>
  <si>
    <t>10</t>
  </si>
  <si>
    <t>10dup</t>
  </si>
  <si>
    <t>1:11</t>
  </si>
  <si>
    <t>11</t>
  </si>
  <si>
    <t>1:12</t>
  </si>
  <si>
    <t>12</t>
  </si>
  <si>
    <t>1:13</t>
  </si>
  <si>
    <t>13</t>
  </si>
  <si>
    <t>1:14</t>
  </si>
  <si>
    <t>14</t>
  </si>
  <si>
    <t>1:15</t>
  </si>
  <si>
    <t>15</t>
  </si>
  <si>
    <t>1:16</t>
  </si>
  <si>
    <t>16</t>
  </si>
  <si>
    <t>1:17</t>
  </si>
  <si>
    <t>17</t>
  </si>
  <si>
    <t>1:18</t>
  </si>
  <si>
    <t>18</t>
  </si>
  <si>
    <t>1:19</t>
  </si>
  <si>
    <t>19</t>
  </si>
  <si>
    <t>1:20</t>
  </si>
  <si>
    <t>20</t>
  </si>
  <si>
    <t>20dup</t>
  </si>
  <si>
    <t>1:21</t>
  </si>
  <si>
    <t>21</t>
  </si>
  <si>
    <t>1:22</t>
  </si>
  <si>
    <t>22</t>
  </si>
  <si>
    <t>1:23</t>
  </si>
  <si>
    <t>23</t>
  </si>
  <si>
    <t>1:24</t>
  </si>
  <si>
    <t>24</t>
  </si>
  <si>
    <t>1:25</t>
  </si>
  <si>
    <t>25</t>
  </si>
  <si>
    <t>1:26</t>
  </si>
  <si>
    <t>26</t>
  </si>
  <si>
    <t>PO4 check</t>
  </si>
  <si>
    <t>1:27</t>
  </si>
  <si>
    <t>27</t>
  </si>
  <si>
    <t>1:28</t>
  </si>
  <si>
    <t>28</t>
  </si>
  <si>
    <t>1:29</t>
  </si>
  <si>
    <t>29</t>
  </si>
  <si>
    <t>1:30</t>
  </si>
  <si>
    <t>30</t>
  </si>
  <si>
    <t>30dup</t>
  </si>
  <si>
    <t>1:31</t>
  </si>
  <si>
    <t>31</t>
  </si>
  <si>
    <t>1:32</t>
  </si>
  <si>
    <t>32</t>
  </si>
  <si>
    <t>1:33</t>
  </si>
  <si>
    <t>33</t>
  </si>
  <si>
    <t>1:34</t>
  </si>
  <si>
    <t>34</t>
  </si>
  <si>
    <t>1:35</t>
  </si>
  <si>
    <t>35</t>
  </si>
  <si>
    <t>1:36</t>
  </si>
  <si>
    <t>36</t>
  </si>
  <si>
    <t>1:37</t>
  </si>
  <si>
    <t>37</t>
  </si>
  <si>
    <t>1:38</t>
  </si>
  <si>
    <t>38</t>
  </si>
  <si>
    <t>1:39</t>
  </si>
  <si>
    <t>39</t>
  </si>
  <si>
    <t>1:40</t>
  </si>
  <si>
    <t>40</t>
  </si>
  <si>
    <t>40dup</t>
  </si>
  <si>
    <t>1:41</t>
  </si>
  <si>
    <t>41</t>
  </si>
  <si>
    <t>1:42</t>
  </si>
  <si>
    <t>42</t>
  </si>
  <si>
    <t>1:43</t>
  </si>
  <si>
    <t>43</t>
  </si>
  <si>
    <t>1:44</t>
  </si>
  <si>
    <t>44</t>
  </si>
  <si>
    <t>1:45</t>
  </si>
  <si>
    <t>45</t>
  </si>
  <si>
    <t>1:46</t>
  </si>
  <si>
    <t>46</t>
  </si>
  <si>
    <t>1:47</t>
  </si>
  <si>
    <t>47</t>
  </si>
  <si>
    <t>1:48</t>
  </si>
  <si>
    <t>48</t>
  </si>
  <si>
    <t>1:49</t>
  </si>
  <si>
    <t>49</t>
  </si>
  <si>
    <t>1:50</t>
  </si>
  <si>
    <t>50</t>
  </si>
  <si>
    <t>50dup</t>
  </si>
  <si>
    <t>1:51</t>
  </si>
  <si>
    <t>51</t>
  </si>
  <si>
    <t>1:52</t>
  </si>
  <si>
    <t>52</t>
  </si>
  <si>
    <t>1:53</t>
  </si>
  <si>
    <t>53</t>
  </si>
  <si>
    <t>1:54</t>
  </si>
  <si>
    <t>54</t>
  </si>
  <si>
    <t>1:55</t>
  </si>
  <si>
    <t>55</t>
  </si>
  <si>
    <t>1:56</t>
  </si>
  <si>
    <t>56</t>
  </si>
  <si>
    <t>1:57</t>
  </si>
  <si>
    <t>57</t>
  </si>
  <si>
    <t>1:58</t>
  </si>
  <si>
    <t>58</t>
  </si>
  <si>
    <t>1:59</t>
  </si>
  <si>
    <t>59</t>
  </si>
  <si>
    <t>1:60</t>
  </si>
  <si>
    <t>60</t>
  </si>
  <si>
    <t>60dup</t>
  </si>
  <si>
    <t>2:1</t>
  </si>
  <si>
    <t>61</t>
  </si>
  <si>
    <t>2:2</t>
  </si>
  <si>
    <t>62</t>
  </si>
  <si>
    <t>2:3</t>
  </si>
  <si>
    <t>63</t>
  </si>
  <si>
    <t>Name</t>
  </si>
  <si>
    <t>NO3 100 uM</t>
  </si>
  <si>
    <t>PO4 6.25 uM</t>
  </si>
  <si>
    <t>N check % error</t>
  </si>
  <si>
    <t>P check % error</t>
  </si>
  <si>
    <t>N dup % difference</t>
  </si>
  <si>
    <t>P dup % difference</t>
  </si>
  <si>
    <t>digested milliQ</t>
  </si>
  <si>
    <t>Steve Shivers 2 check</t>
  </si>
  <si>
    <t>20170806 W1</t>
  </si>
  <si>
    <t>20170806 W2</t>
  </si>
  <si>
    <t>20170806 W3</t>
  </si>
  <si>
    <t>20170821 Y1</t>
  </si>
  <si>
    <t>20170821 Y2</t>
  </si>
  <si>
    <t>20170821 Y3</t>
  </si>
  <si>
    <t>20170821 W1</t>
  </si>
  <si>
    <t>20170821 W2</t>
  </si>
  <si>
    <t>20170821 W3</t>
  </si>
  <si>
    <t>20170824 Y1</t>
  </si>
  <si>
    <t>20170824 Y2</t>
  </si>
  <si>
    <t>20170824 Y3</t>
  </si>
  <si>
    <t>20170824 W1</t>
  </si>
  <si>
    <t>20170824 W2</t>
  </si>
  <si>
    <t>20170824 W3</t>
  </si>
  <si>
    <t>20170828 Y1</t>
  </si>
  <si>
    <t>20170828 Y2</t>
  </si>
  <si>
    <t>20170828 Y3</t>
  </si>
  <si>
    <t>20170828 W1</t>
  </si>
  <si>
    <t>20170828 W2</t>
  </si>
  <si>
    <t>20170828 W3</t>
  </si>
  <si>
    <t>20170830 Y1</t>
  </si>
  <si>
    <t>20170830 Y2</t>
  </si>
  <si>
    <t>20170830 Y3</t>
  </si>
  <si>
    <t>20170830 W1</t>
  </si>
  <si>
    <t>20170830 W2</t>
  </si>
  <si>
    <t>20170830 W3</t>
  </si>
  <si>
    <t>20170905 Y1</t>
  </si>
  <si>
    <t>20170905 Y2</t>
  </si>
  <si>
    <t>20170905 Y3</t>
  </si>
  <si>
    <t>20170905 W1</t>
  </si>
  <si>
    <t>20170905 W2</t>
  </si>
  <si>
    <t>20170905 W3</t>
  </si>
  <si>
    <t>20170907 Y2</t>
  </si>
  <si>
    <t>20170907 Y1</t>
  </si>
  <si>
    <t>20170907 Y3</t>
  </si>
  <si>
    <t>20170907 W1</t>
  </si>
  <si>
    <t>20170907 W2</t>
  </si>
  <si>
    <t>20170907 W3</t>
  </si>
  <si>
    <t>20170912 Y1</t>
  </si>
  <si>
    <t>20170912 Y2</t>
  </si>
  <si>
    <t>20170912 Y3</t>
  </si>
  <si>
    <t>20170912 W1</t>
  </si>
  <si>
    <t>20170912 W2</t>
  </si>
  <si>
    <t>20170912 W3</t>
  </si>
  <si>
    <t>20170914 Y1</t>
  </si>
  <si>
    <t>20170914 Y2</t>
  </si>
  <si>
    <t>20170914 Y3</t>
  </si>
  <si>
    <t>duplicate N average (uM)</t>
  </si>
  <si>
    <t>duplicate P average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</si>
</sst>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6" x14ac:knownFonts="1">
    <font>
      <sz val="10"/>
      <color rgb="FF000000"/>
      <name val="Arial"/>
    </font>
    <font>
      <sz val="8"/>
      <color rgb="FF000000"/>
      <name val="Arial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164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165" fontId="2" fillId="0" borderId="0" xfId="0" applyNumberFormat="1" applyFont="1" applyFill="1" applyAlignment="1">
      <alignment horizontal="right" vertical="top"/>
    </xf>
    <xf numFmtId="166" fontId="2" fillId="0" borderId="0" xfId="0" applyNumberFormat="1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Border="1"/>
    <xf numFmtId="2" fontId="0" fillId="3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2" fontId="0" fillId="3" borderId="0" xfId="0" applyNumberFormat="1" applyFont="1" applyFill="1" applyAlignment="1">
      <alignment vertical="top"/>
    </xf>
    <xf numFmtId="166" fontId="0" fillId="3" borderId="0" xfId="0" applyNumberFormat="1" applyFont="1" applyFill="1" applyAlignment="1">
      <alignment vertical="top"/>
    </xf>
    <xf numFmtId="166" fontId="2" fillId="3" borderId="0" xfId="0" applyNumberFormat="1" applyFont="1" applyFill="1" applyAlignment="1">
      <alignment horizontal="right" vertical="top"/>
    </xf>
    <xf numFmtId="166" fontId="2" fillId="4" borderId="0" xfId="0" applyNumberFormat="1" applyFont="1" applyFill="1" applyAlignment="1">
      <alignment horizontal="right" vertical="top"/>
    </xf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D21" sqref="D21:D22"/>
    </sheetView>
  </sheetViews>
  <sheetFormatPr defaultColWidth="11.42578125" defaultRowHeight="12.75" customHeight="1" x14ac:dyDescent="0.2"/>
  <cols>
    <col min="1" max="1" width="6" style="8" customWidth="1"/>
    <col min="2" max="2" width="8.140625" style="8" customWidth="1"/>
    <col min="3" max="3" width="10.7109375" style="8" customWidth="1"/>
    <col min="4" max="4" width="20.140625" style="8" customWidth="1"/>
    <col min="5" max="5" width="11.85546875" style="8" customWidth="1"/>
    <col min="6" max="11" width="8.5703125" style="8" customWidth="1"/>
    <col min="12" max="15" width="14.7109375" style="8" customWidth="1"/>
    <col min="16" max="16384" width="11.42578125" style="8"/>
  </cols>
  <sheetData>
    <row r="1" spans="1:17" ht="12.75" customHeight="1" x14ac:dyDescent="0.2">
      <c r="A1" s="1" t="s">
        <v>0</v>
      </c>
    </row>
    <row r="2" spans="1:17" ht="12.75" customHeight="1" x14ac:dyDescent="0.2">
      <c r="A2" s="1" t="s">
        <v>1</v>
      </c>
    </row>
    <row r="3" spans="1:17" ht="12.75" customHeight="1" x14ac:dyDescent="0.2">
      <c r="A3" s="1" t="s">
        <v>2</v>
      </c>
    </row>
    <row r="5" spans="1:17" ht="15" customHeight="1" x14ac:dyDescent="0.25">
      <c r="A5" s="19" t="s">
        <v>3</v>
      </c>
      <c r="B5" s="19"/>
      <c r="C5" s="19"/>
      <c r="D5" s="19"/>
      <c r="E5" s="19"/>
      <c r="F5" s="19" t="s">
        <v>4</v>
      </c>
      <c r="G5" s="19"/>
      <c r="H5" s="19"/>
      <c r="I5" s="19" t="s">
        <v>5</v>
      </c>
      <c r="J5" s="19"/>
      <c r="K5" s="19"/>
      <c r="L5" s="10" t="s">
        <v>189</v>
      </c>
      <c r="M5" s="10" t="s">
        <v>190</v>
      </c>
      <c r="N5" s="10" t="s">
        <v>191</v>
      </c>
      <c r="O5" s="10" t="s">
        <v>192</v>
      </c>
      <c r="P5" s="18" t="s">
        <v>243</v>
      </c>
      <c r="Q5" s="18" t="s">
        <v>244</v>
      </c>
    </row>
    <row r="6" spans="1:17" ht="15" customHeight="1" x14ac:dyDescent="0.2">
      <c r="A6" s="2" t="s">
        <v>6</v>
      </c>
      <c r="B6" s="2" t="s">
        <v>7</v>
      </c>
      <c r="C6" s="2" t="s">
        <v>8</v>
      </c>
      <c r="D6" s="2" t="s">
        <v>186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10</v>
      </c>
      <c r="J6" s="2" t="s">
        <v>11</v>
      </c>
      <c r="K6" s="2" t="s">
        <v>12</v>
      </c>
    </row>
    <row r="7" spans="1:17" ht="15" customHeight="1" x14ac:dyDescent="0.2">
      <c r="A7" s="3">
        <v>1</v>
      </c>
      <c r="B7" s="4" t="s">
        <v>13</v>
      </c>
      <c r="C7" s="5" t="s">
        <v>14</v>
      </c>
      <c r="D7" s="5"/>
      <c r="E7" s="4" t="s">
        <v>14</v>
      </c>
      <c r="F7" s="6">
        <v>0.27500000000000002</v>
      </c>
      <c r="G7" s="6">
        <v>0.26600000000000001</v>
      </c>
      <c r="H7" s="7">
        <v>119.85299999999999</v>
      </c>
      <c r="I7" s="6">
        <v>0.16</v>
      </c>
      <c r="J7" s="6">
        <v>0.16200000000000001</v>
      </c>
      <c r="K7" s="7">
        <v>159.392</v>
      </c>
    </row>
    <row r="8" spans="1:17" ht="15" customHeight="1" x14ac:dyDescent="0.2">
      <c r="A8" s="3">
        <v>2</v>
      </c>
      <c r="B8" s="4" t="s">
        <v>15</v>
      </c>
      <c r="C8" s="5" t="s">
        <v>16</v>
      </c>
      <c r="D8" s="5"/>
      <c r="E8" s="4" t="s">
        <v>17</v>
      </c>
      <c r="F8" s="6">
        <v>0.36499999999999999</v>
      </c>
      <c r="G8" s="6">
        <v>0.35699999999999998</v>
      </c>
      <c r="H8" s="7">
        <v>160.68700000000001</v>
      </c>
      <c r="I8" s="6">
        <v>-2E-3</v>
      </c>
      <c r="J8" s="6">
        <v>0</v>
      </c>
      <c r="K8" s="7">
        <v>-0.115</v>
      </c>
    </row>
    <row r="9" spans="1:17" ht="15" customHeight="1" x14ac:dyDescent="0.2">
      <c r="A9" s="3">
        <v>3</v>
      </c>
      <c r="B9" s="4" t="s">
        <v>18</v>
      </c>
      <c r="C9" s="5" t="s">
        <v>19</v>
      </c>
      <c r="D9" s="5"/>
      <c r="E9" s="4" t="s">
        <v>16</v>
      </c>
      <c r="F9" s="6">
        <v>0.36699999999999999</v>
      </c>
      <c r="G9" s="6">
        <v>0.35899999999999999</v>
      </c>
      <c r="H9" s="7">
        <v>161.61799999999999</v>
      </c>
      <c r="I9" s="6">
        <v>-2E-3</v>
      </c>
      <c r="J9" s="6">
        <v>0</v>
      </c>
      <c r="K9" s="7">
        <v>0.14199999999999999</v>
      </c>
    </row>
    <row r="10" spans="1:17" ht="15" customHeight="1" x14ac:dyDescent="0.2">
      <c r="A10" s="3">
        <v>4</v>
      </c>
      <c r="B10" s="4" t="s">
        <v>20</v>
      </c>
      <c r="C10" s="5" t="s">
        <v>21</v>
      </c>
      <c r="D10" s="5"/>
      <c r="E10" s="4" t="s">
        <v>22</v>
      </c>
      <c r="F10" s="6">
        <v>0.02</v>
      </c>
      <c r="G10" s="6">
        <v>1.2E-2</v>
      </c>
      <c r="H10" s="7">
        <v>4.8319999999999999</v>
      </c>
      <c r="I10" s="6">
        <v>-2E-3</v>
      </c>
      <c r="J10" s="6">
        <v>0</v>
      </c>
      <c r="K10" s="7">
        <v>0.156</v>
      </c>
    </row>
    <row r="11" spans="1:17" ht="15" customHeight="1" x14ac:dyDescent="0.2">
      <c r="A11" s="3">
        <v>5</v>
      </c>
      <c r="B11" s="4" t="s">
        <v>23</v>
      </c>
      <c r="C11" s="5" t="s">
        <v>24</v>
      </c>
      <c r="D11" s="5"/>
      <c r="E11" s="4" t="s">
        <v>25</v>
      </c>
      <c r="F11" s="6">
        <v>8.9999999999999993E-3</v>
      </c>
      <c r="G11" s="6">
        <v>0</v>
      </c>
      <c r="H11" s="7">
        <v>-0.43</v>
      </c>
      <c r="I11" s="6">
        <v>-2E-3</v>
      </c>
      <c r="J11" s="6">
        <v>0</v>
      </c>
      <c r="K11" s="7">
        <v>7.0000000000000007E-2</v>
      </c>
    </row>
    <row r="12" spans="1:17" ht="15" customHeight="1" x14ac:dyDescent="0.2">
      <c r="A12" s="3">
        <v>6</v>
      </c>
      <c r="B12" s="4" t="s">
        <v>26</v>
      </c>
      <c r="C12" s="5" t="s">
        <v>27</v>
      </c>
      <c r="D12" s="5"/>
      <c r="E12" s="4" t="s">
        <v>28</v>
      </c>
      <c r="F12" s="6">
        <v>8.0000000000000002E-3</v>
      </c>
      <c r="G12" s="6">
        <v>0</v>
      </c>
      <c r="H12" s="7">
        <v>-0.41599999999999998</v>
      </c>
      <c r="I12" s="6">
        <v>-2E-3</v>
      </c>
      <c r="J12" s="6">
        <v>0</v>
      </c>
      <c r="K12" s="7">
        <v>0.14199999999999999</v>
      </c>
    </row>
    <row r="13" spans="1:17" ht="15" customHeight="1" x14ac:dyDescent="0.2">
      <c r="A13" s="3">
        <v>7</v>
      </c>
      <c r="B13" s="4" t="s">
        <v>29</v>
      </c>
      <c r="C13" s="5" t="s">
        <v>30</v>
      </c>
      <c r="D13" s="5"/>
      <c r="E13" s="4" t="s">
        <v>28</v>
      </c>
      <c r="F13" s="6">
        <v>1.9E-2</v>
      </c>
      <c r="G13" s="6">
        <v>1.2E-2</v>
      </c>
      <c r="H13" s="7">
        <v>4.7640000000000002</v>
      </c>
      <c r="I13" s="6">
        <v>-2E-3</v>
      </c>
      <c r="J13" s="6">
        <v>0</v>
      </c>
      <c r="K13" s="7">
        <v>7.5999999999999998E-2</v>
      </c>
    </row>
    <row r="14" spans="1:17" ht="15" customHeight="1" x14ac:dyDescent="0.2">
      <c r="A14" s="3">
        <v>8</v>
      </c>
      <c r="B14" s="4" t="s">
        <v>31</v>
      </c>
      <c r="C14" s="5" t="s">
        <v>32</v>
      </c>
      <c r="D14" s="5"/>
      <c r="E14" s="4" t="s">
        <v>28</v>
      </c>
      <c r="F14" s="6">
        <v>6.5000000000000002E-2</v>
      </c>
      <c r="G14" s="6">
        <v>5.7000000000000002E-2</v>
      </c>
      <c r="H14" s="7">
        <v>25.297000000000001</v>
      </c>
      <c r="I14" s="6">
        <v>-2E-3</v>
      </c>
      <c r="J14" s="6">
        <v>0</v>
      </c>
      <c r="K14" s="7">
        <v>0.126</v>
      </c>
    </row>
    <row r="15" spans="1:17" ht="15" customHeight="1" x14ac:dyDescent="0.2">
      <c r="A15" s="3">
        <v>9</v>
      </c>
      <c r="B15" s="4" t="s">
        <v>33</v>
      </c>
      <c r="C15" s="5" t="s">
        <v>34</v>
      </c>
      <c r="D15" s="5"/>
      <c r="E15" s="4" t="s">
        <v>28</v>
      </c>
      <c r="F15" s="6">
        <v>0.189</v>
      </c>
      <c r="G15" s="6">
        <v>0.18</v>
      </c>
      <c r="H15" s="7">
        <v>80.789000000000001</v>
      </c>
      <c r="I15" s="6">
        <v>-2E-3</v>
      </c>
      <c r="J15" s="6">
        <v>0</v>
      </c>
      <c r="K15" s="7">
        <v>0.104</v>
      </c>
    </row>
    <row r="16" spans="1:17" ht="15" customHeight="1" x14ac:dyDescent="0.2">
      <c r="A16" s="3">
        <v>10</v>
      </c>
      <c r="B16" s="4" t="s">
        <v>35</v>
      </c>
      <c r="C16" s="5" t="s">
        <v>36</v>
      </c>
      <c r="D16" s="5"/>
      <c r="E16" s="4" t="s">
        <v>28</v>
      </c>
      <c r="F16" s="6">
        <v>0.36699999999999999</v>
      </c>
      <c r="G16" s="6">
        <v>0.35399999999999998</v>
      </c>
      <c r="H16" s="7">
        <v>159.56700000000001</v>
      </c>
      <c r="I16" s="6">
        <v>-2E-3</v>
      </c>
      <c r="J16" s="6">
        <v>0</v>
      </c>
      <c r="K16" s="7">
        <v>2.8000000000000001E-2</v>
      </c>
    </row>
    <row r="17" spans="1:13" ht="15" customHeight="1" x14ac:dyDescent="0.2">
      <c r="A17" s="3">
        <v>11</v>
      </c>
      <c r="B17" s="4" t="s">
        <v>37</v>
      </c>
      <c r="C17" s="5" t="s">
        <v>38</v>
      </c>
      <c r="D17" s="5"/>
      <c r="E17" s="4" t="s">
        <v>28</v>
      </c>
      <c r="F17" s="6">
        <v>2.1000000000000001E-2</v>
      </c>
      <c r="G17" s="6">
        <v>3.0000000000000001E-3</v>
      </c>
      <c r="H17" s="7">
        <v>0.8</v>
      </c>
      <c r="I17" s="6">
        <v>-2E-3</v>
      </c>
      <c r="J17" s="6">
        <v>0</v>
      </c>
      <c r="K17" s="7">
        <v>0.308</v>
      </c>
    </row>
    <row r="18" spans="1:13" ht="15" customHeight="1" x14ac:dyDescent="0.2">
      <c r="A18" s="3">
        <v>12</v>
      </c>
      <c r="B18" s="4" t="s">
        <v>39</v>
      </c>
      <c r="C18" s="5" t="s">
        <v>40</v>
      </c>
      <c r="D18" s="5"/>
      <c r="E18" s="4" t="s">
        <v>28</v>
      </c>
      <c r="F18" s="6">
        <v>8.9999999999999993E-3</v>
      </c>
      <c r="G18" s="6">
        <v>3.0000000000000001E-3</v>
      </c>
      <c r="H18" s="7">
        <v>1.0840000000000001</v>
      </c>
      <c r="I18" s="6">
        <v>-1E-3</v>
      </c>
      <c r="J18" s="6">
        <v>1E-3</v>
      </c>
      <c r="K18" s="7">
        <v>1.319</v>
      </c>
    </row>
    <row r="19" spans="1:13" ht="15" customHeight="1" x14ac:dyDescent="0.2">
      <c r="A19" s="3">
        <v>13</v>
      </c>
      <c r="B19" s="4" t="s">
        <v>41</v>
      </c>
      <c r="C19" s="5" t="s">
        <v>42</v>
      </c>
      <c r="D19" s="5"/>
      <c r="E19" s="4" t="s">
        <v>28</v>
      </c>
      <c r="F19" s="6">
        <v>8.9999999999999993E-3</v>
      </c>
      <c r="G19" s="6">
        <v>3.0000000000000001E-3</v>
      </c>
      <c r="H19" s="7">
        <v>0.998</v>
      </c>
      <c r="I19" s="6">
        <v>2E-3</v>
      </c>
      <c r="J19" s="6">
        <v>4.0000000000000001E-3</v>
      </c>
      <c r="K19" s="7">
        <v>3.8980000000000001</v>
      </c>
    </row>
    <row r="20" spans="1:13" ht="15" customHeight="1" x14ac:dyDescent="0.2">
      <c r="A20" s="3">
        <v>14</v>
      </c>
      <c r="B20" s="4" t="s">
        <v>43</v>
      </c>
      <c r="C20" s="5" t="s">
        <v>44</v>
      </c>
      <c r="D20" s="5"/>
      <c r="E20" s="4" t="s">
        <v>28</v>
      </c>
      <c r="F20" s="6">
        <v>8.9999999999999993E-3</v>
      </c>
      <c r="G20" s="6">
        <v>4.0000000000000001E-3</v>
      </c>
      <c r="H20" s="7">
        <v>1.389</v>
      </c>
      <c r="I20" s="6">
        <v>6.0000000000000001E-3</v>
      </c>
      <c r="J20" s="6">
        <v>8.0000000000000002E-3</v>
      </c>
      <c r="K20" s="7">
        <v>8.0830000000000002</v>
      </c>
    </row>
    <row r="21" spans="1:13" ht="15" customHeight="1" x14ac:dyDescent="0.2">
      <c r="A21" s="3">
        <v>15</v>
      </c>
      <c r="B21" s="4" t="s">
        <v>45</v>
      </c>
      <c r="C21" s="5" t="s">
        <v>46</v>
      </c>
      <c r="D21" s="5" t="s">
        <v>187</v>
      </c>
      <c r="E21" s="4" t="s">
        <v>47</v>
      </c>
      <c r="F21" s="6">
        <v>0.23599999999999999</v>
      </c>
      <c r="G21" s="6">
        <v>0.23100000000000001</v>
      </c>
      <c r="H21" s="7">
        <v>103.666</v>
      </c>
      <c r="I21" s="6">
        <v>-1E-3</v>
      </c>
      <c r="J21" s="6">
        <v>0</v>
      </c>
      <c r="K21" s="7">
        <v>0.40500000000000003</v>
      </c>
      <c r="L21" s="11">
        <f>((100-H21)/100)*-100</f>
        <v>3.6659999999999968</v>
      </c>
      <c r="M21" s="12"/>
    </row>
    <row r="22" spans="1:13" ht="15" customHeight="1" x14ac:dyDescent="0.2">
      <c r="A22" s="3">
        <v>16</v>
      </c>
      <c r="B22" s="4" t="s">
        <v>48</v>
      </c>
      <c r="C22" s="5" t="s">
        <v>49</v>
      </c>
      <c r="D22" s="5" t="s">
        <v>188</v>
      </c>
      <c r="E22" s="4" t="s">
        <v>47</v>
      </c>
      <c r="F22" s="6">
        <v>1.7000000000000001E-2</v>
      </c>
      <c r="G22" s="6">
        <v>5.0000000000000001E-3</v>
      </c>
      <c r="H22" s="7">
        <v>1.718</v>
      </c>
      <c r="I22" s="6">
        <v>5.0000000000000001E-3</v>
      </c>
      <c r="J22" s="6">
        <v>6.0000000000000001E-3</v>
      </c>
      <c r="K22" s="7">
        <v>6.3170000000000002</v>
      </c>
      <c r="L22" s="12"/>
      <c r="M22" s="11">
        <f>((6.25-K22)/6.25)*-100</f>
        <v>1.0720000000000027</v>
      </c>
    </row>
    <row r="23" spans="1:13" ht="15" customHeight="1" x14ac:dyDescent="0.2">
      <c r="A23" s="3">
        <v>17</v>
      </c>
      <c r="B23" s="4" t="s">
        <v>23</v>
      </c>
      <c r="C23" s="5" t="s">
        <v>50</v>
      </c>
      <c r="D23" s="5"/>
      <c r="E23" s="4" t="s">
        <v>51</v>
      </c>
      <c r="F23" s="6">
        <v>8.9999999999999993E-3</v>
      </c>
      <c r="G23" s="6">
        <v>5.0000000000000001E-3</v>
      </c>
      <c r="H23" s="7">
        <v>1.8340000000000001</v>
      </c>
      <c r="I23" s="6">
        <v>-1E-3</v>
      </c>
      <c r="J23" s="6">
        <v>0</v>
      </c>
      <c r="K23" s="7">
        <v>0.38800000000000001</v>
      </c>
    </row>
    <row r="24" spans="1:13" ht="15" customHeight="1" x14ac:dyDescent="0.2">
      <c r="A24" s="3">
        <v>18</v>
      </c>
      <c r="B24" s="4" t="s">
        <v>13</v>
      </c>
      <c r="C24" s="5" t="s">
        <v>14</v>
      </c>
      <c r="D24" s="5"/>
      <c r="E24" s="4" t="s">
        <v>14</v>
      </c>
      <c r="F24" s="6">
        <v>0.28100000000000003</v>
      </c>
      <c r="G24" s="6">
        <v>0.27700000000000002</v>
      </c>
      <c r="H24" s="7">
        <v>124.884</v>
      </c>
      <c r="I24" s="6">
        <v>0.17</v>
      </c>
      <c r="J24" s="6">
        <v>0.17199999999999999</v>
      </c>
      <c r="K24" s="7">
        <v>169.48</v>
      </c>
    </row>
    <row r="25" spans="1:13" ht="15" customHeight="1" x14ac:dyDescent="0.2">
      <c r="A25" s="3">
        <v>19</v>
      </c>
      <c r="B25" s="3">
        <v>0</v>
      </c>
      <c r="C25" s="5" t="s">
        <v>52</v>
      </c>
      <c r="D25" s="5"/>
      <c r="E25" s="4" t="s">
        <v>52</v>
      </c>
      <c r="F25" s="6">
        <v>7.0000000000000001E-3</v>
      </c>
      <c r="G25" s="6">
        <v>-5.0000000000000001E-3</v>
      </c>
      <c r="H25" s="7">
        <v>-2.59</v>
      </c>
      <c r="I25" s="6">
        <v>-1E-3</v>
      </c>
      <c r="J25" s="6">
        <v>0</v>
      </c>
      <c r="K25" s="7">
        <v>0.378</v>
      </c>
    </row>
    <row r="26" spans="1:13" ht="15" customHeight="1" x14ac:dyDescent="0.2">
      <c r="A26" s="3">
        <v>20</v>
      </c>
      <c r="B26" s="3">
        <v>0</v>
      </c>
      <c r="C26" s="5" t="s">
        <v>52</v>
      </c>
      <c r="D26" s="5"/>
      <c r="E26" s="4" t="s">
        <v>52</v>
      </c>
      <c r="F26" s="6">
        <v>2E-3</v>
      </c>
      <c r="G26" s="6">
        <v>0</v>
      </c>
      <c r="H26" s="7">
        <v>-0.43</v>
      </c>
      <c r="I26" s="6">
        <v>-2E-3</v>
      </c>
      <c r="J26" s="6">
        <v>0</v>
      </c>
      <c r="K26" s="7">
        <v>7.0000000000000007E-2</v>
      </c>
    </row>
    <row r="27" spans="1:13" ht="15" customHeight="1" x14ac:dyDescent="0.2">
      <c r="A27" s="3">
        <v>21</v>
      </c>
      <c r="B27" s="4" t="s">
        <v>53</v>
      </c>
      <c r="C27" s="5" t="s">
        <v>54</v>
      </c>
      <c r="D27" s="5" t="s">
        <v>193</v>
      </c>
      <c r="E27" s="4" t="s">
        <v>17</v>
      </c>
      <c r="F27" s="6">
        <v>8.9999999999999993E-3</v>
      </c>
      <c r="G27" s="6">
        <v>7.0000000000000001E-3</v>
      </c>
      <c r="H27" s="15">
        <v>2.7629999999999999</v>
      </c>
      <c r="I27" s="6">
        <v>-1E-3</v>
      </c>
      <c r="J27" s="6">
        <v>1E-3</v>
      </c>
      <c r="K27" s="15">
        <v>0.63900000000000001</v>
      </c>
    </row>
    <row r="28" spans="1:13" ht="18.75" customHeight="1" x14ac:dyDescent="0.2">
      <c r="A28" s="3">
        <v>22</v>
      </c>
      <c r="B28" s="4" t="s">
        <v>55</v>
      </c>
      <c r="C28" s="5" t="s">
        <v>56</v>
      </c>
      <c r="D28" s="9" t="s">
        <v>194</v>
      </c>
      <c r="E28" s="4" t="s">
        <v>17</v>
      </c>
      <c r="F28" s="6">
        <v>0.28399999999999997</v>
      </c>
      <c r="G28" s="6">
        <v>0.28100000000000003</v>
      </c>
      <c r="H28" s="15">
        <v>126.61499999999999</v>
      </c>
      <c r="I28" s="6">
        <v>2E-3</v>
      </c>
      <c r="J28" s="6">
        <v>3.0000000000000001E-3</v>
      </c>
      <c r="K28" s="15">
        <v>3.484</v>
      </c>
    </row>
    <row r="29" spans="1:13" ht="15" customHeight="1" x14ac:dyDescent="0.2">
      <c r="A29" s="3">
        <v>23</v>
      </c>
      <c r="B29" s="4" t="s">
        <v>57</v>
      </c>
      <c r="C29" s="5" t="s">
        <v>58</v>
      </c>
      <c r="D29" s="5" t="s">
        <v>194</v>
      </c>
      <c r="E29" s="4" t="s">
        <v>17</v>
      </c>
      <c r="F29" s="6">
        <v>0.29099999999999998</v>
      </c>
      <c r="G29" s="6">
        <v>0.27900000000000003</v>
      </c>
      <c r="H29" s="15">
        <v>125.667</v>
      </c>
      <c r="I29" s="6">
        <v>2E-3</v>
      </c>
      <c r="J29" s="6">
        <v>3.0000000000000001E-3</v>
      </c>
      <c r="K29" s="15">
        <v>3.5110000000000001</v>
      </c>
    </row>
    <row r="30" spans="1:13" ht="15" customHeight="1" x14ac:dyDescent="0.2">
      <c r="A30" s="3">
        <v>24</v>
      </c>
      <c r="B30" s="4" t="s">
        <v>59</v>
      </c>
      <c r="C30" s="5" t="s">
        <v>60</v>
      </c>
      <c r="D30" s="9" t="s">
        <v>195</v>
      </c>
      <c r="E30" s="4" t="s">
        <v>17</v>
      </c>
      <c r="F30" s="6">
        <v>0.115</v>
      </c>
      <c r="G30" s="6">
        <v>0.10299999999999999</v>
      </c>
      <c r="H30" s="15">
        <v>46.262999999999998</v>
      </c>
      <c r="I30" s="6">
        <v>0</v>
      </c>
      <c r="J30" s="6">
        <v>1E-3</v>
      </c>
      <c r="K30" s="15">
        <v>1.105</v>
      </c>
    </row>
    <row r="31" spans="1:13" ht="15" customHeight="1" x14ac:dyDescent="0.2">
      <c r="A31" s="3">
        <v>25</v>
      </c>
      <c r="B31" s="4" t="s">
        <v>23</v>
      </c>
      <c r="C31" s="5" t="s">
        <v>50</v>
      </c>
      <c r="D31" s="5"/>
      <c r="E31" s="4" t="s">
        <v>51</v>
      </c>
      <c r="F31" s="6">
        <v>1.2E-2</v>
      </c>
      <c r="G31" s="6">
        <v>6.0000000000000001E-3</v>
      </c>
      <c r="H31" s="7">
        <v>2.323</v>
      </c>
      <c r="I31" s="6">
        <v>-1E-3</v>
      </c>
      <c r="J31" s="6">
        <v>0</v>
      </c>
      <c r="K31" s="7">
        <v>0.45</v>
      </c>
    </row>
    <row r="32" spans="1:13" ht="15" customHeight="1" x14ac:dyDescent="0.2">
      <c r="A32" s="3">
        <v>26</v>
      </c>
      <c r="B32" s="4" t="s">
        <v>13</v>
      </c>
      <c r="C32" s="5" t="s">
        <v>14</v>
      </c>
      <c r="D32" s="5"/>
      <c r="E32" s="4" t="s">
        <v>14</v>
      </c>
      <c r="F32" s="6">
        <v>0.28000000000000003</v>
      </c>
      <c r="G32" s="6">
        <v>0.27800000000000002</v>
      </c>
      <c r="H32" s="7">
        <v>124.935</v>
      </c>
      <c r="I32" s="6">
        <v>0.17899999999999999</v>
      </c>
      <c r="J32" s="6">
        <v>0.18</v>
      </c>
      <c r="K32" s="7">
        <v>177.559</v>
      </c>
    </row>
    <row r="33" spans="1:17" ht="15" customHeight="1" x14ac:dyDescent="0.2">
      <c r="A33" s="3">
        <v>27</v>
      </c>
      <c r="B33" s="3">
        <v>0</v>
      </c>
      <c r="C33" s="5" t="s">
        <v>52</v>
      </c>
      <c r="D33" s="5"/>
      <c r="E33" s="4" t="s">
        <v>52</v>
      </c>
      <c r="F33" s="6">
        <v>7.0000000000000001E-3</v>
      </c>
      <c r="G33" s="6">
        <v>-5.0000000000000001E-3</v>
      </c>
      <c r="H33" s="7">
        <v>-2.6360000000000001</v>
      </c>
      <c r="I33" s="6">
        <v>-1E-3</v>
      </c>
      <c r="J33" s="6">
        <v>0</v>
      </c>
      <c r="K33" s="7">
        <v>0.219</v>
      </c>
    </row>
    <row r="34" spans="1:17" ht="15" customHeight="1" x14ac:dyDescent="0.2">
      <c r="A34" s="3">
        <v>28</v>
      </c>
      <c r="B34" s="3">
        <v>0</v>
      </c>
      <c r="C34" s="5" t="s">
        <v>52</v>
      </c>
      <c r="D34" s="5"/>
      <c r="E34" s="4" t="s">
        <v>52</v>
      </c>
      <c r="F34" s="6">
        <v>3.0000000000000001E-3</v>
      </c>
      <c r="G34" s="6">
        <v>0</v>
      </c>
      <c r="H34" s="7">
        <v>-0.43</v>
      </c>
      <c r="I34" s="6">
        <v>-1E-3</v>
      </c>
      <c r="J34" s="6">
        <v>0</v>
      </c>
      <c r="K34" s="7">
        <v>7.0000000000000007E-2</v>
      </c>
    </row>
    <row r="35" spans="1:17" ht="15" customHeight="1" x14ac:dyDescent="0.2">
      <c r="A35" s="3">
        <v>29</v>
      </c>
      <c r="B35" s="4" t="s">
        <v>45</v>
      </c>
      <c r="C35" s="5" t="s">
        <v>46</v>
      </c>
      <c r="D35" s="5" t="s">
        <v>187</v>
      </c>
      <c r="E35" s="4" t="s">
        <v>47</v>
      </c>
      <c r="F35" s="6">
        <v>0.23400000000000001</v>
      </c>
      <c r="G35" s="6">
        <v>0.23200000000000001</v>
      </c>
      <c r="H35" s="7">
        <v>104.205</v>
      </c>
      <c r="I35" s="6">
        <v>0</v>
      </c>
      <c r="J35" s="6">
        <v>0</v>
      </c>
      <c r="K35" s="7">
        <v>0.55200000000000005</v>
      </c>
      <c r="L35" s="11">
        <f>((100-H35)/100)*-100</f>
        <v>4.2049999999999983</v>
      </c>
      <c r="M35" s="12"/>
    </row>
    <row r="36" spans="1:17" ht="15" customHeight="1" x14ac:dyDescent="0.2">
      <c r="A36" s="3">
        <v>30</v>
      </c>
      <c r="B36" s="4" t="s">
        <v>48</v>
      </c>
      <c r="C36" s="5" t="s">
        <v>49</v>
      </c>
      <c r="D36" s="5" t="s">
        <v>188</v>
      </c>
      <c r="E36" s="4" t="s">
        <v>47</v>
      </c>
      <c r="F36" s="6">
        <v>1.6E-2</v>
      </c>
      <c r="G36" s="6">
        <v>6.0000000000000001E-3</v>
      </c>
      <c r="H36" s="7">
        <v>2.149</v>
      </c>
      <c r="I36" s="6">
        <v>6.0000000000000001E-3</v>
      </c>
      <c r="J36" s="6">
        <v>7.0000000000000001E-3</v>
      </c>
      <c r="K36" s="7">
        <v>7.0970000000000004</v>
      </c>
      <c r="L36" s="12"/>
      <c r="M36" s="11">
        <f>((6.25-K36)/6.25)*-100</f>
        <v>13.552000000000005</v>
      </c>
    </row>
    <row r="37" spans="1:17" ht="15" customHeight="1" x14ac:dyDescent="0.2">
      <c r="A37" s="3">
        <v>31</v>
      </c>
      <c r="B37" s="4" t="s">
        <v>61</v>
      </c>
      <c r="C37" s="5" t="s">
        <v>62</v>
      </c>
      <c r="D37" s="9" t="s">
        <v>196</v>
      </c>
      <c r="E37" s="4" t="s">
        <v>17</v>
      </c>
      <c r="F37" s="6">
        <v>0.105</v>
      </c>
      <c r="G37" s="6">
        <v>0.10299999999999999</v>
      </c>
      <c r="H37" s="15">
        <v>45.951999999999998</v>
      </c>
      <c r="I37" s="6">
        <v>0</v>
      </c>
      <c r="J37" s="6">
        <v>1E-3</v>
      </c>
      <c r="K37" s="15">
        <v>1.113</v>
      </c>
    </row>
    <row r="38" spans="1:17" ht="15" customHeight="1" x14ac:dyDescent="0.2">
      <c r="A38" s="3">
        <v>32</v>
      </c>
      <c r="B38" s="4" t="s">
        <v>63</v>
      </c>
      <c r="C38" s="5" t="s">
        <v>64</v>
      </c>
      <c r="D38" s="9" t="s">
        <v>197</v>
      </c>
      <c r="E38" s="4" t="s">
        <v>17</v>
      </c>
      <c r="F38" s="6">
        <v>0.109</v>
      </c>
      <c r="G38" s="6">
        <v>0.104</v>
      </c>
      <c r="H38" s="15">
        <v>46.399000000000001</v>
      </c>
      <c r="I38" s="6">
        <v>0</v>
      </c>
      <c r="J38" s="6">
        <v>1E-3</v>
      </c>
      <c r="K38" s="15">
        <v>1.0429999999999999</v>
      </c>
    </row>
    <row r="39" spans="1:17" ht="15" customHeight="1" x14ac:dyDescent="0.2">
      <c r="A39" s="3">
        <v>33</v>
      </c>
      <c r="B39" s="4" t="s">
        <v>65</v>
      </c>
      <c r="C39" s="5" t="s">
        <v>66</v>
      </c>
      <c r="D39" s="9" t="s">
        <v>198</v>
      </c>
      <c r="E39" s="4" t="s">
        <v>17</v>
      </c>
      <c r="F39" s="6">
        <v>7.6999999999999999E-2</v>
      </c>
      <c r="G39" s="6">
        <v>7.0999999999999994E-2</v>
      </c>
      <c r="H39" s="15">
        <v>31.728000000000002</v>
      </c>
      <c r="I39" s="6">
        <v>0</v>
      </c>
      <c r="J39" s="6">
        <v>1E-3</v>
      </c>
      <c r="K39" s="15">
        <v>0.81799999999999995</v>
      </c>
    </row>
    <row r="40" spans="1:17" ht="15" customHeight="1" x14ac:dyDescent="0.2">
      <c r="A40" s="3">
        <v>34</v>
      </c>
      <c r="B40" s="4" t="s">
        <v>67</v>
      </c>
      <c r="C40" s="5" t="s">
        <v>68</v>
      </c>
      <c r="D40" s="9" t="s">
        <v>199</v>
      </c>
      <c r="E40" s="4" t="s">
        <v>17</v>
      </c>
      <c r="F40" s="6">
        <v>7.1999999999999995E-2</v>
      </c>
      <c r="G40" s="6">
        <v>6.7000000000000004E-2</v>
      </c>
      <c r="H40" s="15">
        <v>30.045000000000002</v>
      </c>
      <c r="I40" s="6">
        <v>0</v>
      </c>
      <c r="J40" s="6">
        <v>1E-3</v>
      </c>
      <c r="K40" s="15">
        <v>0.64200000000000002</v>
      </c>
    </row>
    <row r="41" spans="1:17" ht="15" customHeight="1" x14ac:dyDescent="0.2">
      <c r="A41" s="3">
        <v>35</v>
      </c>
      <c r="B41" s="4" t="s">
        <v>69</v>
      </c>
      <c r="C41" s="5" t="s">
        <v>70</v>
      </c>
      <c r="D41" s="9" t="s">
        <v>200</v>
      </c>
      <c r="E41" s="4" t="s">
        <v>17</v>
      </c>
      <c r="F41" s="6">
        <v>7.3999999999999996E-2</v>
      </c>
      <c r="G41" s="6">
        <v>7.0000000000000007E-2</v>
      </c>
      <c r="H41" s="15">
        <v>30.992999999999999</v>
      </c>
      <c r="I41" s="6">
        <v>0</v>
      </c>
      <c r="J41" s="6">
        <v>1E-3</v>
      </c>
      <c r="K41" s="15">
        <v>0.76300000000000001</v>
      </c>
    </row>
    <row r="42" spans="1:17" ht="15" customHeight="1" x14ac:dyDescent="0.2">
      <c r="A42" s="3">
        <v>36</v>
      </c>
      <c r="B42" s="4" t="s">
        <v>71</v>
      </c>
      <c r="C42" s="5" t="s">
        <v>72</v>
      </c>
      <c r="D42" s="9" t="s">
        <v>201</v>
      </c>
      <c r="E42" s="4" t="s">
        <v>17</v>
      </c>
      <c r="F42" s="6">
        <v>0.13500000000000001</v>
      </c>
      <c r="G42" s="6">
        <v>0.13100000000000001</v>
      </c>
      <c r="H42" s="15">
        <v>58.518999999999998</v>
      </c>
      <c r="I42" s="6">
        <v>0</v>
      </c>
      <c r="J42" s="6">
        <v>1E-3</v>
      </c>
      <c r="K42" s="15">
        <v>1.3360000000000001</v>
      </c>
      <c r="N42" s="13">
        <f>((H42-H43)/((H42+H43)/2))*100</f>
        <v>-0.25599890773799122</v>
      </c>
      <c r="O42" s="13">
        <f>((K42-K43)/((K42+K43)/2))*100</f>
        <v>-10.764872521246453</v>
      </c>
      <c r="P42" s="14">
        <f>AVERAGE(H42,H43)</f>
        <v>58.593999999999994</v>
      </c>
      <c r="Q42" s="14">
        <f>AVERAGE(K42,K43)</f>
        <v>1.4119999999999999</v>
      </c>
    </row>
    <row r="43" spans="1:17" ht="15" customHeight="1" x14ac:dyDescent="0.2">
      <c r="A43" s="3">
        <v>37</v>
      </c>
      <c r="B43" s="4" t="s">
        <v>71</v>
      </c>
      <c r="C43" s="5" t="s">
        <v>73</v>
      </c>
      <c r="D43" s="9" t="s">
        <v>201</v>
      </c>
      <c r="E43" s="4" t="s">
        <v>17</v>
      </c>
      <c r="F43" s="6">
        <v>0.13700000000000001</v>
      </c>
      <c r="G43" s="6">
        <v>0.13100000000000001</v>
      </c>
      <c r="H43" s="15">
        <v>58.668999999999997</v>
      </c>
      <c r="I43" s="6">
        <v>0</v>
      </c>
      <c r="J43" s="6">
        <v>1E-3</v>
      </c>
      <c r="K43" s="15">
        <v>1.488</v>
      </c>
    </row>
    <row r="44" spans="1:17" ht="15" customHeight="1" x14ac:dyDescent="0.2">
      <c r="A44" s="3">
        <v>38</v>
      </c>
      <c r="B44" s="4" t="s">
        <v>74</v>
      </c>
      <c r="C44" s="5" t="s">
        <v>75</v>
      </c>
      <c r="D44" s="9" t="s">
        <v>202</v>
      </c>
      <c r="E44" s="4" t="s">
        <v>17</v>
      </c>
      <c r="F44" s="6">
        <v>0.14099999999999999</v>
      </c>
      <c r="G44" s="6">
        <v>0.13400000000000001</v>
      </c>
      <c r="H44" s="15">
        <v>60.082000000000001</v>
      </c>
      <c r="I44" s="6">
        <v>0</v>
      </c>
      <c r="J44" s="6">
        <v>1E-3</v>
      </c>
      <c r="K44" s="15">
        <v>1.46</v>
      </c>
    </row>
    <row r="45" spans="1:17" ht="15" customHeight="1" x14ac:dyDescent="0.2">
      <c r="A45" s="3">
        <v>39</v>
      </c>
      <c r="B45" s="4" t="s">
        <v>76</v>
      </c>
      <c r="C45" s="5" t="s">
        <v>77</v>
      </c>
      <c r="D45" s="9" t="s">
        <v>203</v>
      </c>
      <c r="E45" s="4" t="s">
        <v>17</v>
      </c>
      <c r="F45" s="6">
        <v>0.13800000000000001</v>
      </c>
      <c r="G45" s="6">
        <v>0.13200000000000001</v>
      </c>
      <c r="H45" s="15">
        <v>59.11</v>
      </c>
      <c r="I45" s="6">
        <v>0</v>
      </c>
      <c r="J45" s="6">
        <v>1E-3</v>
      </c>
      <c r="K45" s="15">
        <v>1.125</v>
      </c>
    </row>
    <row r="46" spans="1:17" ht="15" customHeight="1" x14ac:dyDescent="0.2">
      <c r="A46" s="3">
        <v>40</v>
      </c>
      <c r="B46" s="4" t="s">
        <v>78</v>
      </c>
      <c r="C46" s="5" t="s">
        <v>79</v>
      </c>
      <c r="D46" s="9" t="s">
        <v>193</v>
      </c>
      <c r="E46" s="4" t="s">
        <v>17</v>
      </c>
      <c r="F46" s="6">
        <v>0.02</v>
      </c>
      <c r="G46" s="6">
        <v>1.4E-2</v>
      </c>
      <c r="H46" s="15">
        <v>5.7270000000000003</v>
      </c>
      <c r="I46" s="6">
        <v>-1E-3</v>
      </c>
      <c r="J46" s="6">
        <v>1E-3</v>
      </c>
      <c r="K46" s="15">
        <v>0.70299999999999996</v>
      </c>
    </row>
    <row r="47" spans="1:17" ht="15" customHeight="1" x14ac:dyDescent="0.2">
      <c r="A47" s="3">
        <v>41</v>
      </c>
      <c r="B47" s="3">
        <v>0</v>
      </c>
      <c r="C47" s="5" t="s">
        <v>52</v>
      </c>
      <c r="D47" s="5"/>
      <c r="E47" s="4" t="s">
        <v>52</v>
      </c>
      <c r="F47" s="6">
        <v>3.0000000000000001E-3</v>
      </c>
      <c r="G47" s="6">
        <v>0</v>
      </c>
      <c r="H47" s="7">
        <v>-0.31</v>
      </c>
      <c r="I47" s="6">
        <v>-2E-3</v>
      </c>
      <c r="J47" s="6">
        <v>0</v>
      </c>
      <c r="K47" s="7">
        <v>-0.14199999999999999</v>
      </c>
    </row>
    <row r="48" spans="1:17" ht="15" customHeight="1" x14ac:dyDescent="0.2">
      <c r="A48" s="3">
        <v>42</v>
      </c>
      <c r="B48" s="3">
        <v>0</v>
      </c>
      <c r="C48" s="5" t="s">
        <v>52</v>
      </c>
      <c r="D48" s="5"/>
      <c r="E48" s="4" t="s">
        <v>52</v>
      </c>
      <c r="F48" s="6">
        <v>2E-3</v>
      </c>
      <c r="G48" s="6">
        <v>0</v>
      </c>
      <c r="H48" s="7">
        <v>-0.43</v>
      </c>
      <c r="I48" s="6">
        <v>-1E-3</v>
      </c>
      <c r="J48" s="6">
        <v>0</v>
      </c>
      <c r="K48" s="7">
        <v>7.0000000000000007E-2</v>
      </c>
    </row>
    <row r="49" spans="1:17" ht="15" customHeight="1" x14ac:dyDescent="0.2">
      <c r="A49" s="3">
        <v>43</v>
      </c>
      <c r="B49" s="4" t="s">
        <v>80</v>
      </c>
      <c r="C49" s="5" t="s">
        <v>81</v>
      </c>
      <c r="D49" s="17" t="s">
        <v>204</v>
      </c>
      <c r="E49" s="4" t="s">
        <v>17</v>
      </c>
      <c r="F49" s="6">
        <v>6.9000000000000006E-2</v>
      </c>
      <c r="G49" s="6">
        <v>6.7000000000000004E-2</v>
      </c>
      <c r="H49" s="16">
        <v>29.734999999999999</v>
      </c>
      <c r="I49" s="6">
        <v>1E-3</v>
      </c>
      <c r="J49" s="6">
        <v>2E-3</v>
      </c>
      <c r="K49" s="16">
        <v>2.0590000000000002</v>
      </c>
    </row>
    <row r="50" spans="1:17" ht="15" customHeight="1" x14ac:dyDescent="0.2">
      <c r="A50" s="3">
        <v>44</v>
      </c>
      <c r="B50" s="4" t="s">
        <v>82</v>
      </c>
      <c r="C50" s="5" t="s">
        <v>83</v>
      </c>
      <c r="D50" s="17" t="s">
        <v>205</v>
      </c>
      <c r="E50" s="4" t="s">
        <v>17</v>
      </c>
      <c r="F50" s="6">
        <v>7.1999999999999995E-2</v>
      </c>
      <c r="G50" s="6">
        <v>6.8000000000000005E-2</v>
      </c>
      <c r="H50" s="16">
        <v>30.195</v>
      </c>
      <c r="I50" s="6">
        <v>-4.0000000000000001E-3</v>
      </c>
      <c r="J50" s="6">
        <v>-3.0000000000000001E-3</v>
      </c>
      <c r="K50" s="16">
        <v>-2.5790000000000002</v>
      </c>
    </row>
    <row r="51" spans="1:17" ht="15" customHeight="1" x14ac:dyDescent="0.2">
      <c r="A51" s="3">
        <v>45</v>
      </c>
      <c r="B51" s="4" t="s">
        <v>84</v>
      </c>
      <c r="C51" s="5" t="s">
        <v>85</v>
      </c>
      <c r="D51" s="17" t="s">
        <v>206</v>
      </c>
      <c r="E51" s="4" t="s">
        <v>17</v>
      </c>
      <c r="F51" s="6">
        <v>7.1999999999999995E-2</v>
      </c>
      <c r="G51" s="6">
        <v>6.8000000000000005E-2</v>
      </c>
      <c r="H51" s="16">
        <v>30.323</v>
      </c>
      <c r="I51" s="6">
        <v>1E-3</v>
      </c>
      <c r="J51" s="6">
        <v>2E-3</v>
      </c>
      <c r="K51" s="16">
        <v>2.0699999999999998</v>
      </c>
    </row>
    <row r="52" spans="1:17" ht="15" customHeight="1" x14ac:dyDescent="0.2">
      <c r="A52" s="3">
        <v>46</v>
      </c>
      <c r="B52" s="4" t="s">
        <v>86</v>
      </c>
      <c r="C52" s="5" t="s">
        <v>87</v>
      </c>
      <c r="D52" s="17" t="s">
        <v>207</v>
      </c>
      <c r="E52" s="4" t="s">
        <v>17</v>
      </c>
      <c r="F52" s="6">
        <v>0.157</v>
      </c>
      <c r="G52" s="6">
        <v>0.153</v>
      </c>
      <c r="H52" s="16">
        <v>68.635999999999996</v>
      </c>
      <c r="I52" s="6">
        <v>-3.0000000000000001E-3</v>
      </c>
      <c r="J52" s="6">
        <v>-2E-3</v>
      </c>
      <c r="K52" s="16">
        <v>-1.875</v>
      </c>
    </row>
    <row r="53" spans="1:17" ht="15" customHeight="1" x14ac:dyDescent="0.2">
      <c r="A53" s="3">
        <v>47</v>
      </c>
      <c r="B53" s="4" t="s">
        <v>88</v>
      </c>
      <c r="C53" s="5" t="s">
        <v>89</v>
      </c>
      <c r="D53" s="17" t="s">
        <v>208</v>
      </c>
      <c r="E53" s="4" t="s">
        <v>17</v>
      </c>
      <c r="F53" s="6">
        <v>0.157</v>
      </c>
      <c r="G53" s="6">
        <v>0.15</v>
      </c>
      <c r="H53" s="16">
        <v>67.088999999999999</v>
      </c>
      <c r="I53" s="6">
        <v>-2E-3</v>
      </c>
      <c r="J53" s="6">
        <v>-1E-3</v>
      </c>
      <c r="K53" s="16">
        <v>-0.64500000000000002</v>
      </c>
    </row>
    <row r="54" spans="1:17" ht="15" customHeight="1" x14ac:dyDescent="0.2">
      <c r="A54" s="3">
        <v>48</v>
      </c>
      <c r="B54" s="4" t="s">
        <v>45</v>
      </c>
      <c r="C54" s="5" t="s">
        <v>46</v>
      </c>
      <c r="D54" s="5"/>
      <c r="E54" s="4" t="s">
        <v>47</v>
      </c>
      <c r="F54" s="6">
        <v>0.23100000000000001</v>
      </c>
      <c r="G54" s="6">
        <v>0.224</v>
      </c>
      <c r="H54" s="7">
        <v>100.827</v>
      </c>
      <c r="I54" s="6">
        <v>1E-3</v>
      </c>
      <c r="J54" s="6">
        <v>2E-3</v>
      </c>
      <c r="K54" s="7">
        <v>2.4910000000000001</v>
      </c>
      <c r="L54" s="11">
        <f>((100-H54)/100)*-100</f>
        <v>0.82699999999999818</v>
      </c>
      <c r="M54" s="12"/>
    </row>
    <row r="55" spans="1:17" ht="15" customHeight="1" x14ac:dyDescent="0.2">
      <c r="A55" s="3">
        <v>49</v>
      </c>
      <c r="B55" s="4" t="s">
        <v>48</v>
      </c>
      <c r="C55" s="5" t="s">
        <v>49</v>
      </c>
      <c r="D55" s="5"/>
      <c r="E55" s="4" t="s">
        <v>47</v>
      </c>
      <c r="F55" s="6">
        <v>3.1E-2</v>
      </c>
      <c r="G55" s="6">
        <v>2.1999999999999999E-2</v>
      </c>
      <c r="H55" s="7">
        <v>9.359</v>
      </c>
      <c r="I55" s="6">
        <v>4.0000000000000001E-3</v>
      </c>
      <c r="J55" s="6">
        <v>6.0000000000000001E-3</v>
      </c>
      <c r="K55" s="7">
        <v>5.6109999999999998</v>
      </c>
      <c r="L55" s="12"/>
      <c r="M55" s="11">
        <f>((6.25-K55)/6.25)*-100</f>
        <v>-10.224000000000004</v>
      </c>
    </row>
    <row r="56" spans="1:17" ht="15" customHeight="1" x14ac:dyDescent="0.2">
      <c r="A56" s="3">
        <v>50</v>
      </c>
      <c r="B56" s="4" t="s">
        <v>90</v>
      </c>
      <c r="C56" s="5" t="s">
        <v>91</v>
      </c>
      <c r="D56" s="17" t="s">
        <v>209</v>
      </c>
      <c r="E56" s="4" t="s">
        <v>17</v>
      </c>
      <c r="F56" s="6">
        <v>0.153</v>
      </c>
      <c r="G56" s="6">
        <v>0.15</v>
      </c>
      <c r="H56" s="16">
        <v>67.441999999999993</v>
      </c>
      <c r="I56" s="6">
        <v>0</v>
      </c>
      <c r="J56" s="6">
        <v>2E-3</v>
      </c>
      <c r="K56" s="16">
        <v>1.8009999999999999</v>
      </c>
    </row>
    <row r="57" spans="1:17" ht="15" customHeight="1" x14ac:dyDescent="0.2">
      <c r="A57" s="3">
        <v>51</v>
      </c>
      <c r="B57" s="4" t="s">
        <v>92</v>
      </c>
      <c r="C57" s="5" t="s">
        <v>93</v>
      </c>
      <c r="D57" s="17" t="s">
        <v>210</v>
      </c>
      <c r="E57" s="4" t="s">
        <v>17</v>
      </c>
      <c r="F57" s="6">
        <v>7.6999999999999999E-2</v>
      </c>
      <c r="G57" s="6">
        <v>7.0000000000000007E-2</v>
      </c>
      <c r="H57" s="15">
        <v>31.305</v>
      </c>
      <c r="I57" s="6">
        <v>0</v>
      </c>
      <c r="J57" s="6">
        <v>1E-3</v>
      </c>
      <c r="K57" s="15">
        <v>1.0940000000000001</v>
      </c>
      <c r="N57" s="13">
        <f>((H57-H58)/((H57+H58)/2))*100</f>
        <v>1.8180059955516876</v>
      </c>
      <c r="O57" s="13">
        <f>((K57-K58)/((K57+K58)/2))*100</f>
        <v>-2.3486901535682043</v>
      </c>
      <c r="P57" s="14">
        <f>AVERAGE(H57,H58)</f>
        <v>31.023</v>
      </c>
      <c r="Q57" s="14">
        <f>AVERAGE(K57,K58)</f>
        <v>1.1070000000000002</v>
      </c>
    </row>
    <row r="58" spans="1:17" ht="15" customHeight="1" x14ac:dyDescent="0.2">
      <c r="A58" s="3">
        <v>52</v>
      </c>
      <c r="B58" s="4" t="s">
        <v>92</v>
      </c>
      <c r="C58" s="5" t="s">
        <v>94</v>
      </c>
      <c r="D58" s="17" t="s">
        <v>210</v>
      </c>
      <c r="E58" s="4" t="s">
        <v>17</v>
      </c>
      <c r="F58" s="6">
        <v>7.3999999999999996E-2</v>
      </c>
      <c r="G58" s="6">
        <v>6.9000000000000006E-2</v>
      </c>
      <c r="H58" s="15">
        <v>30.741</v>
      </c>
      <c r="I58" s="6">
        <v>0</v>
      </c>
      <c r="J58" s="6">
        <v>1E-3</v>
      </c>
      <c r="K58" s="15">
        <v>1.1200000000000001</v>
      </c>
    </row>
    <row r="59" spans="1:17" ht="15" customHeight="1" x14ac:dyDescent="0.2">
      <c r="A59" s="3">
        <v>53</v>
      </c>
      <c r="B59" s="4" t="s">
        <v>95</v>
      </c>
      <c r="C59" s="5" t="s">
        <v>96</v>
      </c>
      <c r="D59" s="17" t="s">
        <v>211</v>
      </c>
      <c r="E59" s="4" t="s">
        <v>17</v>
      </c>
      <c r="F59" s="6">
        <v>7.1999999999999995E-2</v>
      </c>
      <c r="G59" s="6">
        <v>6.8000000000000005E-2</v>
      </c>
      <c r="H59" s="15">
        <v>30.088999999999999</v>
      </c>
      <c r="I59" s="6">
        <v>0</v>
      </c>
      <c r="J59" s="6">
        <v>1E-3</v>
      </c>
      <c r="K59" s="15">
        <v>0.997</v>
      </c>
    </row>
    <row r="60" spans="1:17" ht="15" customHeight="1" x14ac:dyDescent="0.2">
      <c r="A60" s="3">
        <v>54</v>
      </c>
      <c r="B60" s="4" t="s">
        <v>97</v>
      </c>
      <c r="C60" s="5" t="s">
        <v>98</v>
      </c>
      <c r="D60" s="17" t="s">
        <v>212</v>
      </c>
      <c r="E60" s="4" t="s">
        <v>17</v>
      </c>
      <c r="F60" s="6">
        <v>7.1999999999999995E-2</v>
      </c>
      <c r="G60" s="6">
        <v>6.8000000000000005E-2</v>
      </c>
      <c r="H60" s="15">
        <v>30.111999999999998</v>
      </c>
      <c r="I60" s="6">
        <v>0</v>
      </c>
      <c r="J60" s="6">
        <v>1E-3</v>
      </c>
      <c r="K60" s="15">
        <v>1.0269999999999999</v>
      </c>
    </row>
    <row r="61" spans="1:17" ht="15" customHeight="1" x14ac:dyDescent="0.2">
      <c r="A61" s="3">
        <v>55</v>
      </c>
      <c r="B61" s="3">
        <v>0</v>
      </c>
      <c r="C61" s="5" t="s">
        <v>52</v>
      </c>
      <c r="D61" s="5"/>
      <c r="E61" s="4" t="s">
        <v>52</v>
      </c>
      <c r="F61" s="6">
        <v>5.0000000000000001E-3</v>
      </c>
      <c r="G61" s="6">
        <v>1E-3</v>
      </c>
      <c r="H61" s="7">
        <v>-0.17399999999999999</v>
      </c>
      <c r="I61" s="6">
        <v>-1E-3</v>
      </c>
      <c r="J61" s="6">
        <v>0</v>
      </c>
      <c r="K61" s="7">
        <v>5.8000000000000003E-2</v>
      </c>
    </row>
    <row r="62" spans="1:17" ht="15" customHeight="1" x14ac:dyDescent="0.2">
      <c r="A62" s="3">
        <v>56</v>
      </c>
      <c r="B62" s="3">
        <v>0</v>
      </c>
      <c r="C62" s="5" t="s">
        <v>52</v>
      </c>
      <c r="D62" s="5"/>
      <c r="E62" s="4" t="s">
        <v>52</v>
      </c>
      <c r="F62" s="6">
        <v>2E-3</v>
      </c>
      <c r="G62" s="6">
        <v>0</v>
      </c>
      <c r="H62" s="7">
        <v>-0.43</v>
      </c>
      <c r="I62" s="6">
        <v>-1E-3</v>
      </c>
      <c r="J62" s="6">
        <v>0</v>
      </c>
      <c r="K62" s="7">
        <v>7.0000000000000007E-2</v>
      </c>
    </row>
    <row r="63" spans="1:17" ht="15" customHeight="1" x14ac:dyDescent="0.2">
      <c r="A63" s="3">
        <v>57</v>
      </c>
      <c r="B63" s="4" t="s">
        <v>99</v>
      </c>
      <c r="C63" s="5" t="s">
        <v>100</v>
      </c>
      <c r="D63" s="17" t="s">
        <v>213</v>
      </c>
      <c r="E63" s="4" t="s">
        <v>17</v>
      </c>
      <c r="F63" s="6">
        <v>0.155</v>
      </c>
      <c r="G63" s="6">
        <v>0.153</v>
      </c>
      <c r="H63" s="15">
        <v>68.748000000000005</v>
      </c>
      <c r="I63" s="6">
        <v>0</v>
      </c>
      <c r="J63" s="6">
        <v>2E-3</v>
      </c>
      <c r="K63" s="15">
        <v>1.5720000000000001</v>
      </c>
    </row>
    <row r="64" spans="1:17" ht="15" customHeight="1" x14ac:dyDescent="0.2">
      <c r="A64" s="3">
        <v>58</v>
      </c>
      <c r="B64" s="4" t="s">
        <v>101</v>
      </c>
      <c r="C64" s="5" t="s">
        <v>102</v>
      </c>
      <c r="D64" s="17" t="s">
        <v>214</v>
      </c>
      <c r="E64" s="4" t="s">
        <v>17</v>
      </c>
      <c r="F64" s="6">
        <v>0.16</v>
      </c>
      <c r="G64" s="6">
        <v>0.153</v>
      </c>
      <c r="H64" s="15">
        <v>68.457999999999998</v>
      </c>
      <c r="I64" s="6">
        <v>1E-3</v>
      </c>
      <c r="J64" s="6">
        <v>2E-3</v>
      </c>
      <c r="K64" s="15">
        <v>1.8160000000000001</v>
      </c>
    </row>
    <row r="65" spans="1:17" ht="15" customHeight="1" x14ac:dyDescent="0.2">
      <c r="A65" s="3">
        <v>59</v>
      </c>
      <c r="B65" s="4" t="s">
        <v>103</v>
      </c>
      <c r="C65" s="5" t="s">
        <v>104</v>
      </c>
      <c r="D65" s="9" t="s">
        <v>193</v>
      </c>
      <c r="E65" s="4" t="s">
        <v>17</v>
      </c>
      <c r="F65" s="6">
        <v>2.1999999999999999E-2</v>
      </c>
      <c r="G65" s="6">
        <v>1.4E-2</v>
      </c>
      <c r="H65" s="15">
        <v>6.0259999999999998</v>
      </c>
      <c r="I65" s="6">
        <v>0</v>
      </c>
      <c r="J65" s="6">
        <v>1E-3</v>
      </c>
      <c r="K65" s="15">
        <v>0.85399999999999998</v>
      </c>
    </row>
    <row r="66" spans="1:17" ht="15" customHeight="1" x14ac:dyDescent="0.2">
      <c r="A66" s="3">
        <v>60</v>
      </c>
      <c r="B66" s="4" t="s">
        <v>105</v>
      </c>
      <c r="C66" s="5" t="s">
        <v>106</v>
      </c>
      <c r="D66" s="17" t="s">
        <v>215</v>
      </c>
      <c r="E66" s="4" t="s">
        <v>17</v>
      </c>
      <c r="F66" s="6">
        <v>0.159</v>
      </c>
      <c r="G66" s="6">
        <v>0.157</v>
      </c>
      <c r="H66" s="15">
        <v>70.316000000000003</v>
      </c>
      <c r="I66" s="6">
        <v>0</v>
      </c>
      <c r="J66" s="6">
        <v>2E-3</v>
      </c>
      <c r="K66" s="15">
        <v>1.603</v>
      </c>
    </row>
    <row r="67" spans="1:17" ht="15" customHeight="1" x14ac:dyDescent="0.2">
      <c r="A67" s="3">
        <v>61</v>
      </c>
      <c r="B67" s="4" t="s">
        <v>45</v>
      </c>
      <c r="C67" s="5" t="s">
        <v>16</v>
      </c>
      <c r="D67" s="9" t="s">
        <v>187</v>
      </c>
      <c r="E67" s="4" t="s">
        <v>17</v>
      </c>
      <c r="F67" s="6">
        <v>0.23100000000000001</v>
      </c>
      <c r="G67" s="6">
        <v>0.224</v>
      </c>
      <c r="H67" s="7">
        <v>100.67100000000001</v>
      </c>
      <c r="I67" s="6">
        <v>0</v>
      </c>
      <c r="J67" s="6">
        <v>1E-3</v>
      </c>
      <c r="K67" s="7">
        <v>0.72799999999999998</v>
      </c>
      <c r="L67" s="11">
        <f>((100-H67)/100)*-100</f>
        <v>0.67100000000000648</v>
      </c>
      <c r="M67" s="12"/>
    </row>
    <row r="68" spans="1:17" ht="15" customHeight="1" x14ac:dyDescent="0.2">
      <c r="A68" s="3">
        <v>62</v>
      </c>
      <c r="B68" s="4" t="s">
        <v>48</v>
      </c>
      <c r="C68" s="5" t="s">
        <v>107</v>
      </c>
      <c r="D68" s="9" t="s">
        <v>188</v>
      </c>
      <c r="E68" s="4" t="s">
        <v>17</v>
      </c>
      <c r="F68" s="6">
        <v>0.03</v>
      </c>
      <c r="G68" s="6">
        <v>0.02</v>
      </c>
      <c r="H68" s="7">
        <v>8.6159999999999997</v>
      </c>
      <c r="I68" s="6">
        <v>6.0000000000000001E-3</v>
      </c>
      <c r="J68" s="6">
        <v>7.0000000000000001E-3</v>
      </c>
      <c r="K68" s="7">
        <v>6.9139999999999997</v>
      </c>
      <c r="L68" s="12"/>
      <c r="M68" s="11">
        <f>((6.25-K68)/6.25)*-100</f>
        <v>10.623999999999995</v>
      </c>
    </row>
    <row r="69" spans="1:17" ht="15" customHeight="1" x14ac:dyDescent="0.2">
      <c r="A69" s="3">
        <v>63</v>
      </c>
      <c r="B69" s="4" t="s">
        <v>108</v>
      </c>
      <c r="C69" s="5" t="s">
        <v>109</v>
      </c>
      <c r="D69" s="17" t="s">
        <v>216</v>
      </c>
      <c r="E69" s="4" t="s">
        <v>17</v>
      </c>
      <c r="F69" s="6">
        <v>6.8000000000000005E-2</v>
      </c>
      <c r="G69" s="6">
        <v>6.5000000000000002E-2</v>
      </c>
      <c r="H69" s="15">
        <v>29.045999999999999</v>
      </c>
      <c r="I69" s="6">
        <v>0</v>
      </c>
      <c r="J69" s="6">
        <v>1E-3</v>
      </c>
      <c r="K69" s="15">
        <v>1.117</v>
      </c>
    </row>
    <row r="70" spans="1:17" ht="15" customHeight="1" x14ac:dyDescent="0.2">
      <c r="A70" s="3">
        <v>64</v>
      </c>
      <c r="B70" s="4" t="s">
        <v>110</v>
      </c>
      <c r="C70" s="5" t="s">
        <v>111</v>
      </c>
      <c r="D70" s="17" t="s">
        <v>217</v>
      </c>
      <c r="E70" s="4" t="s">
        <v>17</v>
      </c>
      <c r="F70" s="6">
        <v>6.8000000000000005E-2</v>
      </c>
      <c r="G70" s="6">
        <v>6.4000000000000001E-2</v>
      </c>
      <c r="H70" s="15">
        <v>28.436</v>
      </c>
      <c r="I70" s="6">
        <v>0</v>
      </c>
      <c r="J70" s="6">
        <v>1E-3</v>
      </c>
      <c r="K70" s="15">
        <v>1.022</v>
      </c>
    </row>
    <row r="71" spans="1:17" ht="15" customHeight="1" x14ac:dyDescent="0.2">
      <c r="A71" s="3">
        <v>65</v>
      </c>
      <c r="B71" s="4" t="s">
        <v>112</v>
      </c>
      <c r="C71" s="5" t="s">
        <v>113</v>
      </c>
      <c r="D71" s="17" t="s">
        <v>218</v>
      </c>
      <c r="E71" s="4" t="s">
        <v>17</v>
      </c>
      <c r="F71" s="6">
        <v>6.9000000000000006E-2</v>
      </c>
      <c r="G71" s="6">
        <v>6.4000000000000001E-2</v>
      </c>
      <c r="H71" s="15">
        <v>28.526</v>
      </c>
      <c r="I71" s="6">
        <v>0</v>
      </c>
      <c r="J71" s="6">
        <v>1E-3</v>
      </c>
      <c r="K71" s="15">
        <v>0.96599999999999997</v>
      </c>
    </row>
    <row r="72" spans="1:17" ht="15" customHeight="1" x14ac:dyDescent="0.2">
      <c r="A72" s="3">
        <v>66</v>
      </c>
      <c r="B72" s="4" t="s">
        <v>114</v>
      </c>
      <c r="C72" s="5" t="s">
        <v>115</v>
      </c>
      <c r="D72" s="17" t="s">
        <v>219</v>
      </c>
      <c r="E72" s="4" t="s">
        <v>17</v>
      </c>
      <c r="F72" s="6">
        <v>0.14699999999999999</v>
      </c>
      <c r="G72" s="6">
        <v>0.14199999999999999</v>
      </c>
      <c r="H72" s="15">
        <v>63.813000000000002</v>
      </c>
      <c r="I72" s="6">
        <v>0</v>
      </c>
      <c r="J72" s="6">
        <v>1E-3</v>
      </c>
      <c r="K72" s="15">
        <v>1.403</v>
      </c>
      <c r="N72" s="13">
        <f>((H72-H77)/((H72+H77)/2))*100</f>
        <v>0.70294624112471826</v>
      </c>
      <c r="O72" s="13">
        <f>((K72-K77)/((K72+K77)/2))*100</f>
        <v>-13.802256138022559</v>
      </c>
      <c r="P72" s="14">
        <f>AVERAGE(H72,H77)</f>
        <v>63.589500000000001</v>
      </c>
      <c r="Q72" s="14">
        <f>AVERAGE(K72,K77)</f>
        <v>1.5070000000000001</v>
      </c>
    </row>
    <row r="73" spans="1:17" ht="15" customHeight="1" x14ac:dyDescent="0.2">
      <c r="A73" s="3">
        <v>67</v>
      </c>
      <c r="B73" s="3">
        <v>0</v>
      </c>
      <c r="C73" s="5" t="s">
        <v>52</v>
      </c>
      <c r="D73" s="5"/>
      <c r="E73" s="4" t="s">
        <v>52</v>
      </c>
      <c r="F73" s="6">
        <v>8.0000000000000002E-3</v>
      </c>
      <c r="G73" s="6">
        <v>1E-3</v>
      </c>
      <c r="H73" s="7">
        <v>-8.8999999999999996E-2</v>
      </c>
      <c r="I73" s="6">
        <v>-1E-3</v>
      </c>
      <c r="J73" s="6">
        <v>0</v>
      </c>
      <c r="K73" s="7">
        <v>7.9000000000000001E-2</v>
      </c>
    </row>
    <row r="74" spans="1:17" ht="15" customHeight="1" x14ac:dyDescent="0.2">
      <c r="A74" s="3">
        <v>68</v>
      </c>
      <c r="B74" s="3">
        <v>0</v>
      </c>
      <c r="C74" s="5" t="s">
        <v>52</v>
      </c>
      <c r="D74" s="5"/>
      <c r="E74" s="4" t="s">
        <v>52</v>
      </c>
      <c r="F74" s="6">
        <v>2E-3</v>
      </c>
      <c r="G74" s="6">
        <v>0</v>
      </c>
      <c r="H74" s="7">
        <v>-0.43</v>
      </c>
      <c r="I74" s="6">
        <v>-1E-3</v>
      </c>
      <c r="J74" s="6">
        <v>0</v>
      </c>
      <c r="K74" s="7">
        <v>7.0000000000000007E-2</v>
      </c>
    </row>
    <row r="75" spans="1:17" ht="15" customHeight="1" x14ac:dyDescent="0.2">
      <c r="A75" s="3">
        <v>69</v>
      </c>
      <c r="B75" s="4" t="s">
        <v>45</v>
      </c>
      <c r="C75" s="5" t="s">
        <v>46</v>
      </c>
      <c r="D75" s="5" t="s">
        <v>187</v>
      </c>
      <c r="E75" s="4" t="s">
        <v>47</v>
      </c>
      <c r="F75" s="6">
        <v>0.22700000000000001</v>
      </c>
      <c r="G75" s="6">
        <v>0.224</v>
      </c>
      <c r="H75" s="7">
        <v>100.825</v>
      </c>
      <c r="I75" s="6">
        <v>0</v>
      </c>
      <c r="J75" s="6">
        <v>1E-3</v>
      </c>
      <c r="K75" s="7">
        <v>0.73799999999999999</v>
      </c>
      <c r="L75" s="11">
        <f>((100-H75)/100)*-100</f>
        <v>0.82500000000000284</v>
      </c>
      <c r="M75" s="12"/>
    </row>
    <row r="76" spans="1:17" ht="15" customHeight="1" x14ac:dyDescent="0.2">
      <c r="A76" s="3">
        <v>70</v>
      </c>
      <c r="B76" s="4" t="s">
        <v>48</v>
      </c>
      <c r="C76" s="5" t="s">
        <v>49</v>
      </c>
      <c r="D76" s="5" t="s">
        <v>188</v>
      </c>
      <c r="E76" s="4" t="s">
        <v>47</v>
      </c>
      <c r="F76" s="6">
        <v>2.9000000000000001E-2</v>
      </c>
      <c r="G76" s="6">
        <v>1.9E-2</v>
      </c>
      <c r="H76" s="7">
        <v>8.343</v>
      </c>
      <c r="I76" s="6">
        <v>6.0000000000000001E-3</v>
      </c>
      <c r="J76" s="6">
        <v>7.0000000000000001E-3</v>
      </c>
      <c r="K76" s="7">
        <v>7.0540000000000003</v>
      </c>
      <c r="L76" s="12"/>
      <c r="M76" s="11">
        <f>((6.25-K76)/6.25)*-100</f>
        <v>12.864000000000003</v>
      </c>
    </row>
    <row r="77" spans="1:17" ht="15" customHeight="1" x14ac:dyDescent="0.2">
      <c r="A77" s="3">
        <v>71</v>
      </c>
      <c r="B77" s="4" t="s">
        <v>114</v>
      </c>
      <c r="C77" s="5" t="s">
        <v>116</v>
      </c>
      <c r="D77" s="9" t="s">
        <v>219</v>
      </c>
      <c r="E77" s="4" t="s">
        <v>17</v>
      </c>
      <c r="F77" s="6">
        <v>0.14399999999999999</v>
      </c>
      <c r="G77" s="6">
        <v>0.14099999999999999</v>
      </c>
      <c r="H77" s="15">
        <v>63.366</v>
      </c>
      <c r="I77" s="6">
        <v>1E-3</v>
      </c>
      <c r="J77" s="6">
        <v>2E-3</v>
      </c>
      <c r="K77" s="15">
        <v>1.611</v>
      </c>
    </row>
    <row r="78" spans="1:17" ht="15" customHeight="1" x14ac:dyDescent="0.2">
      <c r="A78" s="3">
        <v>72</v>
      </c>
      <c r="B78" s="4" t="s">
        <v>117</v>
      </c>
      <c r="C78" s="5" t="s">
        <v>118</v>
      </c>
      <c r="D78" s="9" t="s">
        <v>220</v>
      </c>
      <c r="E78" s="4" t="s">
        <v>17</v>
      </c>
      <c r="F78" s="6">
        <v>0.152</v>
      </c>
      <c r="G78" s="6">
        <v>0.14499999999999999</v>
      </c>
      <c r="H78" s="15">
        <v>64.867999999999995</v>
      </c>
      <c r="I78" s="6">
        <v>0</v>
      </c>
      <c r="J78" s="6">
        <v>1E-3</v>
      </c>
      <c r="K78" s="15">
        <v>1.5129999999999999</v>
      </c>
    </row>
    <row r="79" spans="1:17" ht="15" customHeight="1" x14ac:dyDescent="0.2">
      <c r="A79" s="3">
        <v>73</v>
      </c>
      <c r="B79" s="4" t="s">
        <v>119</v>
      </c>
      <c r="C79" s="5" t="s">
        <v>120</v>
      </c>
      <c r="D79" s="9" t="s">
        <v>221</v>
      </c>
      <c r="E79" s="4" t="s">
        <v>17</v>
      </c>
      <c r="F79" s="6">
        <v>0.14899999999999999</v>
      </c>
      <c r="G79" s="6">
        <v>0.14199999999999999</v>
      </c>
      <c r="H79" s="15">
        <v>63.594999999999999</v>
      </c>
      <c r="I79" s="6">
        <v>0</v>
      </c>
      <c r="J79" s="6">
        <v>1E-3</v>
      </c>
      <c r="K79" s="15">
        <v>1.54</v>
      </c>
    </row>
    <row r="80" spans="1:17" ht="15" customHeight="1" x14ac:dyDescent="0.2">
      <c r="A80" s="3">
        <v>74</v>
      </c>
      <c r="B80" s="4" t="s">
        <v>121</v>
      </c>
      <c r="C80" s="5" t="s">
        <v>122</v>
      </c>
      <c r="D80" s="17" t="s">
        <v>222</v>
      </c>
      <c r="E80" s="4" t="s">
        <v>17</v>
      </c>
      <c r="F80" s="6">
        <v>7.4999999999999997E-2</v>
      </c>
      <c r="G80" s="6">
        <v>6.8000000000000005E-2</v>
      </c>
      <c r="H80" s="15">
        <v>30.353999999999999</v>
      </c>
      <c r="I80" s="6">
        <v>0</v>
      </c>
      <c r="J80" s="6">
        <v>1E-3</v>
      </c>
      <c r="K80" s="15">
        <v>0.94499999999999995</v>
      </c>
    </row>
    <row r="81" spans="1:17" ht="15" customHeight="1" x14ac:dyDescent="0.2">
      <c r="A81" s="3">
        <v>75</v>
      </c>
      <c r="B81" s="4" t="s">
        <v>123</v>
      </c>
      <c r="C81" s="5" t="s">
        <v>124</v>
      </c>
      <c r="D81" s="17" t="s">
        <v>223</v>
      </c>
      <c r="E81" s="4" t="s">
        <v>17</v>
      </c>
      <c r="F81" s="6">
        <v>7.1999999999999995E-2</v>
      </c>
      <c r="G81" s="6">
        <v>6.8000000000000005E-2</v>
      </c>
      <c r="H81" s="15">
        <v>30.163</v>
      </c>
      <c r="I81" s="6">
        <v>0</v>
      </c>
      <c r="J81" s="6">
        <v>1E-3</v>
      </c>
      <c r="K81" s="15">
        <v>1.0009999999999999</v>
      </c>
    </row>
    <row r="82" spans="1:17" ht="15" customHeight="1" x14ac:dyDescent="0.2">
      <c r="A82" s="3">
        <v>76</v>
      </c>
      <c r="B82" s="4" t="s">
        <v>125</v>
      </c>
      <c r="C82" s="5" t="s">
        <v>126</v>
      </c>
      <c r="D82" s="17" t="s">
        <v>224</v>
      </c>
      <c r="E82" s="4" t="s">
        <v>17</v>
      </c>
      <c r="F82" s="6">
        <v>6.5000000000000002E-2</v>
      </c>
      <c r="G82" s="6">
        <v>6.0999999999999999E-2</v>
      </c>
      <c r="H82" s="15">
        <v>26.99</v>
      </c>
      <c r="I82" s="6">
        <v>0</v>
      </c>
      <c r="J82" s="6">
        <v>1E-3</v>
      </c>
      <c r="K82" s="15">
        <v>1.0029999999999999</v>
      </c>
    </row>
    <row r="83" spans="1:17" ht="15" customHeight="1" x14ac:dyDescent="0.2">
      <c r="A83" s="3">
        <v>77</v>
      </c>
      <c r="B83" s="4" t="s">
        <v>127</v>
      </c>
      <c r="C83" s="5" t="s">
        <v>128</v>
      </c>
      <c r="D83" s="17" t="s">
        <v>225</v>
      </c>
      <c r="E83" s="4" t="s">
        <v>17</v>
      </c>
      <c r="F83" s="6">
        <v>0.14099999999999999</v>
      </c>
      <c r="G83" s="6">
        <v>0.13700000000000001</v>
      </c>
      <c r="H83" s="15">
        <v>61.411999999999999</v>
      </c>
      <c r="I83" s="6">
        <v>0</v>
      </c>
      <c r="J83" s="6">
        <v>1E-3</v>
      </c>
      <c r="K83" s="15">
        <v>1.478</v>
      </c>
    </row>
    <row r="84" spans="1:17" ht="15" customHeight="1" x14ac:dyDescent="0.2">
      <c r="A84" s="3">
        <v>78</v>
      </c>
      <c r="B84" s="4" t="s">
        <v>129</v>
      </c>
      <c r="C84" s="5" t="s">
        <v>130</v>
      </c>
      <c r="D84" s="9" t="s">
        <v>193</v>
      </c>
      <c r="E84" s="4" t="s">
        <v>17</v>
      </c>
      <c r="F84" s="6">
        <v>0.02</v>
      </c>
      <c r="G84" s="6">
        <v>1.2999999999999999E-2</v>
      </c>
      <c r="H84" s="15">
        <v>5.4249999999999998</v>
      </c>
      <c r="I84" s="6">
        <v>0</v>
      </c>
      <c r="J84" s="6">
        <v>1E-3</v>
      </c>
      <c r="K84" s="15">
        <v>0.8</v>
      </c>
    </row>
    <row r="85" spans="1:17" ht="15" customHeight="1" x14ac:dyDescent="0.2">
      <c r="A85" s="3">
        <v>79</v>
      </c>
      <c r="B85" s="4" t="s">
        <v>131</v>
      </c>
      <c r="C85" s="5" t="s">
        <v>132</v>
      </c>
      <c r="D85" s="17" t="s">
        <v>226</v>
      </c>
      <c r="E85" s="4" t="s">
        <v>17</v>
      </c>
      <c r="F85" s="6">
        <v>0.14000000000000001</v>
      </c>
      <c r="G85" s="6">
        <v>0.13700000000000001</v>
      </c>
      <c r="H85" s="15">
        <v>61.654000000000003</v>
      </c>
      <c r="I85" s="6">
        <v>0</v>
      </c>
      <c r="J85" s="6">
        <v>1E-3</v>
      </c>
      <c r="K85" s="15">
        <v>1.421</v>
      </c>
    </row>
    <row r="86" spans="1:17" ht="15" customHeight="1" x14ac:dyDescent="0.2">
      <c r="A86" s="3">
        <v>80</v>
      </c>
      <c r="B86" s="4" t="s">
        <v>133</v>
      </c>
      <c r="C86" s="5" t="s">
        <v>134</v>
      </c>
      <c r="D86" s="17" t="s">
        <v>227</v>
      </c>
      <c r="E86" s="4" t="s">
        <v>17</v>
      </c>
      <c r="F86" s="6">
        <v>0.155</v>
      </c>
      <c r="G86" s="6">
        <v>0.14799999999999999</v>
      </c>
      <c r="H86" s="15">
        <v>66.313999999999993</v>
      </c>
      <c r="I86" s="6">
        <v>1E-3</v>
      </c>
      <c r="J86" s="6">
        <v>2E-3</v>
      </c>
      <c r="K86" s="15">
        <v>1.8029999999999999</v>
      </c>
    </row>
    <row r="87" spans="1:17" ht="15" customHeight="1" x14ac:dyDescent="0.2">
      <c r="A87" s="3">
        <v>81</v>
      </c>
      <c r="B87" s="3">
        <v>0</v>
      </c>
      <c r="C87" s="5" t="s">
        <v>52</v>
      </c>
      <c r="D87" s="5"/>
      <c r="E87" s="4" t="s">
        <v>52</v>
      </c>
      <c r="F87" s="6">
        <v>8.0000000000000002E-3</v>
      </c>
      <c r="G87" s="6">
        <v>1E-3</v>
      </c>
      <c r="H87" s="7">
        <v>-0.02</v>
      </c>
      <c r="I87" s="6">
        <v>-1E-3</v>
      </c>
      <c r="J87" s="6">
        <v>0</v>
      </c>
      <c r="K87" s="7">
        <v>0.13400000000000001</v>
      </c>
    </row>
    <row r="88" spans="1:17" ht="15" customHeight="1" x14ac:dyDescent="0.2">
      <c r="A88" s="3">
        <v>82</v>
      </c>
      <c r="B88" s="3">
        <v>0</v>
      </c>
      <c r="C88" s="5" t="s">
        <v>52</v>
      </c>
      <c r="D88" s="5"/>
      <c r="E88" s="4" t="s">
        <v>52</v>
      </c>
      <c r="F88" s="6">
        <v>2E-3</v>
      </c>
      <c r="G88" s="6">
        <v>0</v>
      </c>
      <c r="H88" s="7">
        <v>-0.43</v>
      </c>
      <c r="I88" s="6">
        <v>-1E-3</v>
      </c>
      <c r="J88" s="6">
        <v>0</v>
      </c>
      <c r="K88" s="7">
        <v>7.0000000000000007E-2</v>
      </c>
    </row>
    <row r="89" spans="1:17" ht="15" customHeight="1" x14ac:dyDescent="0.2">
      <c r="A89" s="3">
        <v>83</v>
      </c>
      <c r="B89" s="4" t="s">
        <v>135</v>
      </c>
      <c r="C89" s="5" t="s">
        <v>136</v>
      </c>
      <c r="D89" s="17" t="s">
        <v>228</v>
      </c>
      <c r="E89" s="4" t="s">
        <v>17</v>
      </c>
      <c r="F89" s="6">
        <v>6.7000000000000004E-2</v>
      </c>
      <c r="G89" s="6">
        <v>6.5000000000000002E-2</v>
      </c>
      <c r="H89" s="15">
        <v>28.872</v>
      </c>
      <c r="I89" s="6">
        <v>0</v>
      </c>
      <c r="J89" s="6">
        <v>1E-3</v>
      </c>
      <c r="K89" s="15">
        <v>1.0009999999999999</v>
      </c>
      <c r="N89" s="13">
        <f>((H89-H90)/((H89+H90)/2))*100</f>
        <v>-0.15573898146706711</v>
      </c>
      <c r="O89" s="13">
        <f>((K89-K90)/((K89+K90)/2))*100</f>
        <v>0.9031610637230203</v>
      </c>
      <c r="P89" s="14">
        <f>AVERAGE(H89,H90)</f>
        <v>28.894500000000001</v>
      </c>
      <c r="Q89" s="14">
        <f>AVERAGE(K89,K90)</f>
        <v>0.99649999999999994</v>
      </c>
    </row>
    <row r="90" spans="1:17" ht="15" customHeight="1" x14ac:dyDescent="0.2">
      <c r="A90" s="3">
        <v>84</v>
      </c>
      <c r="B90" s="4" t="s">
        <v>135</v>
      </c>
      <c r="C90" s="5" t="s">
        <v>137</v>
      </c>
      <c r="D90" s="9" t="s">
        <v>228</v>
      </c>
      <c r="E90" s="4" t="s">
        <v>17</v>
      </c>
      <c r="F90" s="6">
        <v>6.9000000000000006E-2</v>
      </c>
      <c r="G90" s="6">
        <v>6.5000000000000002E-2</v>
      </c>
      <c r="H90" s="15">
        <v>28.917000000000002</v>
      </c>
      <c r="I90" s="6">
        <v>0</v>
      </c>
      <c r="J90" s="6">
        <v>1E-3</v>
      </c>
      <c r="K90" s="15">
        <v>0.99199999999999999</v>
      </c>
    </row>
    <row r="91" spans="1:17" ht="15" customHeight="1" x14ac:dyDescent="0.2">
      <c r="A91" s="3">
        <v>85</v>
      </c>
      <c r="B91" s="4" t="s">
        <v>138</v>
      </c>
      <c r="C91" s="5" t="s">
        <v>139</v>
      </c>
      <c r="D91" s="17" t="s">
        <v>229</v>
      </c>
      <c r="E91" s="4" t="s">
        <v>17</v>
      </c>
      <c r="F91" s="6">
        <v>6.6000000000000003E-2</v>
      </c>
      <c r="G91" s="6">
        <v>6.2E-2</v>
      </c>
      <c r="H91" s="15">
        <v>27.385999999999999</v>
      </c>
      <c r="I91" s="6">
        <v>0</v>
      </c>
      <c r="J91" s="6">
        <v>1E-3</v>
      </c>
      <c r="K91" s="15">
        <v>1.024</v>
      </c>
    </row>
    <row r="92" spans="1:17" ht="15" customHeight="1" x14ac:dyDescent="0.2">
      <c r="A92" s="3">
        <v>86</v>
      </c>
      <c r="B92" s="4" t="s">
        <v>140</v>
      </c>
      <c r="C92" s="5" t="s">
        <v>141</v>
      </c>
      <c r="D92" s="17" t="s">
        <v>230</v>
      </c>
      <c r="E92" s="4" t="s">
        <v>17</v>
      </c>
      <c r="F92" s="6">
        <v>6.6000000000000003E-2</v>
      </c>
      <c r="G92" s="6">
        <v>6.2E-2</v>
      </c>
      <c r="H92" s="15">
        <v>27.588000000000001</v>
      </c>
      <c r="I92" s="6">
        <v>0</v>
      </c>
      <c r="J92" s="6">
        <v>1E-3</v>
      </c>
      <c r="K92" s="15">
        <v>0.995</v>
      </c>
    </row>
    <row r="93" spans="1:17" ht="15" customHeight="1" x14ac:dyDescent="0.2">
      <c r="A93" s="3">
        <v>87</v>
      </c>
      <c r="B93" s="4" t="s">
        <v>142</v>
      </c>
      <c r="C93" s="5" t="s">
        <v>143</v>
      </c>
      <c r="D93" s="17" t="s">
        <v>231</v>
      </c>
      <c r="E93" s="4" t="s">
        <v>17</v>
      </c>
      <c r="F93" s="6">
        <v>0.15</v>
      </c>
      <c r="G93" s="6">
        <v>0.14499999999999999</v>
      </c>
      <c r="H93" s="16">
        <v>65.087000000000003</v>
      </c>
      <c r="I93" s="6">
        <v>1E-3</v>
      </c>
      <c r="J93" s="6">
        <v>2E-3</v>
      </c>
      <c r="K93" s="16">
        <v>1.5569999999999999</v>
      </c>
    </row>
    <row r="94" spans="1:17" ht="15" customHeight="1" x14ac:dyDescent="0.2">
      <c r="A94" s="3">
        <v>88</v>
      </c>
      <c r="B94" s="4" t="s">
        <v>45</v>
      </c>
      <c r="C94" s="5" t="s">
        <v>46</v>
      </c>
      <c r="D94" s="5" t="s">
        <v>187</v>
      </c>
      <c r="E94" s="4" t="s">
        <v>47</v>
      </c>
      <c r="F94" s="6">
        <v>0.22900000000000001</v>
      </c>
      <c r="G94" s="6">
        <v>0.221</v>
      </c>
      <c r="H94" s="7">
        <v>99.564999999999998</v>
      </c>
      <c r="I94" s="6">
        <v>0</v>
      </c>
      <c r="J94" s="6">
        <v>1E-3</v>
      </c>
      <c r="K94" s="7">
        <v>0.876</v>
      </c>
      <c r="L94" s="11">
        <f>((100-H94)/100)*-100</f>
        <v>-0.43500000000000233</v>
      </c>
      <c r="M94" s="12"/>
    </row>
    <row r="95" spans="1:17" ht="15" customHeight="1" x14ac:dyDescent="0.2">
      <c r="A95" s="3">
        <v>89</v>
      </c>
      <c r="B95" s="4" t="s">
        <v>48</v>
      </c>
      <c r="C95" s="5" t="s">
        <v>49</v>
      </c>
      <c r="D95" s="5" t="s">
        <v>188</v>
      </c>
      <c r="E95" s="4" t="s">
        <v>47</v>
      </c>
      <c r="F95" s="6">
        <v>2.8000000000000001E-2</v>
      </c>
      <c r="G95" s="6">
        <v>1.7999999999999999E-2</v>
      </c>
      <c r="H95" s="7">
        <v>7.6879999999999997</v>
      </c>
      <c r="I95" s="6">
        <v>6.0000000000000001E-3</v>
      </c>
      <c r="J95" s="6">
        <v>7.0000000000000001E-3</v>
      </c>
      <c r="K95" s="7">
        <v>7.1589999999999998</v>
      </c>
      <c r="L95" s="12"/>
      <c r="M95" s="11">
        <f>((6.25-K95)/6.25)*-100</f>
        <v>14.543999999999995</v>
      </c>
    </row>
    <row r="96" spans="1:17" ht="15" customHeight="1" x14ac:dyDescent="0.2">
      <c r="A96" s="3">
        <v>90</v>
      </c>
      <c r="B96" s="4" t="s">
        <v>144</v>
      </c>
      <c r="C96" s="5" t="s">
        <v>145</v>
      </c>
      <c r="D96" s="17" t="s">
        <v>232</v>
      </c>
      <c r="E96" s="4" t="s">
        <v>17</v>
      </c>
      <c r="F96" s="6">
        <v>0.14599999999999999</v>
      </c>
      <c r="G96" s="6">
        <v>0.14299999999999999</v>
      </c>
      <c r="H96" s="15">
        <v>64.06</v>
      </c>
      <c r="I96" s="6">
        <v>1E-3</v>
      </c>
      <c r="J96" s="6">
        <v>2E-3</v>
      </c>
      <c r="K96" s="15">
        <v>1.6739999999999999</v>
      </c>
    </row>
    <row r="97" spans="1:17" ht="15" customHeight="1" x14ac:dyDescent="0.2">
      <c r="A97" s="3">
        <v>91</v>
      </c>
      <c r="B97" s="4" t="s">
        <v>146</v>
      </c>
      <c r="C97" s="5" t="s">
        <v>147</v>
      </c>
      <c r="D97" s="17" t="s">
        <v>233</v>
      </c>
      <c r="E97" s="4" t="s">
        <v>17</v>
      </c>
      <c r="F97" s="6">
        <v>0.151</v>
      </c>
      <c r="G97" s="6">
        <v>0.14399999999999999</v>
      </c>
      <c r="H97" s="15">
        <v>64.415000000000006</v>
      </c>
      <c r="I97" s="6">
        <v>1E-3</v>
      </c>
      <c r="J97" s="6">
        <v>1E-3</v>
      </c>
      <c r="K97" s="15">
        <v>1.4770000000000001</v>
      </c>
    </row>
    <row r="98" spans="1:17" ht="15" customHeight="1" x14ac:dyDescent="0.2">
      <c r="A98" s="3">
        <v>92</v>
      </c>
      <c r="B98" s="4" t="s">
        <v>148</v>
      </c>
      <c r="C98" s="5" t="s">
        <v>149</v>
      </c>
      <c r="D98" s="17" t="s">
        <v>234</v>
      </c>
      <c r="E98" s="4" t="s">
        <v>17</v>
      </c>
      <c r="F98" s="6">
        <v>7.0000000000000007E-2</v>
      </c>
      <c r="G98" s="6">
        <v>6.2E-2</v>
      </c>
      <c r="H98" s="15">
        <v>27.783999999999999</v>
      </c>
      <c r="I98" s="6">
        <v>0</v>
      </c>
      <c r="J98" s="6">
        <v>1E-3</v>
      </c>
      <c r="K98" s="15">
        <v>1.036</v>
      </c>
    </row>
    <row r="99" spans="1:17" ht="15" customHeight="1" x14ac:dyDescent="0.2">
      <c r="A99" s="3">
        <v>93</v>
      </c>
      <c r="B99" s="4" t="s">
        <v>150</v>
      </c>
      <c r="C99" s="5" t="s">
        <v>151</v>
      </c>
      <c r="D99" s="17" t="s">
        <v>235</v>
      </c>
      <c r="E99" s="4" t="s">
        <v>17</v>
      </c>
      <c r="F99" s="6">
        <v>6.7000000000000004E-2</v>
      </c>
      <c r="G99" s="6">
        <v>6.2E-2</v>
      </c>
      <c r="H99" s="15">
        <v>27.521000000000001</v>
      </c>
      <c r="I99" s="6">
        <v>0</v>
      </c>
      <c r="J99" s="6">
        <v>1E-3</v>
      </c>
      <c r="K99" s="15">
        <v>1.032</v>
      </c>
    </row>
    <row r="100" spans="1:17" ht="15" customHeight="1" x14ac:dyDescent="0.2">
      <c r="A100" s="3">
        <v>94</v>
      </c>
      <c r="B100" s="4" t="s">
        <v>152</v>
      </c>
      <c r="C100" s="5" t="s">
        <v>153</v>
      </c>
      <c r="D100" s="17" t="s">
        <v>236</v>
      </c>
      <c r="E100" s="4" t="s">
        <v>17</v>
      </c>
      <c r="F100" s="6">
        <v>6.7000000000000004E-2</v>
      </c>
      <c r="G100" s="6">
        <v>6.2E-2</v>
      </c>
      <c r="H100" s="15">
        <v>27.475000000000001</v>
      </c>
      <c r="I100" s="6">
        <v>0</v>
      </c>
      <c r="J100" s="6">
        <v>1E-3</v>
      </c>
      <c r="K100" s="15">
        <v>0.98499999999999999</v>
      </c>
    </row>
    <row r="101" spans="1:17" ht="15" customHeight="1" x14ac:dyDescent="0.2">
      <c r="A101" s="3">
        <v>95</v>
      </c>
      <c r="B101" s="3">
        <v>0</v>
      </c>
      <c r="C101" s="5" t="s">
        <v>52</v>
      </c>
      <c r="D101" s="5"/>
      <c r="E101" s="4" t="s">
        <v>52</v>
      </c>
      <c r="F101" s="6">
        <v>5.0000000000000001E-3</v>
      </c>
      <c r="G101" s="6">
        <v>0</v>
      </c>
      <c r="H101" s="7">
        <v>-0.28699999999999998</v>
      </c>
      <c r="I101" s="6">
        <v>-1E-3</v>
      </c>
      <c r="J101" s="6">
        <v>0</v>
      </c>
      <c r="K101" s="7">
        <v>3.6999999999999998E-2</v>
      </c>
    </row>
    <row r="102" spans="1:17" ht="15" customHeight="1" x14ac:dyDescent="0.2">
      <c r="A102" s="3">
        <v>96</v>
      </c>
      <c r="B102" s="3">
        <v>0</v>
      </c>
      <c r="C102" s="5" t="s">
        <v>52</v>
      </c>
      <c r="D102" s="5"/>
      <c r="E102" s="4" t="s">
        <v>52</v>
      </c>
      <c r="F102" s="6">
        <v>3.0000000000000001E-3</v>
      </c>
      <c r="G102" s="6">
        <v>0</v>
      </c>
      <c r="H102" s="7">
        <v>-0.43</v>
      </c>
      <c r="I102" s="6">
        <v>-1E-3</v>
      </c>
      <c r="J102" s="6">
        <v>0</v>
      </c>
      <c r="K102" s="7">
        <v>7.0000000000000007E-2</v>
      </c>
    </row>
    <row r="103" spans="1:17" ht="15" customHeight="1" x14ac:dyDescent="0.2">
      <c r="A103" s="3">
        <v>97</v>
      </c>
      <c r="B103" s="4" t="s">
        <v>154</v>
      </c>
      <c r="C103" s="5" t="s">
        <v>155</v>
      </c>
      <c r="D103" s="9" t="s">
        <v>193</v>
      </c>
      <c r="E103" s="4" t="s">
        <v>17</v>
      </c>
      <c r="F103" s="6">
        <v>0.01</v>
      </c>
      <c r="G103" s="6">
        <v>7.0000000000000001E-3</v>
      </c>
      <c r="H103" s="7">
        <v>2.6829999999999998</v>
      </c>
      <c r="I103" s="6">
        <v>0</v>
      </c>
      <c r="J103" s="6">
        <v>1E-3</v>
      </c>
      <c r="K103" s="7">
        <v>0.72799999999999998</v>
      </c>
    </row>
    <row r="104" spans="1:17" ht="15" customHeight="1" x14ac:dyDescent="0.2">
      <c r="A104" s="3">
        <v>98</v>
      </c>
      <c r="B104" s="4" t="s">
        <v>156</v>
      </c>
      <c r="C104" s="5" t="s">
        <v>157</v>
      </c>
      <c r="D104" s="17" t="s">
        <v>237</v>
      </c>
      <c r="E104" s="4" t="s">
        <v>17</v>
      </c>
      <c r="F104" s="6">
        <v>0.14099999999999999</v>
      </c>
      <c r="G104" s="6">
        <v>0.13700000000000001</v>
      </c>
      <c r="H104" s="15">
        <v>61.59</v>
      </c>
      <c r="I104" s="6">
        <v>1E-3</v>
      </c>
      <c r="J104" s="6">
        <v>1E-3</v>
      </c>
      <c r="K104" s="15">
        <v>1.4570000000000001</v>
      </c>
      <c r="N104" s="13">
        <f>((H104-H105)/((H104+H105)/2))*100</f>
        <v>-4.1700118439146765</v>
      </c>
      <c r="O104" s="13">
        <f>((K104-K105)/((K104+K105)/2))*100</f>
        <v>-9.1683038637851926</v>
      </c>
      <c r="P104" s="14">
        <f>AVERAGE(H104,H105)</f>
        <v>62.901499999999999</v>
      </c>
      <c r="Q104" s="14">
        <f>AVERAGE(K104,K105)</f>
        <v>1.5270000000000001</v>
      </c>
    </row>
    <row r="105" spans="1:17" ht="15" customHeight="1" x14ac:dyDescent="0.2">
      <c r="A105" s="3">
        <v>99</v>
      </c>
      <c r="B105" s="4" t="s">
        <v>156</v>
      </c>
      <c r="C105" s="5" t="s">
        <v>158</v>
      </c>
      <c r="D105" s="9" t="s">
        <v>237</v>
      </c>
      <c r="E105" s="4" t="s">
        <v>17</v>
      </c>
      <c r="F105" s="6">
        <v>0.151</v>
      </c>
      <c r="G105" s="6">
        <v>0.14299999999999999</v>
      </c>
      <c r="H105" s="15">
        <v>64.212999999999994</v>
      </c>
      <c r="I105" s="6">
        <v>1E-3</v>
      </c>
      <c r="J105" s="6">
        <v>2E-3</v>
      </c>
      <c r="K105" s="15">
        <v>1.597</v>
      </c>
    </row>
    <row r="106" spans="1:17" ht="15" customHeight="1" x14ac:dyDescent="0.2">
      <c r="A106" s="3">
        <v>100</v>
      </c>
      <c r="B106" s="4" t="s">
        <v>159</v>
      </c>
      <c r="C106" s="5" t="s">
        <v>160</v>
      </c>
      <c r="D106" s="9" t="s">
        <v>238</v>
      </c>
      <c r="E106" s="4" t="s">
        <v>17</v>
      </c>
      <c r="F106" s="6">
        <v>0.156</v>
      </c>
      <c r="G106" s="6">
        <v>0.14799999999999999</v>
      </c>
      <c r="H106" s="15">
        <v>66.566999999999993</v>
      </c>
      <c r="I106" s="6">
        <v>1E-3</v>
      </c>
      <c r="J106" s="6">
        <v>2E-3</v>
      </c>
      <c r="K106" s="15">
        <v>1.786</v>
      </c>
    </row>
    <row r="107" spans="1:17" ht="15" customHeight="1" x14ac:dyDescent="0.2">
      <c r="A107" s="3">
        <v>101</v>
      </c>
      <c r="B107" s="4" t="s">
        <v>161</v>
      </c>
      <c r="C107" s="5" t="s">
        <v>162</v>
      </c>
      <c r="D107" s="9" t="s">
        <v>239</v>
      </c>
      <c r="E107" s="4" t="s">
        <v>17</v>
      </c>
      <c r="F107" s="6">
        <v>0.16</v>
      </c>
      <c r="G107" s="6">
        <v>0.152</v>
      </c>
      <c r="H107" s="15">
        <v>68.072000000000003</v>
      </c>
      <c r="I107" s="6">
        <v>1E-3</v>
      </c>
      <c r="J107" s="6">
        <v>2E-3</v>
      </c>
      <c r="K107" s="15">
        <v>1.752</v>
      </c>
    </row>
    <row r="108" spans="1:17" ht="15" customHeight="1" x14ac:dyDescent="0.2">
      <c r="A108" s="3">
        <v>102</v>
      </c>
      <c r="B108" s="4" t="s">
        <v>163</v>
      </c>
      <c r="C108" s="5" t="s">
        <v>164</v>
      </c>
      <c r="D108" s="17" t="s">
        <v>240</v>
      </c>
      <c r="E108" s="4" t="s">
        <v>17</v>
      </c>
      <c r="F108" s="6">
        <v>7.2999999999999995E-2</v>
      </c>
      <c r="G108" s="6">
        <v>6.4000000000000001E-2</v>
      </c>
      <c r="H108" s="15">
        <v>28.626000000000001</v>
      </c>
      <c r="I108" s="6">
        <v>1E-3</v>
      </c>
      <c r="J108" s="6">
        <v>1E-3</v>
      </c>
      <c r="K108" s="15">
        <v>1.169</v>
      </c>
    </row>
    <row r="109" spans="1:17" ht="15" customHeight="1" x14ac:dyDescent="0.2">
      <c r="A109" s="3">
        <v>103</v>
      </c>
      <c r="B109" s="4" t="s">
        <v>165</v>
      </c>
      <c r="C109" s="5" t="s">
        <v>166</v>
      </c>
      <c r="D109" s="17" t="s">
        <v>241</v>
      </c>
      <c r="E109" s="4" t="s">
        <v>17</v>
      </c>
      <c r="F109" s="6">
        <v>6.9000000000000006E-2</v>
      </c>
      <c r="G109" s="6">
        <v>6.4000000000000001E-2</v>
      </c>
      <c r="H109" s="15">
        <v>28.44</v>
      </c>
      <c r="I109" s="6">
        <v>0</v>
      </c>
      <c r="J109" s="6">
        <v>1E-3</v>
      </c>
      <c r="K109" s="15">
        <v>1.149</v>
      </c>
    </row>
    <row r="110" spans="1:17" ht="15" customHeight="1" x14ac:dyDescent="0.2">
      <c r="A110" s="3">
        <v>104</v>
      </c>
      <c r="B110" s="4" t="s">
        <v>167</v>
      </c>
      <c r="C110" s="5" t="s">
        <v>168</v>
      </c>
      <c r="D110" s="17" t="s">
        <v>242</v>
      </c>
      <c r="E110" s="4" t="s">
        <v>17</v>
      </c>
      <c r="F110" s="6">
        <v>7.0000000000000007E-2</v>
      </c>
      <c r="G110" s="6">
        <v>6.5000000000000002E-2</v>
      </c>
      <c r="H110" s="15">
        <v>28.803999999999998</v>
      </c>
      <c r="I110" s="6">
        <v>0</v>
      </c>
      <c r="J110" s="6">
        <v>1E-3</v>
      </c>
      <c r="K110" s="15">
        <v>1.147</v>
      </c>
    </row>
    <row r="111" spans="1:17" ht="15" customHeight="1" x14ac:dyDescent="0.2">
      <c r="A111" s="3">
        <v>105</v>
      </c>
      <c r="B111" s="4" t="s">
        <v>169</v>
      </c>
      <c r="C111" s="5" t="s">
        <v>170</v>
      </c>
      <c r="D111" s="17" t="s">
        <v>204</v>
      </c>
      <c r="E111" s="4" t="s">
        <v>17</v>
      </c>
      <c r="F111" s="6">
        <v>7.4999999999999997E-2</v>
      </c>
      <c r="G111" s="6">
        <v>6.9000000000000006E-2</v>
      </c>
      <c r="H111" s="15">
        <v>30.873999999999999</v>
      </c>
      <c r="I111" s="6">
        <v>0</v>
      </c>
      <c r="J111" s="6">
        <v>1E-3</v>
      </c>
      <c r="K111" s="15">
        <v>1.0029999999999999</v>
      </c>
    </row>
    <row r="112" spans="1:17" ht="15" customHeight="1" x14ac:dyDescent="0.2">
      <c r="A112" s="3">
        <v>106</v>
      </c>
      <c r="B112" s="4" t="s">
        <v>171</v>
      </c>
      <c r="C112" s="5" t="s">
        <v>172</v>
      </c>
      <c r="D112" s="17" t="s">
        <v>205</v>
      </c>
      <c r="E112" s="4" t="s">
        <v>17</v>
      </c>
      <c r="F112" s="6">
        <v>7.5999999999999998E-2</v>
      </c>
      <c r="G112" s="6">
        <v>7.0999999999999994E-2</v>
      </c>
      <c r="H112" s="15">
        <v>31.422000000000001</v>
      </c>
      <c r="I112" s="6">
        <v>0</v>
      </c>
      <c r="J112" s="6">
        <v>0</v>
      </c>
      <c r="K112" s="15">
        <v>0.46100000000000002</v>
      </c>
    </row>
    <row r="113" spans="1:17" ht="15" customHeight="1" x14ac:dyDescent="0.2">
      <c r="A113" s="3">
        <v>107</v>
      </c>
      <c r="B113" s="3">
        <v>0</v>
      </c>
      <c r="C113" s="5" t="s">
        <v>52</v>
      </c>
      <c r="D113" s="5"/>
      <c r="E113" s="4" t="s">
        <v>52</v>
      </c>
      <c r="F113" s="6">
        <v>6.0000000000000001E-3</v>
      </c>
      <c r="G113" s="6">
        <v>0</v>
      </c>
      <c r="H113" s="7">
        <v>-0.33400000000000002</v>
      </c>
      <c r="I113" s="6">
        <v>-1E-3</v>
      </c>
      <c r="J113" s="6">
        <v>0</v>
      </c>
      <c r="K113" s="7">
        <v>-2.5999999999999999E-2</v>
      </c>
    </row>
    <row r="114" spans="1:17" ht="15" customHeight="1" x14ac:dyDescent="0.2">
      <c r="A114" s="3">
        <v>108</v>
      </c>
      <c r="B114" s="3">
        <v>0</v>
      </c>
      <c r="C114" s="5" t="s">
        <v>52</v>
      </c>
      <c r="D114" s="5"/>
      <c r="E114" s="4" t="s">
        <v>52</v>
      </c>
      <c r="F114" s="6">
        <v>4.0000000000000001E-3</v>
      </c>
      <c r="G114" s="6">
        <v>0</v>
      </c>
      <c r="H114" s="7">
        <v>-0.43</v>
      </c>
      <c r="I114" s="6">
        <v>-1E-3</v>
      </c>
      <c r="J114" s="6">
        <v>0</v>
      </c>
      <c r="K114" s="7">
        <v>7.0000000000000007E-2</v>
      </c>
    </row>
    <row r="115" spans="1:17" ht="15" customHeight="1" x14ac:dyDescent="0.2">
      <c r="A115" s="3">
        <v>109</v>
      </c>
      <c r="B115" s="4" t="s">
        <v>45</v>
      </c>
      <c r="C115" s="5" t="s">
        <v>46</v>
      </c>
      <c r="D115" s="5" t="s">
        <v>187</v>
      </c>
      <c r="E115" s="4" t="s">
        <v>47</v>
      </c>
      <c r="F115" s="6">
        <v>0.24</v>
      </c>
      <c r="G115" s="6">
        <v>0.23599999999999999</v>
      </c>
      <c r="H115" s="7">
        <v>106.059</v>
      </c>
      <c r="I115" s="6">
        <v>0</v>
      </c>
      <c r="J115" s="6">
        <v>1E-3</v>
      </c>
      <c r="K115" s="7">
        <v>0.79900000000000004</v>
      </c>
      <c r="L115" s="11">
        <f>((100-H115)/100)*-100</f>
        <v>6.0589999999999975</v>
      </c>
      <c r="M115" s="12"/>
    </row>
    <row r="116" spans="1:17" ht="15" customHeight="1" x14ac:dyDescent="0.2">
      <c r="A116" s="3">
        <v>110</v>
      </c>
      <c r="B116" s="4" t="s">
        <v>48</v>
      </c>
      <c r="C116" s="5" t="s">
        <v>49</v>
      </c>
      <c r="D116" s="5" t="s">
        <v>188</v>
      </c>
      <c r="E116" s="4" t="s">
        <v>47</v>
      </c>
      <c r="F116" s="6">
        <v>2.7E-2</v>
      </c>
      <c r="G116" s="6">
        <v>1.4999999999999999E-2</v>
      </c>
      <c r="H116" s="7">
        <v>6.5119999999999996</v>
      </c>
      <c r="I116" s="6">
        <v>7.0000000000000001E-3</v>
      </c>
      <c r="J116" s="6">
        <v>7.0000000000000001E-3</v>
      </c>
      <c r="K116" s="7">
        <v>7.1139999999999999</v>
      </c>
      <c r="L116" s="12"/>
      <c r="M116" s="11">
        <f>((6.25-K116)/6.25)*-100</f>
        <v>13.823999999999998</v>
      </c>
    </row>
    <row r="117" spans="1:17" ht="15" customHeight="1" x14ac:dyDescent="0.2">
      <c r="A117" s="3">
        <v>111</v>
      </c>
      <c r="B117" s="4" t="s">
        <v>173</v>
      </c>
      <c r="C117" s="5" t="s">
        <v>174</v>
      </c>
      <c r="D117" s="17" t="s">
        <v>206</v>
      </c>
      <c r="E117" s="4" t="s">
        <v>17</v>
      </c>
      <c r="F117" s="6">
        <v>7.4999999999999997E-2</v>
      </c>
      <c r="G117" s="6">
        <v>7.0999999999999994E-2</v>
      </c>
      <c r="H117" s="15">
        <v>31.515000000000001</v>
      </c>
      <c r="I117" s="6">
        <v>1E-3</v>
      </c>
      <c r="J117" s="6">
        <v>1E-3</v>
      </c>
      <c r="K117" s="15">
        <v>1.206</v>
      </c>
    </row>
    <row r="118" spans="1:17" ht="15" customHeight="1" x14ac:dyDescent="0.2">
      <c r="A118" s="3">
        <v>112</v>
      </c>
      <c r="B118" s="4" t="s">
        <v>175</v>
      </c>
      <c r="C118" s="5" t="s">
        <v>176</v>
      </c>
      <c r="D118" s="17" t="s">
        <v>207</v>
      </c>
      <c r="E118" s="4" t="s">
        <v>17</v>
      </c>
      <c r="F118" s="6">
        <v>0.16600000000000001</v>
      </c>
      <c r="G118" s="6">
        <v>0.16</v>
      </c>
      <c r="H118" s="15">
        <v>71.792000000000002</v>
      </c>
      <c r="I118" s="6">
        <v>1E-3</v>
      </c>
      <c r="J118" s="6">
        <v>2E-3</v>
      </c>
      <c r="K118" s="15">
        <v>1.7929999999999999</v>
      </c>
    </row>
    <row r="119" spans="1:17" ht="15" customHeight="1" x14ac:dyDescent="0.2">
      <c r="A119" s="3">
        <v>113</v>
      </c>
      <c r="B119" s="4" t="s">
        <v>177</v>
      </c>
      <c r="C119" s="5" t="s">
        <v>178</v>
      </c>
      <c r="D119" s="17" t="s">
        <v>208</v>
      </c>
      <c r="E119" s="4" t="s">
        <v>17</v>
      </c>
      <c r="F119" s="6">
        <v>0.16800000000000001</v>
      </c>
      <c r="G119" s="6">
        <v>0.159</v>
      </c>
      <c r="H119" s="15">
        <v>71.430999999999997</v>
      </c>
      <c r="I119" s="6">
        <v>1E-3</v>
      </c>
      <c r="J119" s="6">
        <v>2E-3</v>
      </c>
      <c r="K119" s="15">
        <v>1.754</v>
      </c>
      <c r="N119" s="13">
        <f>((H119-H120)/((H119+H120)/2))*100</f>
        <v>1.2608563962047463</v>
      </c>
      <c r="O119" s="13">
        <f>((K119-K120)/((K119+K120)/2))*100</f>
        <v>-1.3027470971396156</v>
      </c>
      <c r="P119" s="14">
        <f>AVERAGE(H119,H120)</f>
        <v>70.983499999999992</v>
      </c>
      <c r="Q119" s="14">
        <f>AVERAGE(K119,K120)</f>
        <v>1.7654999999999998</v>
      </c>
    </row>
    <row r="120" spans="1:17" ht="15" customHeight="1" x14ac:dyDescent="0.2">
      <c r="A120" s="3">
        <v>114</v>
      </c>
      <c r="B120" s="4" t="s">
        <v>177</v>
      </c>
      <c r="C120" s="5" t="s">
        <v>179</v>
      </c>
      <c r="D120" s="17" t="s">
        <v>208</v>
      </c>
      <c r="E120" s="4" t="s">
        <v>17</v>
      </c>
      <c r="F120" s="6">
        <v>0.16600000000000001</v>
      </c>
      <c r="G120" s="6">
        <v>0.157</v>
      </c>
      <c r="H120" s="15">
        <v>70.536000000000001</v>
      </c>
      <c r="I120" s="6">
        <v>1E-3</v>
      </c>
      <c r="J120" s="6">
        <v>2E-3</v>
      </c>
      <c r="K120" s="15">
        <v>1.7769999999999999</v>
      </c>
    </row>
    <row r="121" spans="1:17" ht="15" customHeight="1" x14ac:dyDescent="0.2">
      <c r="A121" s="3">
        <v>115</v>
      </c>
      <c r="B121" s="4" t="s">
        <v>180</v>
      </c>
      <c r="C121" s="5" t="s">
        <v>181</v>
      </c>
      <c r="D121" s="17" t="s">
        <v>209</v>
      </c>
      <c r="E121" s="4" t="s">
        <v>17</v>
      </c>
      <c r="F121" s="6">
        <v>0.16800000000000001</v>
      </c>
      <c r="G121" s="6">
        <v>0.159</v>
      </c>
      <c r="H121" s="15">
        <v>71.221999999999994</v>
      </c>
      <c r="I121" s="6">
        <v>1E-3</v>
      </c>
      <c r="J121" s="6">
        <v>2E-3</v>
      </c>
      <c r="K121" s="15">
        <v>1.774</v>
      </c>
    </row>
    <row r="122" spans="1:17" ht="15" customHeight="1" x14ac:dyDescent="0.2">
      <c r="A122" s="3">
        <v>116</v>
      </c>
      <c r="B122" s="4" t="s">
        <v>182</v>
      </c>
      <c r="C122" s="5" t="s">
        <v>183</v>
      </c>
      <c r="D122" s="17" t="s">
        <v>231</v>
      </c>
      <c r="E122" s="4" t="s">
        <v>17</v>
      </c>
      <c r="F122" s="6">
        <v>0.16500000000000001</v>
      </c>
      <c r="G122" s="6">
        <v>0.156</v>
      </c>
      <c r="H122" s="15">
        <v>69.846000000000004</v>
      </c>
      <c r="I122" s="6">
        <v>1E-3</v>
      </c>
      <c r="J122" s="6">
        <v>2E-3</v>
      </c>
      <c r="K122" s="15">
        <v>1.6519999999999999</v>
      </c>
    </row>
    <row r="123" spans="1:17" ht="15" customHeight="1" x14ac:dyDescent="0.2">
      <c r="A123" s="3">
        <v>117</v>
      </c>
      <c r="B123" s="4" t="s">
        <v>184</v>
      </c>
      <c r="C123" s="5" t="s">
        <v>185</v>
      </c>
      <c r="D123" s="9" t="s">
        <v>193</v>
      </c>
      <c r="E123" s="4" t="s">
        <v>17</v>
      </c>
      <c r="F123" s="6">
        <v>1.7999999999999999E-2</v>
      </c>
      <c r="G123" s="6">
        <v>8.9999999999999993E-3</v>
      </c>
      <c r="H123" s="7">
        <v>3.4430000000000001</v>
      </c>
      <c r="I123" s="6">
        <v>0</v>
      </c>
      <c r="J123" s="6">
        <v>1E-3</v>
      </c>
      <c r="K123" s="7">
        <v>0.79500000000000004</v>
      </c>
    </row>
    <row r="124" spans="1:17" ht="15" customHeight="1" x14ac:dyDescent="0.2">
      <c r="A124" s="3">
        <v>118</v>
      </c>
      <c r="B124" s="3">
        <v>0</v>
      </c>
      <c r="C124" s="5" t="s">
        <v>52</v>
      </c>
      <c r="D124" s="5"/>
      <c r="E124" s="4" t="s">
        <v>52</v>
      </c>
      <c r="F124" s="6">
        <v>5.0000000000000001E-3</v>
      </c>
      <c r="G124" s="6">
        <v>0</v>
      </c>
      <c r="H124" s="7">
        <v>-0.34499999999999997</v>
      </c>
      <c r="I124" s="6">
        <v>-1E-3</v>
      </c>
      <c r="J124" s="6">
        <v>0</v>
      </c>
      <c r="K124" s="7">
        <v>7.9000000000000001E-2</v>
      </c>
    </row>
    <row r="125" spans="1:17" ht="15" customHeight="1" x14ac:dyDescent="0.2">
      <c r="A125" s="3">
        <v>119</v>
      </c>
      <c r="B125" s="3">
        <v>0</v>
      </c>
      <c r="C125" s="5" t="s">
        <v>52</v>
      </c>
      <c r="D125" s="5"/>
      <c r="E125" s="4" t="s">
        <v>52</v>
      </c>
      <c r="F125" s="6">
        <v>4.0000000000000001E-3</v>
      </c>
      <c r="G125" s="6">
        <v>0</v>
      </c>
      <c r="H125" s="7">
        <v>-0.43</v>
      </c>
      <c r="I125" s="6">
        <v>-1E-3</v>
      </c>
      <c r="J125" s="6">
        <v>0</v>
      </c>
      <c r="K125" s="7">
        <v>7.0000000000000007E-2</v>
      </c>
    </row>
    <row r="126" spans="1:17" ht="15" customHeight="1" x14ac:dyDescent="0.2">
      <c r="A126" s="3">
        <v>120</v>
      </c>
      <c r="B126" s="4" t="s">
        <v>45</v>
      </c>
      <c r="C126" s="5" t="s">
        <v>46</v>
      </c>
      <c r="D126" s="5" t="s">
        <v>187</v>
      </c>
      <c r="E126" s="4" t="s">
        <v>47</v>
      </c>
      <c r="F126" s="6">
        <v>0.24</v>
      </c>
      <c r="G126" s="6">
        <v>0.23599999999999999</v>
      </c>
      <c r="H126" s="7">
        <v>106.119</v>
      </c>
      <c r="I126" s="6">
        <v>0</v>
      </c>
      <c r="J126" s="6">
        <v>1E-3</v>
      </c>
      <c r="K126" s="7">
        <v>0.61099999999999999</v>
      </c>
      <c r="L126" s="11">
        <f>((100-H126)/100)*-100</f>
        <v>6.1189999999999998</v>
      </c>
      <c r="M126" s="12"/>
    </row>
    <row r="127" spans="1:17" ht="15" customHeight="1" x14ac:dyDescent="0.2">
      <c r="A127" s="3">
        <v>121</v>
      </c>
      <c r="B127" s="4" t="s">
        <v>48</v>
      </c>
      <c r="C127" s="5" t="s">
        <v>49</v>
      </c>
      <c r="D127" s="5" t="s">
        <v>188</v>
      </c>
      <c r="E127" s="4" t="s">
        <v>47</v>
      </c>
      <c r="F127" s="6">
        <v>0.02</v>
      </c>
      <c r="G127" s="6">
        <v>8.0000000000000002E-3</v>
      </c>
      <c r="H127" s="7">
        <v>3.1539999999999999</v>
      </c>
      <c r="I127" s="6">
        <v>7.0000000000000001E-3</v>
      </c>
      <c r="J127" s="6">
        <v>7.0000000000000001E-3</v>
      </c>
      <c r="K127" s="7">
        <v>7.1369999999999996</v>
      </c>
      <c r="L127" s="12"/>
      <c r="M127" s="11">
        <f>((6.25-K127)/6.25)*-100</f>
        <v>14.191999999999993</v>
      </c>
    </row>
  </sheetData>
  <mergeCells count="3">
    <mergeCell ref="A5:E5"/>
    <mergeCell ref="F5:H5"/>
    <mergeCell ref="I5:K5"/>
  </mergeCells>
  <pageMargins left="0.78740157480314998" right="0.78740157480314998" top="0.78740157480314998" bottom="0.78740157480314998" header="0.39370078740157499" footer="0.393700787401574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Pimenta, Adam</cp:lastModifiedBy>
  <dcterms:created xsi:type="dcterms:W3CDTF">2019-03-22T18:29:20Z</dcterms:created>
  <dcterms:modified xsi:type="dcterms:W3CDTF">2019-04-01T21:32:09Z</dcterms:modified>
</cp:coreProperties>
</file>