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Public\Astoria Pacific nutrient runs\Steven Shivers Cyano\"/>
    </mc:Choice>
  </mc:AlternateContent>
  <xr:revisionPtr revIDLastSave="0" documentId="13_ncr:1_{DEE1E75D-6B16-4ABF-9082-64AEBA1FFB0C}" xr6:coauthVersionLast="36" xr6:coauthVersionMax="36" xr10:uidLastSave="{00000000-0000-0000-0000-000000000000}"/>
  <bookViews>
    <workbookView xWindow="0" yWindow="0" windowWidth="19200" windowHeight="1054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6" i="1" l="1"/>
  <c r="P36" i="1"/>
  <c r="P53" i="1"/>
  <c r="Q81" i="1"/>
  <c r="P81" i="1"/>
  <c r="Q68" i="1"/>
  <c r="P68" i="1"/>
  <c r="Q111" i="1"/>
  <c r="P111" i="1"/>
  <c r="O111" i="1" l="1"/>
  <c r="N111" i="1"/>
  <c r="Q96" i="1"/>
  <c r="P96" i="1"/>
  <c r="O96" i="1"/>
  <c r="N96" i="1"/>
  <c r="O81" i="1"/>
  <c r="N81" i="1"/>
  <c r="O68" i="1"/>
  <c r="N68" i="1"/>
  <c r="Q53" i="1"/>
  <c r="O53" i="1"/>
  <c r="N53" i="1"/>
  <c r="O36" i="1"/>
  <c r="N36" i="1"/>
  <c r="M22" i="1"/>
  <c r="L21" i="1"/>
  <c r="M45" i="1"/>
  <c r="L44" i="1"/>
  <c r="M66" i="1"/>
  <c r="L65" i="1"/>
  <c r="M85" i="1"/>
  <c r="L84" i="1"/>
  <c r="M106" i="1"/>
  <c r="L105" i="1"/>
  <c r="M125" i="1"/>
  <c r="L124" i="1"/>
</calcChain>
</file>

<file path=xl/sharedStrings.xml><?xml version="1.0" encoding="utf-8"?>
<sst xmlns="http://schemas.openxmlformats.org/spreadsheetml/2006/main" count="447" uniqueCount="261">
  <si>
    <t>Run Name: sample_run_2019-03-20</t>
  </si>
  <si>
    <t>Run Date: 3/20/2019</t>
  </si>
  <si>
    <t>Operator: apimenta_108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</si>
  <si>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</si>
  <si>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</si>
  <si>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</si>
  <si>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</si>
  <si>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</si>
  <si>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</si>
  <si>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</si>
  <si>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</si>
  <si>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</si>
  <si>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</si>
  <si>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</si>
  <si>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</si>
  <si>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</si>
  <si>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</si>
  <si>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</si>
  <si>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</si>
  <si>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</si>
  <si>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</si>
  <si>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</si>
  <si>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</si>
  <si>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</si>
  <si>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</si>
  <si>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</si>
  <si>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</si>
  <si>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</si>
  <si>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</si>
  <si>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</si>
  <si>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</si>
  <si>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</si>
  <si>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</si>
  <si>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</si>
  <si>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</si>
  <si>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</si>
  <si>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</si>
  <si>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</si>
  <si>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</si>
  <si>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</si>
  <si>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</si>
  <si>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</si>
  <si>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</si>
  <si>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</si>
  <si>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</si>
  <si>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</si>
  <si>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</si>
  <si>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</si>
  <si>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</si>
  <si>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</si>
  <si>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</si>
  <si>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</si>
  <si>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</si>
  <si>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</si>
  <si>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</si>
  <si>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</si>
  <si>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</si>
  <si>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</si>
  <si>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</si>
  <si>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</si>
  <si>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</si>
  <si>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</si>
  <si>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</si>
  <si>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</si>
  <si>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</si>
  <si>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</si>
  <si>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</si>
  <si>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</si>
  <si>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</si>
  <si>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</si>
  <si>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</si>
  <si>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</si>
  <si>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</si>
  <si>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</si>
  <si>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</si>
  <si>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</si>
  <si>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</si>
  <si>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</si>
  <si>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</si>
  <si>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</si>
  <si>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</si>
  <si>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</si>
  <si>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</si>
  <si>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</si>
  <si>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</si>
  <si>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</si>
  <si>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</si>
  <si>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</si>
  <si>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</si>
  <si>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</si>
  <si>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</si>
  <si>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</si>
  <si>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</si>
  <si>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</si>
  <si>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</si>
  <si>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</si>
  <si>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</si>
  <si>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</si>
  <si>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</si>
  <si>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</si>
  <si>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</si>
  <si>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</si>
  <si>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</si>
  <si>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</si>
  <si>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</si>
  <si>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</si>
  <si>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</si>
  <si>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</si>
  <si>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</si>
  <si>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</si>
  <si>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</si>
  <si>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</si>
  <si>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</si>
  <si>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</si>
  <si>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</si>
  <si>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</si>
  <si>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</si>
  <si>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</si>
  <si>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</si>
  <si>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</si>
  <si>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</si>
  <si>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</si>
  <si>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</si>
  <si>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</si>
  <si>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</si>
  <si>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</si>
  <si>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</si>
  <si>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</si>
  <si>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</si>
  <si>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</si>
  <si>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</si>
  <si>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</si>
  <si>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</si>
  <si>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</si>
  <si>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</si>
  <si>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</si>
  <si>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</si>
  <si>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</si>
  <si>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</si>
  <si>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</si>
  <si>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</si>
  <si>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</si>
  <si>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</si>
  <si>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1:44</t>
  </si>
  <si>
    <t>44</t>
  </si>
  <si>
    <t>1:45</t>
  </si>
  <si>
    <t>45</t>
  </si>
  <si>
    <t>1:46</t>
  </si>
  <si>
    <t>46</t>
  </si>
  <si>
    <t>1:47</t>
  </si>
  <si>
    <t>47</t>
  </si>
  <si>
    <t>1:48</t>
  </si>
  <si>
    <t>48</t>
  </si>
  <si>
    <t>1:49</t>
  </si>
  <si>
    <t>49</t>
  </si>
  <si>
    <t>1:50</t>
  </si>
  <si>
    <t>50</t>
  </si>
  <si>
    <t>50dup</t>
  </si>
  <si>
    <t>1:51</t>
  </si>
  <si>
    <t>51</t>
  </si>
  <si>
    <t>1:52</t>
  </si>
  <si>
    <t>52</t>
  </si>
  <si>
    <t>1:53</t>
  </si>
  <si>
    <t>53</t>
  </si>
  <si>
    <t>1:54</t>
  </si>
  <si>
    <t>54</t>
  </si>
  <si>
    <t>1:55</t>
  </si>
  <si>
    <t>55</t>
  </si>
  <si>
    <t>1:56</t>
  </si>
  <si>
    <t>56</t>
  </si>
  <si>
    <t>1:57</t>
  </si>
  <si>
    <t>57</t>
  </si>
  <si>
    <t>1:58</t>
  </si>
  <si>
    <t>58</t>
  </si>
  <si>
    <t>1:59</t>
  </si>
  <si>
    <t>59</t>
  </si>
  <si>
    <t>1:60</t>
  </si>
  <si>
    <t>60</t>
  </si>
  <si>
    <t>60dup</t>
  </si>
  <si>
    <t>2:1</t>
  </si>
  <si>
    <t>61</t>
  </si>
  <si>
    <t>2:2</t>
  </si>
  <si>
    <t>62</t>
  </si>
  <si>
    <t>2:3</t>
  </si>
  <si>
    <t>63</t>
  </si>
  <si>
    <t>2:4</t>
  </si>
  <si>
    <t>64</t>
  </si>
  <si>
    <t>2:5</t>
  </si>
  <si>
    <t>65</t>
  </si>
  <si>
    <t>2:6</t>
  </si>
  <si>
    <t>66</t>
  </si>
  <si>
    <t>2:7</t>
  </si>
  <si>
    <t>67</t>
  </si>
  <si>
    <t>N check % error</t>
  </si>
  <si>
    <t>P check % error</t>
  </si>
  <si>
    <t>N dup % difference</t>
  </si>
  <si>
    <t>P dup % difference</t>
  </si>
  <si>
    <t>Name</t>
  </si>
  <si>
    <t>NO3 100 uM</t>
  </si>
  <si>
    <t>PO4 6.25 uM</t>
  </si>
  <si>
    <t>digested milliQ</t>
  </si>
  <si>
    <t>duplicate N average (uM)</t>
  </si>
  <si>
    <t>duplicate P average (uM)</t>
  </si>
  <si>
    <t>Steve Shivers 2 check</t>
  </si>
  <si>
    <t>20170914 W1</t>
  </si>
  <si>
    <t>20170914 W2</t>
  </si>
  <si>
    <t>20170914 W3</t>
  </si>
  <si>
    <t>20170918 Y1</t>
  </si>
  <si>
    <t>20170918 Y2</t>
  </si>
  <si>
    <t>20170918 Y3</t>
  </si>
  <si>
    <t>20170918 W1</t>
  </si>
  <si>
    <t>20170918 W2</t>
  </si>
  <si>
    <t>20170918 W3</t>
  </si>
  <si>
    <t>20170925 Y1</t>
  </si>
  <si>
    <t>20170925 Y2</t>
  </si>
  <si>
    <t>20170925 Y3</t>
  </si>
  <si>
    <t>20170925 W1</t>
  </si>
  <si>
    <t>20170925 W2</t>
  </si>
  <si>
    <t>20170925 W3</t>
  </si>
  <si>
    <t>20170927 Y1</t>
  </si>
  <si>
    <t>20170927 Y2</t>
  </si>
  <si>
    <t>20170927 Y3</t>
  </si>
  <si>
    <t>20170927 W1</t>
  </si>
  <si>
    <t>20170927 W2</t>
  </si>
  <si>
    <t>20170927 W3</t>
  </si>
  <si>
    <t>20171002 Y1</t>
  </si>
  <si>
    <t>20171002 Y2</t>
  </si>
  <si>
    <t>20171002 Y3</t>
  </si>
  <si>
    <t>20171002 W1</t>
  </si>
  <si>
    <t>20171002 W2</t>
  </si>
  <si>
    <t>20171002 W3</t>
  </si>
  <si>
    <t>20171004 Y1</t>
  </si>
  <si>
    <t>20171004 Y2</t>
  </si>
  <si>
    <t>20171004 Y3</t>
  </si>
  <si>
    <t>20171004 W1</t>
  </si>
  <si>
    <t>20171004 W2</t>
  </si>
  <si>
    <t>20171004 W3</t>
  </si>
  <si>
    <t>20171010 Y1</t>
  </si>
  <si>
    <t>20171010 Y2</t>
  </si>
  <si>
    <t>20171010 Y3</t>
  </si>
  <si>
    <t>20171010 W1</t>
  </si>
  <si>
    <t>20171010 W2</t>
  </si>
  <si>
    <t>20171010 W3</t>
  </si>
  <si>
    <t>20171012 Y1</t>
  </si>
  <si>
    <t>20171012 Y2</t>
  </si>
  <si>
    <t>20171012 Y3</t>
  </si>
  <si>
    <t>20171012 W1</t>
  </si>
  <si>
    <t>20171012 W2</t>
  </si>
  <si>
    <t>20171012 W3</t>
  </si>
  <si>
    <t>20171016 Y1</t>
  </si>
  <si>
    <t>20171016 Y2</t>
  </si>
  <si>
    <t>20171016 Y3</t>
  </si>
  <si>
    <t>20171016 W1</t>
  </si>
  <si>
    <t>20171016 W2</t>
  </si>
  <si>
    <t>20171016 W3</t>
  </si>
  <si>
    <t>20171101 Y1</t>
  </si>
  <si>
    <t>20171101 Y2</t>
  </si>
  <si>
    <t>20171101 Y3</t>
  </si>
  <si>
    <t>20171101 W1</t>
  </si>
  <si>
    <t>20171101 W2</t>
  </si>
  <si>
    <t>20171101 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</si>
</sst>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6" x14ac:knownFonts="1">
    <font>
      <sz val="10"/>
      <color rgb="FF000000"/>
      <name val="Arial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3" fillId="0" borderId="0" xfId="0" applyFont="1" applyBorder="1"/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topLeftCell="C97" workbookViewId="0">
      <selection activeCell="D128" sqref="D128"/>
    </sheetView>
  </sheetViews>
  <sheetFormatPr defaultColWidth="11.42578125" defaultRowHeight="12.75" customHeight="1" x14ac:dyDescent="0.2"/>
  <cols>
    <col min="1" max="1" width="6" style="8" customWidth="1"/>
    <col min="2" max="2" width="8.140625" style="8" customWidth="1"/>
    <col min="3" max="3" width="10.7109375" style="8" customWidth="1"/>
    <col min="4" max="4" width="15" style="8" customWidth="1"/>
    <col min="5" max="5" width="11.85546875" style="8" customWidth="1"/>
    <col min="6" max="11" width="8.5703125" style="8" customWidth="1"/>
    <col min="12" max="15" width="14.7109375" style="8" customWidth="1"/>
    <col min="16" max="16384" width="11.42578125" style="8"/>
  </cols>
  <sheetData>
    <row r="1" spans="1:17" ht="12.75" customHeight="1" x14ac:dyDescent="0.2">
      <c r="A1" s="1" t="s">
        <v>0</v>
      </c>
    </row>
    <row r="2" spans="1:17" ht="12.75" customHeight="1" x14ac:dyDescent="0.2">
      <c r="A2" s="1" t="s">
        <v>1</v>
      </c>
    </row>
    <row r="3" spans="1:17" ht="12.75" customHeight="1" x14ac:dyDescent="0.2">
      <c r="A3" s="1" t="s">
        <v>2</v>
      </c>
    </row>
    <row r="5" spans="1:17" ht="15" customHeight="1" x14ac:dyDescent="0.25">
      <c r="A5" s="17" t="s">
        <v>3</v>
      </c>
      <c r="B5" s="17"/>
      <c r="C5" s="17"/>
      <c r="D5" s="17"/>
      <c r="E5" s="17"/>
      <c r="F5" s="17" t="s">
        <v>4</v>
      </c>
      <c r="G5" s="17"/>
      <c r="H5" s="17"/>
      <c r="I5" s="17" t="s">
        <v>5</v>
      </c>
      <c r="J5" s="17"/>
      <c r="K5" s="17"/>
      <c r="L5" s="9" t="s">
        <v>193</v>
      </c>
      <c r="M5" s="9" t="s">
        <v>194</v>
      </c>
      <c r="N5" s="9" t="s">
        <v>195</v>
      </c>
      <c r="O5" s="9" t="s">
        <v>196</v>
      </c>
      <c r="P5" s="15" t="s">
        <v>201</v>
      </c>
      <c r="Q5" s="15" t="s">
        <v>202</v>
      </c>
    </row>
    <row r="6" spans="1:17" ht="15" customHeight="1" x14ac:dyDescent="0.2">
      <c r="A6" s="2" t="s">
        <v>6</v>
      </c>
      <c r="B6" s="2" t="s">
        <v>7</v>
      </c>
      <c r="C6" s="2" t="s">
        <v>8</v>
      </c>
      <c r="D6" s="2" t="s">
        <v>197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7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0.26200000000000001</v>
      </c>
      <c r="G7" s="6">
        <v>0.254</v>
      </c>
      <c r="H7" s="7">
        <v>111.967</v>
      </c>
      <c r="I7" s="6">
        <v>0.182</v>
      </c>
      <c r="J7" s="6">
        <v>0.182</v>
      </c>
      <c r="K7" s="7">
        <v>165.55199999999999</v>
      </c>
    </row>
    <row r="8" spans="1:17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0.371</v>
      </c>
      <c r="G8" s="6">
        <v>0.36199999999999999</v>
      </c>
      <c r="H8" s="7">
        <v>159.98099999999999</v>
      </c>
      <c r="I8" s="6">
        <v>1E-3</v>
      </c>
      <c r="J8" s="6">
        <v>1E-3</v>
      </c>
      <c r="K8" s="7">
        <v>1.0329999999999999</v>
      </c>
    </row>
    <row r="9" spans="1:17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0.373</v>
      </c>
      <c r="G9" s="6">
        <v>0.36399999999999999</v>
      </c>
      <c r="H9" s="7">
        <v>161.00700000000001</v>
      </c>
      <c r="I9" s="6">
        <v>1E-3</v>
      </c>
      <c r="J9" s="6">
        <v>0</v>
      </c>
      <c r="K9" s="7">
        <v>0.38400000000000001</v>
      </c>
    </row>
    <row r="10" spans="1:17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4.4999999999999998E-2</v>
      </c>
      <c r="G10" s="6">
        <v>3.5999999999999997E-2</v>
      </c>
      <c r="H10" s="7">
        <v>15.71</v>
      </c>
      <c r="I10" s="6">
        <v>0</v>
      </c>
      <c r="J10" s="6">
        <v>0</v>
      </c>
      <c r="K10" s="7">
        <v>0.21199999999999999</v>
      </c>
    </row>
    <row r="11" spans="1:17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8.9999999999999993E-3</v>
      </c>
      <c r="G11" s="6">
        <v>0</v>
      </c>
      <c r="H11" s="7">
        <v>-0.218</v>
      </c>
      <c r="I11" s="6">
        <v>0</v>
      </c>
      <c r="J11" s="6">
        <v>0</v>
      </c>
      <c r="K11" s="7">
        <v>0.23200000000000001</v>
      </c>
    </row>
    <row r="12" spans="1:17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8.0000000000000002E-3</v>
      </c>
      <c r="G12" s="6">
        <v>0</v>
      </c>
      <c r="H12" s="7">
        <v>-0.26400000000000001</v>
      </c>
      <c r="I12" s="6">
        <v>0</v>
      </c>
      <c r="J12" s="6">
        <v>0</v>
      </c>
      <c r="K12" s="7">
        <v>0.113</v>
      </c>
    </row>
    <row r="13" spans="1:17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1.9E-2</v>
      </c>
      <c r="G13" s="6">
        <v>1.2E-2</v>
      </c>
      <c r="H13" s="7">
        <v>4.9130000000000003</v>
      </c>
      <c r="I13" s="6">
        <v>0</v>
      </c>
      <c r="J13" s="6">
        <v>0</v>
      </c>
      <c r="K13" s="7">
        <v>0.215</v>
      </c>
    </row>
    <row r="14" spans="1:17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6.4000000000000001E-2</v>
      </c>
      <c r="G14" s="6">
        <v>5.7000000000000002E-2</v>
      </c>
      <c r="H14" s="7">
        <v>24.986999999999998</v>
      </c>
      <c r="I14" s="6">
        <v>0</v>
      </c>
      <c r="J14" s="6">
        <v>0</v>
      </c>
      <c r="K14" s="7">
        <v>9.4E-2</v>
      </c>
    </row>
    <row r="15" spans="1:17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0.19</v>
      </c>
      <c r="G15" s="6">
        <v>0.183</v>
      </c>
      <c r="H15" s="7">
        <v>80.718000000000004</v>
      </c>
      <c r="I15" s="6">
        <v>0</v>
      </c>
      <c r="J15" s="6">
        <v>0</v>
      </c>
      <c r="K15" s="7">
        <v>6.4000000000000001E-2</v>
      </c>
    </row>
    <row r="16" spans="1:17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0.36799999999999999</v>
      </c>
      <c r="G16" s="6">
        <v>0.36099999999999999</v>
      </c>
      <c r="H16" s="7">
        <v>159.64599999999999</v>
      </c>
      <c r="I16" s="6">
        <v>0</v>
      </c>
      <c r="J16" s="6">
        <v>0</v>
      </c>
      <c r="K16" s="7">
        <v>6.5000000000000002E-2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4.3999999999999997E-2</v>
      </c>
      <c r="G17" s="6">
        <v>3.7999999999999999E-2</v>
      </c>
      <c r="H17" s="7">
        <v>16.484000000000002</v>
      </c>
      <c r="I17" s="6">
        <v>1E-3</v>
      </c>
      <c r="J17" s="6">
        <v>0</v>
      </c>
      <c r="K17" s="7">
        <v>0.32600000000000001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8.9999999999999993E-3</v>
      </c>
      <c r="G18" s="6">
        <v>3.0000000000000001E-3</v>
      </c>
      <c r="H18" s="7">
        <v>1.208</v>
      </c>
      <c r="I18" s="6">
        <v>2E-3</v>
      </c>
      <c r="J18" s="6">
        <v>1E-3</v>
      </c>
      <c r="K18" s="7">
        <v>1.365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8.9999999999999993E-3</v>
      </c>
      <c r="G19" s="6">
        <v>3.0000000000000001E-3</v>
      </c>
      <c r="H19" s="7">
        <v>1.212</v>
      </c>
      <c r="I19" s="6">
        <v>5.0000000000000001E-3</v>
      </c>
      <c r="J19" s="6">
        <v>4.0000000000000001E-3</v>
      </c>
      <c r="K19" s="7">
        <v>3.8460000000000001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8.9999999999999993E-3</v>
      </c>
      <c r="G20" s="6">
        <v>3.0000000000000001E-3</v>
      </c>
      <c r="H20" s="7">
        <v>1.2749999999999999</v>
      </c>
      <c r="I20" s="6">
        <v>8.9999999999999993E-3</v>
      </c>
      <c r="J20" s="6">
        <v>8.9999999999999993E-3</v>
      </c>
      <c r="K20" s="7">
        <v>8.1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5" t="s">
        <v>198</v>
      </c>
      <c r="E21" s="4" t="s">
        <v>47</v>
      </c>
      <c r="F21" s="6">
        <v>0.22900000000000001</v>
      </c>
      <c r="G21" s="6">
        <v>0.224</v>
      </c>
      <c r="H21" s="7">
        <v>98.787000000000006</v>
      </c>
      <c r="I21" s="6">
        <v>1E-3</v>
      </c>
      <c r="J21" s="6">
        <v>0</v>
      </c>
      <c r="K21" s="7">
        <v>0.221</v>
      </c>
      <c r="L21" s="10">
        <f>((100-H21)/100)*-100</f>
        <v>-1.2129999999999939</v>
      </c>
      <c r="M21" s="11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5" t="s">
        <v>199</v>
      </c>
      <c r="E22" s="4" t="s">
        <v>47</v>
      </c>
      <c r="F22" s="6">
        <v>3.1E-2</v>
      </c>
      <c r="G22" s="6">
        <v>2.5999999999999999E-2</v>
      </c>
      <c r="H22" s="7">
        <v>11.295999999999999</v>
      </c>
      <c r="I22" s="6">
        <v>7.0000000000000001E-3</v>
      </c>
      <c r="J22" s="6">
        <v>7.0000000000000001E-3</v>
      </c>
      <c r="K22" s="7">
        <v>6.444</v>
      </c>
      <c r="L22" s="11"/>
      <c r="M22" s="10">
        <f>((6.25-K22)/6.25)*-100</f>
        <v>3.1039999999999992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8.9999999999999993E-3</v>
      </c>
      <c r="G23" s="6">
        <v>5.0000000000000001E-3</v>
      </c>
      <c r="H23" s="7">
        <v>1.958</v>
      </c>
      <c r="I23" s="6">
        <v>1E-3</v>
      </c>
      <c r="J23" s="6">
        <v>0</v>
      </c>
      <c r="K23" s="7">
        <v>0.35899999999999999</v>
      </c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0.26200000000000001</v>
      </c>
      <c r="G24" s="6">
        <v>0.25900000000000001</v>
      </c>
      <c r="H24" s="7">
        <v>114.226</v>
      </c>
      <c r="I24" s="6">
        <v>0.18</v>
      </c>
      <c r="J24" s="6">
        <v>0.18</v>
      </c>
      <c r="K24" s="7">
        <v>163.54599999999999</v>
      </c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1.2999999999999999E-2</v>
      </c>
      <c r="G25" s="6">
        <v>0.01</v>
      </c>
      <c r="H25" s="7">
        <v>4.2919999999999998</v>
      </c>
      <c r="I25" s="6">
        <v>1E-3</v>
      </c>
      <c r="J25" s="6">
        <v>0</v>
      </c>
      <c r="K25" s="7">
        <v>0.29499999999999998</v>
      </c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2E-3</v>
      </c>
      <c r="G26" s="6">
        <v>0</v>
      </c>
      <c r="H26" s="7">
        <v>-0.218</v>
      </c>
      <c r="I26" s="6">
        <v>1E-3</v>
      </c>
      <c r="J26" s="6">
        <v>0</v>
      </c>
      <c r="K26" s="7">
        <v>0.23200000000000001</v>
      </c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14" t="s">
        <v>200</v>
      </c>
      <c r="E27" s="4" t="s">
        <v>17</v>
      </c>
      <c r="F27" s="6">
        <v>8.9999999999999993E-3</v>
      </c>
      <c r="G27" s="6">
        <v>7.0000000000000001E-3</v>
      </c>
      <c r="H27" s="16">
        <v>2.84</v>
      </c>
      <c r="I27" s="6">
        <v>1E-3</v>
      </c>
      <c r="J27" s="6">
        <v>0</v>
      </c>
      <c r="K27" s="16">
        <v>0.59399999999999997</v>
      </c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203</v>
      </c>
      <c r="E28" s="4" t="s">
        <v>17</v>
      </c>
      <c r="F28" s="6">
        <v>8.1000000000000003E-2</v>
      </c>
      <c r="G28" s="6">
        <v>7.9000000000000001E-2</v>
      </c>
      <c r="H28" s="16">
        <v>34.698</v>
      </c>
      <c r="I28" s="6">
        <v>2E-3</v>
      </c>
      <c r="J28" s="6">
        <v>1E-3</v>
      </c>
      <c r="K28" s="16">
        <v>1.034</v>
      </c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203</v>
      </c>
      <c r="E29" s="4" t="s">
        <v>17</v>
      </c>
      <c r="F29" s="6">
        <v>8.5000000000000006E-2</v>
      </c>
      <c r="G29" s="6">
        <v>8.2000000000000003E-2</v>
      </c>
      <c r="H29" s="16">
        <v>36.204000000000001</v>
      </c>
      <c r="I29" s="6">
        <v>2E-3</v>
      </c>
      <c r="J29" s="6">
        <v>1E-3</v>
      </c>
      <c r="K29" s="16">
        <v>1.1200000000000001</v>
      </c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203</v>
      </c>
      <c r="E30" s="4" t="s">
        <v>17</v>
      </c>
      <c r="F30" s="6">
        <v>8.5000000000000006E-2</v>
      </c>
      <c r="G30" s="6">
        <v>8.2000000000000003E-2</v>
      </c>
      <c r="H30" s="16">
        <v>36.270000000000003</v>
      </c>
      <c r="I30" s="6">
        <v>2E-3</v>
      </c>
      <c r="J30" s="6">
        <v>1E-3</v>
      </c>
      <c r="K30" s="16">
        <v>1.073</v>
      </c>
    </row>
    <row r="31" spans="1:13" ht="15" customHeight="1" x14ac:dyDescent="0.2">
      <c r="A31" s="3">
        <v>25</v>
      </c>
      <c r="B31" s="4" t="s">
        <v>61</v>
      </c>
      <c r="C31" s="5" t="s">
        <v>62</v>
      </c>
      <c r="D31" s="5" t="s">
        <v>204</v>
      </c>
      <c r="E31" s="4" t="s">
        <v>17</v>
      </c>
      <c r="F31" s="6">
        <v>0.15</v>
      </c>
      <c r="G31" s="6">
        <v>0.14699999999999999</v>
      </c>
      <c r="H31" s="16">
        <v>64.997</v>
      </c>
      <c r="I31" s="6">
        <v>2E-3</v>
      </c>
      <c r="J31" s="6">
        <v>1E-3</v>
      </c>
      <c r="K31" s="16">
        <v>1.343</v>
      </c>
    </row>
    <row r="32" spans="1:13" ht="15" customHeight="1" x14ac:dyDescent="0.2">
      <c r="A32" s="3">
        <v>26</v>
      </c>
      <c r="B32" s="4" t="s">
        <v>63</v>
      </c>
      <c r="C32" s="5" t="s">
        <v>64</v>
      </c>
      <c r="D32" s="5" t="s">
        <v>205</v>
      </c>
      <c r="E32" s="4" t="s">
        <v>17</v>
      </c>
      <c r="F32" s="6">
        <v>0.15</v>
      </c>
      <c r="G32" s="6">
        <v>0.14699999999999999</v>
      </c>
      <c r="H32" s="16">
        <v>65.019000000000005</v>
      </c>
      <c r="I32" s="6">
        <v>2E-3</v>
      </c>
      <c r="J32" s="6">
        <v>1E-3</v>
      </c>
      <c r="K32" s="16">
        <v>1.2969999999999999</v>
      </c>
    </row>
    <row r="33" spans="1:17" ht="15" customHeight="1" x14ac:dyDescent="0.2">
      <c r="A33" s="3">
        <v>27</v>
      </c>
      <c r="B33" s="4" t="s">
        <v>65</v>
      </c>
      <c r="C33" s="5" t="s">
        <v>66</v>
      </c>
      <c r="D33" s="5" t="s">
        <v>206</v>
      </c>
      <c r="E33" s="4" t="s">
        <v>17</v>
      </c>
      <c r="F33" s="6">
        <v>0.151</v>
      </c>
      <c r="G33" s="6">
        <v>0.14899999999999999</v>
      </c>
      <c r="H33" s="16">
        <v>65.722999999999999</v>
      </c>
      <c r="I33" s="6">
        <v>2E-3</v>
      </c>
      <c r="J33" s="6">
        <v>1E-3</v>
      </c>
      <c r="K33" s="16">
        <v>1.3560000000000001</v>
      </c>
    </row>
    <row r="34" spans="1:17" ht="15" customHeight="1" x14ac:dyDescent="0.2">
      <c r="A34" s="3">
        <v>28</v>
      </c>
      <c r="B34" s="4" t="s">
        <v>67</v>
      </c>
      <c r="C34" s="5" t="s">
        <v>68</v>
      </c>
      <c r="D34" s="5" t="s">
        <v>207</v>
      </c>
      <c r="E34" s="4" t="s">
        <v>17</v>
      </c>
      <c r="F34" s="6">
        <v>7.5999999999999998E-2</v>
      </c>
      <c r="G34" s="6">
        <v>7.3999999999999996E-2</v>
      </c>
      <c r="H34" s="16">
        <v>32.515000000000001</v>
      </c>
      <c r="I34" s="6">
        <v>1E-3</v>
      </c>
      <c r="J34" s="6">
        <v>1E-3</v>
      </c>
      <c r="K34" s="16">
        <v>0.88800000000000001</v>
      </c>
    </row>
    <row r="35" spans="1:17" ht="15" customHeight="1" x14ac:dyDescent="0.2">
      <c r="A35" s="3">
        <v>29</v>
      </c>
      <c r="B35" s="4" t="s">
        <v>69</v>
      </c>
      <c r="C35" s="5" t="s">
        <v>70</v>
      </c>
      <c r="D35" s="5" t="s">
        <v>208</v>
      </c>
      <c r="E35" s="4" t="s">
        <v>17</v>
      </c>
      <c r="F35" s="6">
        <v>7.0999999999999994E-2</v>
      </c>
      <c r="G35" s="6">
        <v>6.8000000000000005E-2</v>
      </c>
      <c r="H35" s="16">
        <v>29.95</v>
      </c>
      <c r="I35" s="6">
        <v>2E-3</v>
      </c>
      <c r="J35" s="6">
        <v>1E-3</v>
      </c>
      <c r="K35" s="16">
        <v>1.0529999999999999</v>
      </c>
    </row>
    <row r="36" spans="1:17" ht="15" customHeight="1" x14ac:dyDescent="0.2">
      <c r="A36" s="3">
        <v>30</v>
      </c>
      <c r="B36" s="4" t="s">
        <v>71</v>
      </c>
      <c r="C36" s="5" t="s">
        <v>72</v>
      </c>
      <c r="D36" s="5" t="s">
        <v>209</v>
      </c>
      <c r="E36" s="4" t="s">
        <v>17</v>
      </c>
      <c r="F36" s="6">
        <v>7.3999999999999996E-2</v>
      </c>
      <c r="G36" s="6">
        <v>7.1999999999999995E-2</v>
      </c>
      <c r="H36" s="16">
        <v>31.484000000000002</v>
      </c>
      <c r="I36" s="6">
        <v>1E-3</v>
      </c>
      <c r="J36" s="6">
        <v>1E-3</v>
      </c>
      <c r="K36" s="16">
        <v>1</v>
      </c>
      <c r="N36" s="12">
        <f>((H36-H39)/((H36+H39)/2))*100</f>
        <v>2.5638963503884464</v>
      </c>
      <c r="O36" s="12">
        <f>((K36-K39)/((K36+K39)/2))*100</f>
        <v>15.401184706515888</v>
      </c>
      <c r="P36" s="13">
        <f>AVERAGE(H36,H39)</f>
        <v>31.085500000000003</v>
      </c>
      <c r="Q36" s="13">
        <f>AVERAGE(K36,K39)</f>
        <v>0.92849999999999999</v>
      </c>
    </row>
    <row r="37" spans="1:17" ht="15" customHeight="1" x14ac:dyDescent="0.2">
      <c r="A37" s="3">
        <v>31</v>
      </c>
      <c r="B37" s="3">
        <v>0</v>
      </c>
      <c r="C37" s="5" t="s">
        <v>52</v>
      </c>
      <c r="D37" s="5"/>
      <c r="E37" s="4" t="s">
        <v>52</v>
      </c>
      <c r="F37" s="6">
        <v>5.0000000000000001E-3</v>
      </c>
      <c r="G37" s="6">
        <v>3.0000000000000001E-3</v>
      </c>
      <c r="H37" s="7">
        <v>1.0449999999999999</v>
      </c>
      <c r="I37" s="6">
        <v>0</v>
      </c>
      <c r="J37" s="6">
        <v>0</v>
      </c>
      <c r="K37" s="7">
        <v>0.11</v>
      </c>
    </row>
    <row r="38" spans="1:17" ht="15" customHeight="1" x14ac:dyDescent="0.2">
      <c r="A38" s="3">
        <v>32</v>
      </c>
      <c r="B38" s="3">
        <v>0</v>
      </c>
      <c r="C38" s="5" t="s">
        <v>52</v>
      </c>
      <c r="D38" s="5"/>
      <c r="E38" s="4" t="s">
        <v>52</v>
      </c>
      <c r="F38" s="6">
        <v>2E-3</v>
      </c>
      <c r="G38" s="6">
        <v>0</v>
      </c>
      <c r="H38" s="7">
        <v>-0.218</v>
      </c>
      <c r="I38" s="6">
        <v>1E-3</v>
      </c>
      <c r="J38" s="6">
        <v>0</v>
      </c>
      <c r="K38" s="7">
        <v>0.23200000000000001</v>
      </c>
    </row>
    <row r="39" spans="1:17" ht="15" customHeight="1" x14ac:dyDescent="0.2">
      <c r="A39" s="3">
        <v>33</v>
      </c>
      <c r="B39" s="4" t="s">
        <v>71</v>
      </c>
      <c r="C39" s="5" t="s">
        <v>73</v>
      </c>
      <c r="D39" s="5" t="s">
        <v>209</v>
      </c>
      <c r="E39" s="4" t="s">
        <v>17</v>
      </c>
      <c r="F39" s="6">
        <v>7.1999999999999995E-2</v>
      </c>
      <c r="G39" s="6">
        <v>7.0000000000000007E-2</v>
      </c>
      <c r="H39" s="16">
        <v>30.687000000000001</v>
      </c>
      <c r="I39" s="6">
        <v>1E-3</v>
      </c>
      <c r="J39" s="6">
        <v>1E-3</v>
      </c>
      <c r="K39" s="16">
        <v>0.85699999999999998</v>
      </c>
    </row>
    <row r="40" spans="1:17" ht="15" customHeight="1" x14ac:dyDescent="0.2">
      <c r="A40" s="3">
        <v>34</v>
      </c>
      <c r="B40" s="4" t="s">
        <v>74</v>
      </c>
      <c r="C40" s="5" t="s">
        <v>75</v>
      </c>
      <c r="D40" s="5" t="s">
        <v>210</v>
      </c>
      <c r="E40" s="4" t="s">
        <v>17</v>
      </c>
      <c r="F40" s="6">
        <v>0.14299999999999999</v>
      </c>
      <c r="G40" s="6">
        <v>0.14000000000000001</v>
      </c>
      <c r="H40" s="16">
        <v>61.908000000000001</v>
      </c>
      <c r="I40" s="6">
        <v>2E-3</v>
      </c>
      <c r="J40" s="6">
        <v>1E-3</v>
      </c>
      <c r="K40" s="16">
        <v>1.4450000000000001</v>
      </c>
    </row>
    <row r="41" spans="1:17" ht="15" customHeight="1" x14ac:dyDescent="0.2">
      <c r="A41" s="3">
        <v>35</v>
      </c>
      <c r="B41" s="4" t="s">
        <v>76</v>
      </c>
      <c r="C41" s="5" t="s">
        <v>77</v>
      </c>
      <c r="D41" s="5" t="s">
        <v>211</v>
      </c>
      <c r="E41" s="4" t="s">
        <v>17</v>
      </c>
      <c r="F41" s="6">
        <v>0.14599999999999999</v>
      </c>
      <c r="G41" s="6">
        <v>0.14299999999999999</v>
      </c>
      <c r="H41" s="16">
        <v>63.262</v>
      </c>
      <c r="I41" s="6">
        <v>2E-3</v>
      </c>
      <c r="J41" s="6">
        <v>1E-3</v>
      </c>
      <c r="K41" s="16">
        <v>1.371</v>
      </c>
    </row>
    <row r="42" spans="1:17" ht="15" customHeight="1" x14ac:dyDescent="0.2">
      <c r="A42" s="3">
        <v>36</v>
      </c>
      <c r="B42" s="4" t="s">
        <v>78</v>
      </c>
      <c r="C42" s="5" t="s">
        <v>79</v>
      </c>
      <c r="D42" s="14" t="s">
        <v>200</v>
      </c>
      <c r="E42" s="4" t="s">
        <v>17</v>
      </c>
      <c r="F42" s="6">
        <v>2.1000000000000001E-2</v>
      </c>
      <c r="G42" s="6">
        <v>1.9E-2</v>
      </c>
      <c r="H42" s="16">
        <v>7.9980000000000002</v>
      </c>
      <c r="I42" s="6">
        <v>1E-3</v>
      </c>
      <c r="J42" s="6">
        <v>0</v>
      </c>
      <c r="K42" s="16">
        <v>0.63500000000000001</v>
      </c>
    </row>
    <row r="43" spans="1:17" ht="15" customHeight="1" x14ac:dyDescent="0.2">
      <c r="A43" s="3">
        <v>37</v>
      </c>
      <c r="B43" s="4" t="s">
        <v>80</v>
      </c>
      <c r="C43" s="5" t="s">
        <v>81</v>
      </c>
      <c r="D43" s="5" t="s">
        <v>212</v>
      </c>
      <c r="E43" s="4" t="s">
        <v>17</v>
      </c>
      <c r="F43" s="6">
        <v>0.14099999999999999</v>
      </c>
      <c r="G43" s="6">
        <v>0.13800000000000001</v>
      </c>
      <c r="H43" s="16">
        <v>60.97</v>
      </c>
      <c r="I43" s="6">
        <v>2E-3</v>
      </c>
      <c r="J43" s="6">
        <v>1E-3</v>
      </c>
      <c r="K43" s="16">
        <v>1.22</v>
      </c>
    </row>
    <row r="44" spans="1:17" ht="15" customHeight="1" x14ac:dyDescent="0.2">
      <c r="A44" s="3">
        <v>38</v>
      </c>
      <c r="B44" s="4" t="s">
        <v>45</v>
      </c>
      <c r="C44" s="5" t="s">
        <v>46</v>
      </c>
      <c r="D44" s="5" t="s">
        <v>198</v>
      </c>
      <c r="E44" s="4" t="s">
        <v>47</v>
      </c>
      <c r="F44" s="6">
        <v>0.23300000000000001</v>
      </c>
      <c r="G44" s="6">
        <v>0.23100000000000001</v>
      </c>
      <c r="H44" s="7">
        <v>101.91800000000001</v>
      </c>
      <c r="I44" s="6">
        <v>1E-3</v>
      </c>
      <c r="J44" s="6">
        <v>0</v>
      </c>
      <c r="K44" s="7">
        <v>0.38900000000000001</v>
      </c>
      <c r="L44" s="10">
        <f>((100-H44)/100)*-100</f>
        <v>1.9180000000000066</v>
      </c>
      <c r="M44" s="11"/>
    </row>
    <row r="45" spans="1:17" ht="15" customHeight="1" x14ac:dyDescent="0.2">
      <c r="A45" s="3">
        <v>39</v>
      </c>
      <c r="B45" s="4" t="s">
        <v>48</v>
      </c>
      <c r="C45" s="5" t="s">
        <v>49</v>
      </c>
      <c r="D45" s="5" t="s">
        <v>199</v>
      </c>
      <c r="E45" s="4" t="s">
        <v>47</v>
      </c>
      <c r="F45" s="6">
        <v>2.9000000000000001E-2</v>
      </c>
      <c r="G45" s="6">
        <v>2.7E-2</v>
      </c>
      <c r="H45" s="7">
        <v>11.721</v>
      </c>
      <c r="I45" s="6">
        <v>8.0000000000000002E-3</v>
      </c>
      <c r="J45" s="6">
        <v>7.0000000000000001E-3</v>
      </c>
      <c r="K45" s="7">
        <v>6.7569999999999997</v>
      </c>
      <c r="L45" s="11"/>
      <c r="M45" s="10">
        <f>((6.25-K45)/6.25)*-100</f>
        <v>8.1119999999999948</v>
      </c>
    </row>
    <row r="46" spans="1:17" ht="15" customHeight="1" x14ac:dyDescent="0.2">
      <c r="A46" s="3">
        <v>40</v>
      </c>
      <c r="B46" s="4" t="s">
        <v>82</v>
      </c>
      <c r="C46" s="5" t="s">
        <v>83</v>
      </c>
      <c r="D46" s="5" t="s">
        <v>213</v>
      </c>
      <c r="E46" s="4" t="s">
        <v>17</v>
      </c>
      <c r="F46" s="6">
        <v>6.7000000000000004E-2</v>
      </c>
      <c r="G46" s="6">
        <v>6.4000000000000001E-2</v>
      </c>
      <c r="H46" s="16">
        <v>28.253</v>
      </c>
      <c r="I46" s="6">
        <v>1E-3</v>
      </c>
      <c r="J46" s="6">
        <v>1E-3</v>
      </c>
      <c r="K46" s="16">
        <v>0.88500000000000001</v>
      </c>
    </row>
    <row r="47" spans="1:17" ht="15" customHeight="1" x14ac:dyDescent="0.2">
      <c r="A47" s="3">
        <v>41</v>
      </c>
      <c r="B47" s="4" t="s">
        <v>84</v>
      </c>
      <c r="C47" s="5" t="s">
        <v>85</v>
      </c>
      <c r="D47" s="5" t="s">
        <v>214</v>
      </c>
      <c r="E47" s="4" t="s">
        <v>17</v>
      </c>
      <c r="F47" s="6">
        <v>6.9000000000000006E-2</v>
      </c>
      <c r="G47" s="6">
        <v>6.6000000000000003E-2</v>
      </c>
      <c r="H47" s="16">
        <v>29.141999999999999</v>
      </c>
      <c r="I47" s="6">
        <v>1E-3</v>
      </c>
      <c r="J47" s="6">
        <v>1E-3</v>
      </c>
      <c r="K47" s="16">
        <v>0.94199999999999995</v>
      </c>
    </row>
    <row r="48" spans="1:17" ht="15" customHeight="1" x14ac:dyDescent="0.2">
      <c r="A48" s="3">
        <v>42</v>
      </c>
      <c r="B48" s="4" t="s">
        <v>86</v>
      </c>
      <c r="C48" s="5" t="s">
        <v>87</v>
      </c>
      <c r="D48" s="5" t="s">
        <v>215</v>
      </c>
      <c r="E48" s="4" t="s">
        <v>17</v>
      </c>
      <c r="F48" s="6">
        <v>7.6999999999999999E-2</v>
      </c>
      <c r="G48" s="6">
        <v>7.4999999999999997E-2</v>
      </c>
      <c r="H48" s="16">
        <v>32.909999999999997</v>
      </c>
      <c r="I48" s="6">
        <v>2E-3</v>
      </c>
      <c r="J48" s="6">
        <v>1E-3</v>
      </c>
      <c r="K48" s="16">
        <v>1.03</v>
      </c>
    </row>
    <row r="49" spans="1:17" ht="15" customHeight="1" x14ac:dyDescent="0.2">
      <c r="A49" s="3">
        <v>43</v>
      </c>
      <c r="B49" s="4" t="s">
        <v>88</v>
      </c>
      <c r="C49" s="5" t="s">
        <v>89</v>
      </c>
      <c r="D49" s="5" t="s">
        <v>216</v>
      </c>
      <c r="E49" s="4" t="s">
        <v>17</v>
      </c>
      <c r="F49" s="6">
        <v>0.153</v>
      </c>
      <c r="G49" s="6">
        <v>0.151</v>
      </c>
      <c r="H49" s="16">
        <v>66.448999999999998</v>
      </c>
      <c r="I49" s="6">
        <v>2E-3</v>
      </c>
      <c r="J49" s="6">
        <v>1E-3</v>
      </c>
      <c r="K49" s="16">
        <v>1.2290000000000001</v>
      </c>
    </row>
    <row r="50" spans="1:17" ht="15" customHeight="1" x14ac:dyDescent="0.2">
      <c r="A50" s="3">
        <v>44</v>
      </c>
      <c r="B50" s="4" t="s">
        <v>90</v>
      </c>
      <c r="C50" s="5" t="s">
        <v>91</v>
      </c>
      <c r="D50" s="5" t="s">
        <v>217</v>
      </c>
      <c r="E50" s="4" t="s">
        <v>17</v>
      </c>
      <c r="F50" s="6">
        <v>0.154</v>
      </c>
      <c r="G50" s="6">
        <v>0.151</v>
      </c>
      <c r="H50" s="16">
        <v>66.745999999999995</v>
      </c>
      <c r="I50" s="6">
        <v>2E-3</v>
      </c>
      <c r="J50" s="6">
        <v>1E-3</v>
      </c>
      <c r="K50" s="16">
        <v>1.1459999999999999</v>
      </c>
    </row>
    <row r="51" spans="1:17" ht="15" customHeight="1" x14ac:dyDescent="0.2">
      <c r="A51" s="3">
        <v>45</v>
      </c>
      <c r="B51" s="3">
        <v>0</v>
      </c>
      <c r="C51" s="5" t="s">
        <v>52</v>
      </c>
      <c r="D51" s="5"/>
      <c r="E51" s="4" t="s">
        <v>52</v>
      </c>
      <c r="F51" s="6">
        <v>8.9999999999999993E-3</v>
      </c>
      <c r="G51" s="6">
        <v>6.0000000000000001E-3</v>
      </c>
      <c r="H51" s="7">
        <v>2.4510000000000001</v>
      </c>
      <c r="I51" s="6">
        <v>1E-3</v>
      </c>
      <c r="J51" s="6">
        <v>0</v>
      </c>
      <c r="K51" s="7">
        <v>0.14699999999999999</v>
      </c>
    </row>
    <row r="52" spans="1:17" ht="15" customHeight="1" x14ac:dyDescent="0.2">
      <c r="A52" s="3">
        <v>46</v>
      </c>
      <c r="B52" s="3">
        <v>0</v>
      </c>
      <c r="C52" s="5" t="s">
        <v>52</v>
      </c>
      <c r="D52" s="5"/>
      <c r="E52" s="4" t="s">
        <v>52</v>
      </c>
      <c r="F52" s="6">
        <v>2E-3</v>
      </c>
      <c r="G52" s="6">
        <v>0</v>
      </c>
      <c r="H52" s="7">
        <v>-0.218</v>
      </c>
      <c r="I52" s="6">
        <v>1E-3</v>
      </c>
      <c r="J52" s="6">
        <v>0</v>
      </c>
      <c r="K52" s="7">
        <v>0.23200000000000001</v>
      </c>
    </row>
    <row r="53" spans="1:17" ht="15" customHeight="1" x14ac:dyDescent="0.2">
      <c r="A53" s="3">
        <v>47</v>
      </c>
      <c r="B53" s="4" t="s">
        <v>92</v>
      </c>
      <c r="C53" s="5" t="s">
        <v>93</v>
      </c>
      <c r="D53" s="5" t="s">
        <v>218</v>
      </c>
      <c r="E53" s="4" t="s">
        <v>17</v>
      </c>
      <c r="F53" s="6">
        <v>0.154</v>
      </c>
      <c r="G53" s="6">
        <v>0.152</v>
      </c>
      <c r="H53" s="16">
        <v>66.882999999999996</v>
      </c>
      <c r="I53" s="6">
        <v>2E-3</v>
      </c>
      <c r="J53" s="6">
        <v>1E-3</v>
      </c>
      <c r="K53" s="16">
        <v>1.3009999999999999</v>
      </c>
      <c r="N53" s="12">
        <f>((H53-H54)/((H53+H54)/2))*100</f>
        <v>-2.8533109313053706</v>
      </c>
      <c r="O53" s="12">
        <f>((K53-K54)/((K53+K54)/2))*100</f>
        <v>4.1584935268732792</v>
      </c>
      <c r="P53" s="13">
        <f>AVERAGE(H53,H54)</f>
        <v>67.850999999999999</v>
      </c>
      <c r="Q53" s="13">
        <f>AVERAGE(K53,K54)</f>
        <v>1.2745</v>
      </c>
    </row>
    <row r="54" spans="1:17" ht="15" customHeight="1" x14ac:dyDescent="0.2">
      <c r="A54" s="3">
        <v>48</v>
      </c>
      <c r="B54" s="4" t="s">
        <v>92</v>
      </c>
      <c r="C54" s="5" t="s">
        <v>94</v>
      </c>
      <c r="D54" s="5" t="s">
        <v>218</v>
      </c>
      <c r="E54" s="4" t="s">
        <v>17</v>
      </c>
      <c r="F54" s="6">
        <v>0.159</v>
      </c>
      <c r="G54" s="6">
        <v>0.156</v>
      </c>
      <c r="H54" s="16">
        <v>68.819000000000003</v>
      </c>
      <c r="I54" s="6">
        <v>2E-3</v>
      </c>
      <c r="J54" s="6">
        <v>1E-3</v>
      </c>
      <c r="K54" s="16">
        <v>1.248</v>
      </c>
    </row>
    <row r="55" spans="1:17" ht="15" customHeight="1" x14ac:dyDescent="0.2">
      <c r="A55" s="3">
        <v>49</v>
      </c>
      <c r="B55" s="4" t="s">
        <v>95</v>
      </c>
      <c r="C55" s="5" t="s">
        <v>96</v>
      </c>
      <c r="D55" s="5" t="s">
        <v>219</v>
      </c>
      <c r="E55" s="4" t="s">
        <v>17</v>
      </c>
      <c r="F55" s="6">
        <v>7.4999999999999997E-2</v>
      </c>
      <c r="G55" s="6">
        <v>7.1999999999999995E-2</v>
      </c>
      <c r="H55" s="16">
        <v>31.823</v>
      </c>
      <c r="I55" s="6">
        <v>2E-3</v>
      </c>
      <c r="J55" s="6">
        <v>1E-3</v>
      </c>
      <c r="K55" s="16">
        <v>0.98299999999999998</v>
      </c>
    </row>
    <row r="56" spans="1:17" ht="15" customHeight="1" x14ac:dyDescent="0.2">
      <c r="A56" s="3">
        <v>50</v>
      </c>
      <c r="B56" s="4" t="s">
        <v>97</v>
      </c>
      <c r="C56" s="5" t="s">
        <v>98</v>
      </c>
      <c r="D56" s="5" t="s">
        <v>220</v>
      </c>
      <c r="E56" s="4" t="s">
        <v>17</v>
      </c>
      <c r="F56" s="6">
        <v>7.5999999999999998E-2</v>
      </c>
      <c r="G56" s="6">
        <v>7.2999999999999995E-2</v>
      </c>
      <c r="H56" s="16">
        <v>32.274999999999999</v>
      </c>
      <c r="I56" s="6">
        <v>2E-3</v>
      </c>
      <c r="J56" s="6">
        <v>1E-3</v>
      </c>
      <c r="K56" s="16">
        <v>0.92500000000000004</v>
      </c>
    </row>
    <row r="57" spans="1:17" ht="15" customHeight="1" x14ac:dyDescent="0.2">
      <c r="A57" s="3">
        <v>51</v>
      </c>
      <c r="B57" s="4" t="s">
        <v>99</v>
      </c>
      <c r="C57" s="5" t="s">
        <v>100</v>
      </c>
      <c r="D57" s="5" t="s">
        <v>221</v>
      </c>
      <c r="E57" s="4" t="s">
        <v>17</v>
      </c>
      <c r="F57" s="6">
        <v>7.0000000000000007E-2</v>
      </c>
      <c r="G57" s="6">
        <v>6.8000000000000005E-2</v>
      </c>
      <c r="H57" s="16">
        <v>29.806999999999999</v>
      </c>
      <c r="I57" s="6">
        <v>2E-3</v>
      </c>
      <c r="J57" s="6">
        <v>1E-3</v>
      </c>
      <c r="K57" s="16">
        <v>0.89400000000000002</v>
      </c>
    </row>
    <row r="58" spans="1:17" ht="15" customHeight="1" x14ac:dyDescent="0.2">
      <c r="A58" s="3">
        <v>52</v>
      </c>
      <c r="B58" s="4" t="s">
        <v>101</v>
      </c>
      <c r="C58" s="5" t="s">
        <v>102</v>
      </c>
      <c r="D58" s="5" t="s">
        <v>222</v>
      </c>
      <c r="E58" s="4" t="s">
        <v>17</v>
      </c>
      <c r="F58" s="6">
        <v>0.14899999999999999</v>
      </c>
      <c r="G58" s="6">
        <v>0.14699999999999999</v>
      </c>
      <c r="H58" s="16">
        <v>64.769000000000005</v>
      </c>
      <c r="I58" s="6">
        <v>2E-3</v>
      </c>
      <c r="J58" s="6">
        <v>1E-3</v>
      </c>
      <c r="K58" s="16">
        <v>1.341</v>
      </c>
    </row>
    <row r="59" spans="1:17" ht="15" customHeight="1" x14ac:dyDescent="0.2">
      <c r="A59" s="3">
        <v>53</v>
      </c>
      <c r="B59" s="4" t="s">
        <v>103</v>
      </c>
      <c r="C59" s="5" t="s">
        <v>104</v>
      </c>
      <c r="D59" s="14" t="s">
        <v>200</v>
      </c>
      <c r="E59" s="4" t="s">
        <v>17</v>
      </c>
      <c r="F59" s="6">
        <v>2.1000000000000001E-2</v>
      </c>
      <c r="G59" s="6">
        <v>1.7999999999999999E-2</v>
      </c>
      <c r="H59" s="16">
        <v>7.7930000000000001</v>
      </c>
      <c r="I59" s="6">
        <v>1E-3</v>
      </c>
      <c r="J59" s="6">
        <v>1E-3</v>
      </c>
      <c r="K59" s="16">
        <v>0.72199999999999998</v>
      </c>
    </row>
    <row r="60" spans="1:17" ht="15" customHeight="1" x14ac:dyDescent="0.2">
      <c r="A60" s="3">
        <v>54</v>
      </c>
      <c r="B60" s="4" t="s">
        <v>105</v>
      </c>
      <c r="C60" s="5" t="s">
        <v>106</v>
      </c>
      <c r="D60" s="5" t="s">
        <v>223</v>
      </c>
      <c r="E60" s="4" t="s">
        <v>17</v>
      </c>
      <c r="F60" s="6">
        <v>0.14799999999999999</v>
      </c>
      <c r="G60" s="6">
        <v>0.14599999999999999</v>
      </c>
      <c r="H60" s="16">
        <v>64.150999999999996</v>
      </c>
      <c r="I60" s="6">
        <v>2E-3</v>
      </c>
      <c r="J60" s="6">
        <v>1E-3</v>
      </c>
      <c r="K60" s="16">
        <v>1.325</v>
      </c>
    </row>
    <row r="61" spans="1:17" ht="15" customHeight="1" x14ac:dyDescent="0.2">
      <c r="A61" s="3">
        <v>55</v>
      </c>
      <c r="B61" s="4" t="s">
        <v>107</v>
      </c>
      <c r="C61" s="5" t="s">
        <v>108</v>
      </c>
      <c r="D61" s="5" t="s">
        <v>224</v>
      </c>
      <c r="E61" s="4" t="s">
        <v>17</v>
      </c>
      <c r="F61" s="6">
        <v>0.154</v>
      </c>
      <c r="G61" s="6">
        <v>0.151</v>
      </c>
      <c r="H61" s="16">
        <v>66.727999999999994</v>
      </c>
      <c r="I61" s="6">
        <v>2E-3</v>
      </c>
      <c r="J61" s="6">
        <v>1E-3</v>
      </c>
      <c r="K61" s="16">
        <v>1.3979999999999999</v>
      </c>
    </row>
    <row r="62" spans="1:17" ht="15" customHeight="1" x14ac:dyDescent="0.2">
      <c r="A62" s="3">
        <v>56</v>
      </c>
      <c r="B62" s="4" t="s">
        <v>109</v>
      </c>
      <c r="C62" s="5" t="s">
        <v>110</v>
      </c>
      <c r="D62" s="5" t="s">
        <v>225</v>
      </c>
      <c r="E62" s="4" t="s">
        <v>17</v>
      </c>
      <c r="F62" s="6">
        <v>7.2999999999999995E-2</v>
      </c>
      <c r="G62" s="6">
        <v>7.0999999999999994E-2</v>
      </c>
      <c r="H62" s="16">
        <v>31.146000000000001</v>
      </c>
      <c r="I62" s="6">
        <v>2E-3</v>
      </c>
      <c r="J62" s="6">
        <v>1E-3</v>
      </c>
      <c r="K62" s="16">
        <v>1.01</v>
      </c>
    </row>
    <row r="63" spans="1:17" ht="15" customHeight="1" x14ac:dyDescent="0.2">
      <c r="A63" s="3">
        <v>57</v>
      </c>
      <c r="B63" s="3">
        <v>0</v>
      </c>
      <c r="C63" s="5" t="s">
        <v>52</v>
      </c>
      <c r="D63" s="5"/>
      <c r="E63" s="4" t="s">
        <v>52</v>
      </c>
      <c r="F63" s="6">
        <v>5.0000000000000001E-3</v>
      </c>
      <c r="G63" s="6">
        <v>3.0000000000000001E-3</v>
      </c>
      <c r="H63" s="7">
        <v>1.008</v>
      </c>
      <c r="I63" s="6">
        <v>1E-3</v>
      </c>
      <c r="J63" s="6">
        <v>0</v>
      </c>
      <c r="K63" s="7">
        <v>0.20499999999999999</v>
      </c>
    </row>
    <row r="64" spans="1:17" ht="15" customHeight="1" x14ac:dyDescent="0.2">
      <c r="A64" s="3">
        <v>58</v>
      </c>
      <c r="B64" s="3">
        <v>0</v>
      </c>
      <c r="C64" s="5" t="s">
        <v>52</v>
      </c>
      <c r="D64" s="5"/>
      <c r="E64" s="4" t="s">
        <v>52</v>
      </c>
      <c r="F64" s="6">
        <v>3.0000000000000001E-3</v>
      </c>
      <c r="G64" s="6">
        <v>0</v>
      </c>
      <c r="H64" s="7">
        <v>-0.218</v>
      </c>
      <c r="I64" s="6">
        <v>1E-3</v>
      </c>
      <c r="J64" s="6">
        <v>0</v>
      </c>
      <c r="K64" s="7">
        <v>0.23200000000000001</v>
      </c>
    </row>
    <row r="65" spans="1:17" ht="15" customHeight="1" x14ac:dyDescent="0.2">
      <c r="A65" s="3">
        <v>59</v>
      </c>
      <c r="B65" s="4" t="s">
        <v>45</v>
      </c>
      <c r="C65" s="5" t="s">
        <v>46</v>
      </c>
      <c r="D65" s="5" t="s">
        <v>198</v>
      </c>
      <c r="E65" s="4" t="s">
        <v>47</v>
      </c>
      <c r="F65" s="6">
        <v>0.22900000000000001</v>
      </c>
      <c r="G65" s="6">
        <v>0.22700000000000001</v>
      </c>
      <c r="H65" s="7">
        <v>100.07599999999999</v>
      </c>
      <c r="I65" s="6">
        <v>1E-3</v>
      </c>
      <c r="J65" s="6">
        <v>1E-3</v>
      </c>
      <c r="K65" s="7">
        <v>0.73799999999999999</v>
      </c>
      <c r="L65" s="10">
        <f>((100-H65)/100)*-100</f>
        <v>7.5999999999993406E-2</v>
      </c>
      <c r="M65" s="11"/>
    </row>
    <row r="66" spans="1:17" ht="15" customHeight="1" x14ac:dyDescent="0.2">
      <c r="A66" s="3">
        <v>60</v>
      </c>
      <c r="B66" s="4" t="s">
        <v>48</v>
      </c>
      <c r="C66" s="5" t="s">
        <v>49</v>
      </c>
      <c r="D66" s="5" t="s">
        <v>199</v>
      </c>
      <c r="E66" s="4" t="s">
        <v>47</v>
      </c>
      <c r="F66" s="6">
        <v>2.9000000000000001E-2</v>
      </c>
      <c r="G66" s="6">
        <v>2.7E-2</v>
      </c>
      <c r="H66" s="7">
        <v>11.528</v>
      </c>
      <c r="I66" s="6">
        <v>8.0000000000000002E-3</v>
      </c>
      <c r="J66" s="6">
        <v>8.0000000000000002E-3</v>
      </c>
      <c r="K66" s="7">
        <v>7.1429999999999998</v>
      </c>
      <c r="L66" s="11"/>
      <c r="M66" s="10">
        <f>((6.25-K66)/6.25)*-100</f>
        <v>14.287999999999998</v>
      </c>
    </row>
    <row r="67" spans="1:17" ht="15" customHeight="1" x14ac:dyDescent="0.2">
      <c r="A67" s="3">
        <v>61</v>
      </c>
      <c r="B67" s="4" t="s">
        <v>111</v>
      </c>
      <c r="C67" s="5" t="s">
        <v>112</v>
      </c>
      <c r="D67" s="5" t="s">
        <v>226</v>
      </c>
      <c r="E67" s="4" t="s">
        <v>17</v>
      </c>
      <c r="F67" s="6">
        <v>6.7000000000000004E-2</v>
      </c>
      <c r="G67" s="6">
        <v>6.5000000000000002E-2</v>
      </c>
      <c r="H67" s="16">
        <v>28.41</v>
      </c>
      <c r="I67" s="6">
        <v>2E-3</v>
      </c>
      <c r="J67" s="6">
        <v>1E-3</v>
      </c>
      <c r="K67" s="16">
        <v>1.1080000000000001</v>
      </c>
    </row>
    <row r="68" spans="1:17" ht="15" customHeight="1" x14ac:dyDescent="0.2">
      <c r="A68" s="3">
        <v>62</v>
      </c>
      <c r="B68" s="4" t="s">
        <v>113</v>
      </c>
      <c r="C68" s="5" t="s">
        <v>114</v>
      </c>
      <c r="D68" s="5" t="s">
        <v>227</v>
      </c>
      <c r="E68" s="4" t="s">
        <v>17</v>
      </c>
      <c r="F68" s="6">
        <v>7.0999999999999994E-2</v>
      </c>
      <c r="G68" s="6">
        <v>6.9000000000000006E-2</v>
      </c>
      <c r="H68" s="16">
        <v>30.135999999999999</v>
      </c>
      <c r="I68" s="6">
        <v>2E-3</v>
      </c>
      <c r="J68" s="6">
        <v>1E-3</v>
      </c>
      <c r="K68" s="16">
        <v>1.141</v>
      </c>
      <c r="N68" s="12">
        <f>((H68-H69)/((H68+H69)/2))*100</f>
        <v>0.56236793504484139</v>
      </c>
      <c r="O68" s="12">
        <f>((K68-K69)/((K68+K69)/2))*100</f>
        <v>0.43917435221784057</v>
      </c>
      <c r="P68" s="13">
        <f>AVERAGE(H68,H69)</f>
        <v>30.051499999999997</v>
      </c>
      <c r="Q68" s="13">
        <f>AVERAGE(K68,K69)</f>
        <v>1.1385000000000001</v>
      </c>
    </row>
    <row r="69" spans="1:17" ht="15" customHeight="1" x14ac:dyDescent="0.2">
      <c r="A69" s="3">
        <v>63</v>
      </c>
      <c r="B69" s="4" t="s">
        <v>113</v>
      </c>
      <c r="C69" s="5" t="s">
        <v>115</v>
      </c>
      <c r="D69" s="5" t="s">
        <v>227</v>
      </c>
      <c r="E69" s="4" t="s">
        <v>17</v>
      </c>
      <c r="F69" s="6">
        <v>7.0999999999999994E-2</v>
      </c>
      <c r="G69" s="6">
        <v>6.8000000000000005E-2</v>
      </c>
      <c r="H69" s="16">
        <v>29.966999999999999</v>
      </c>
      <c r="I69" s="6">
        <v>2E-3</v>
      </c>
      <c r="J69" s="6">
        <v>1E-3</v>
      </c>
      <c r="K69" s="16">
        <v>1.1359999999999999</v>
      </c>
    </row>
    <row r="70" spans="1:17" ht="15" customHeight="1" x14ac:dyDescent="0.2">
      <c r="A70" s="3">
        <v>64</v>
      </c>
      <c r="B70" s="4" t="s">
        <v>116</v>
      </c>
      <c r="C70" s="5" t="s">
        <v>117</v>
      </c>
      <c r="D70" s="5" t="s">
        <v>228</v>
      </c>
      <c r="E70" s="4" t="s">
        <v>17</v>
      </c>
      <c r="F70" s="6">
        <v>0.14000000000000001</v>
      </c>
      <c r="G70" s="6">
        <v>0.13800000000000001</v>
      </c>
      <c r="H70" s="16">
        <v>60.813000000000002</v>
      </c>
      <c r="I70" s="6">
        <v>2E-3</v>
      </c>
      <c r="J70" s="6">
        <v>1E-3</v>
      </c>
      <c r="K70" s="16">
        <v>1.492</v>
      </c>
    </row>
    <row r="71" spans="1:17" ht="15" customHeight="1" x14ac:dyDescent="0.2">
      <c r="A71" s="3">
        <v>65</v>
      </c>
      <c r="B71" s="4" t="s">
        <v>118</v>
      </c>
      <c r="C71" s="5" t="s">
        <v>119</v>
      </c>
      <c r="D71" s="5" t="s">
        <v>229</v>
      </c>
      <c r="E71" s="4" t="s">
        <v>17</v>
      </c>
      <c r="F71" s="6">
        <v>0.14099999999999999</v>
      </c>
      <c r="G71" s="6">
        <v>0.13900000000000001</v>
      </c>
      <c r="H71" s="16">
        <v>61.064</v>
      </c>
      <c r="I71" s="6">
        <v>2E-3</v>
      </c>
      <c r="J71" s="6">
        <v>1E-3</v>
      </c>
      <c r="K71" s="16">
        <v>0.89100000000000001</v>
      </c>
    </row>
    <row r="72" spans="1:17" ht="15" customHeight="1" x14ac:dyDescent="0.2">
      <c r="A72" s="3">
        <v>66</v>
      </c>
      <c r="B72" s="4" t="s">
        <v>120</v>
      </c>
      <c r="C72" s="5" t="s">
        <v>121</v>
      </c>
      <c r="D72" s="5" t="s">
        <v>230</v>
      </c>
      <c r="E72" s="4" t="s">
        <v>17</v>
      </c>
      <c r="F72" s="6">
        <v>0.14000000000000001</v>
      </c>
      <c r="G72" s="6">
        <v>0.13800000000000001</v>
      </c>
      <c r="H72" s="16">
        <v>60.795999999999999</v>
      </c>
      <c r="I72" s="6">
        <v>2E-3</v>
      </c>
      <c r="J72" s="6">
        <v>1E-3</v>
      </c>
      <c r="K72" s="16">
        <v>1.1599999999999999</v>
      </c>
    </row>
    <row r="73" spans="1:17" ht="15" customHeight="1" x14ac:dyDescent="0.2">
      <c r="A73" s="3">
        <v>67</v>
      </c>
      <c r="B73" s="4" t="s">
        <v>122</v>
      </c>
      <c r="C73" s="5" t="s">
        <v>123</v>
      </c>
      <c r="D73" s="5" t="s">
        <v>231</v>
      </c>
      <c r="E73" s="4" t="s">
        <v>17</v>
      </c>
      <c r="F73" s="6">
        <v>6.9000000000000006E-2</v>
      </c>
      <c r="G73" s="6">
        <v>6.7000000000000004E-2</v>
      </c>
      <c r="H73" s="16">
        <v>29.428000000000001</v>
      </c>
      <c r="I73" s="6">
        <v>1E-3</v>
      </c>
      <c r="J73" s="6">
        <v>1E-3</v>
      </c>
      <c r="K73" s="16">
        <v>0.875</v>
      </c>
    </row>
    <row r="74" spans="1:17" ht="15" customHeight="1" x14ac:dyDescent="0.2">
      <c r="A74" s="3">
        <v>68</v>
      </c>
      <c r="B74" s="4" t="s">
        <v>124</v>
      </c>
      <c r="C74" s="5" t="s">
        <v>125</v>
      </c>
      <c r="D74" s="5" t="s">
        <v>232</v>
      </c>
      <c r="E74" s="4" t="s">
        <v>17</v>
      </c>
      <c r="F74" s="6">
        <v>6.4000000000000001E-2</v>
      </c>
      <c r="G74" s="6">
        <v>6.2E-2</v>
      </c>
      <c r="H74" s="16">
        <v>27.282</v>
      </c>
      <c r="I74" s="6">
        <v>2E-3</v>
      </c>
      <c r="J74" s="6">
        <v>1E-3</v>
      </c>
      <c r="K74" s="16">
        <v>0.95099999999999996</v>
      </c>
    </row>
    <row r="75" spans="1:17" ht="15" customHeight="1" x14ac:dyDescent="0.2">
      <c r="A75" s="3">
        <v>69</v>
      </c>
      <c r="B75" s="4" t="s">
        <v>126</v>
      </c>
      <c r="C75" s="5" t="s">
        <v>127</v>
      </c>
      <c r="D75" s="5" t="s">
        <v>233</v>
      </c>
      <c r="E75" s="4" t="s">
        <v>17</v>
      </c>
      <c r="F75" s="6">
        <v>6.8000000000000005E-2</v>
      </c>
      <c r="G75" s="6">
        <v>6.5000000000000002E-2</v>
      </c>
      <c r="H75" s="16">
        <v>28.73</v>
      </c>
      <c r="I75" s="6">
        <v>2E-3</v>
      </c>
      <c r="J75" s="6">
        <v>1E-3</v>
      </c>
      <c r="K75" s="16">
        <v>1.0680000000000001</v>
      </c>
    </row>
    <row r="76" spans="1:17" ht="15" customHeight="1" x14ac:dyDescent="0.2">
      <c r="A76" s="3">
        <v>70</v>
      </c>
      <c r="B76" s="4" t="s">
        <v>128</v>
      </c>
      <c r="C76" s="5" t="s">
        <v>129</v>
      </c>
      <c r="D76" s="14" t="s">
        <v>200</v>
      </c>
      <c r="E76" s="4" t="s">
        <v>17</v>
      </c>
      <c r="F76" s="6">
        <v>1.2999999999999999E-2</v>
      </c>
      <c r="G76" s="6">
        <v>0.01</v>
      </c>
      <c r="H76" s="16">
        <v>4.34</v>
      </c>
      <c r="I76" s="6">
        <v>1E-3</v>
      </c>
      <c r="J76" s="6">
        <v>1E-3</v>
      </c>
      <c r="K76" s="16">
        <v>0.79800000000000004</v>
      </c>
    </row>
    <row r="77" spans="1:17" ht="15" customHeight="1" x14ac:dyDescent="0.2">
      <c r="A77" s="3">
        <v>71</v>
      </c>
      <c r="B77" s="3">
        <v>0</v>
      </c>
      <c r="C77" s="5" t="s">
        <v>52</v>
      </c>
      <c r="D77" s="5"/>
      <c r="E77" s="4" t="s">
        <v>52</v>
      </c>
      <c r="F77" s="6">
        <v>3.0000000000000001E-3</v>
      </c>
      <c r="G77" s="6">
        <v>1E-3</v>
      </c>
      <c r="H77" s="7">
        <v>3.5000000000000003E-2</v>
      </c>
      <c r="I77" s="6">
        <v>1E-3</v>
      </c>
      <c r="J77" s="6">
        <v>0</v>
      </c>
      <c r="K77" s="7">
        <v>0.20399999999999999</v>
      </c>
    </row>
    <row r="78" spans="1:17" ht="15" customHeight="1" x14ac:dyDescent="0.2">
      <c r="A78" s="3">
        <v>72</v>
      </c>
      <c r="B78" s="3">
        <v>0</v>
      </c>
      <c r="C78" s="5" t="s">
        <v>52</v>
      </c>
      <c r="D78" s="5"/>
      <c r="E78" s="4" t="s">
        <v>52</v>
      </c>
      <c r="F78" s="6">
        <v>2E-3</v>
      </c>
      <c r="G78" s="6">
        <v>0</v>
      </c>
      <c r="H78" s="7">
        <v>-0.218</v>
      </c>
      <c r="I78" s="6">
        <v>1E-3</v>
      </c>
      <c r="J78" s="6">
        <v>0</v>
      </c>
      <c r="K78" s="7">
        <v>0.23200000000000001</v>
      </c>
    </row>
    <row r="79" spans="1:17" ht="15" customHeight="1" x14ac:dyDescent="0.2">
      <c r="A79" s="3">
        <v>73</v>
      </c>
      <c r="B79" s="4" t="s">
        <v>130</v>
      </c>
      <c r="C79" s="5" t="s">
        <v>131</v>
      </c>
      <c r="D79" s="5" t="s">
        <v>234</v>
      </c>
      <c r="E79" s="4" t="s">
        <v>17</v>
      </c>
      <c r="F79" s="6">
        <v>0.128</v>
      </c>
      <c r="G79" s="6">
        <v>0.126</v>
      </c>
      <c r="H79" s="16">
        <v>55.579000000000001</v>
      </c>
      <c r="I79" s="6">
        <v>2E-3</v>
      </c>
      <c r="J79" s="6">
        <v>1E-3</v>
      </c>
      <c r="K79" s="16">
        <v>1.4930000000000001</v>
      </c>
    </row>
    <row r="80" spans="1:17" ht="15" customHeight="1" x14ac:dyDescent="0.2">
      <c r="A80" s="3">
        <v>74</v>
      </c>
      <c r="B80" s="4" t="s">
        <v>132</v>
      </c>
      <c r="C80" s="5" t="s">
        <v>133</v>
      </c>
      <c r="D80" s="5" t="s">
        <v>235</v>
      </c>
      <c r="E80" s="4" t="s">
        <v>17</v>
      </c>
      <c r="F80" s="6">
        <v>0.13400000000000001</v>
      </c>
      <c r="G80" s="6">
        <v>0.13100000000000001</v>
      </c>
      <c r="H80" s="16">
        <v>57.890999999999998</v>
      </c>
      <c r="I80" s="6">
        <v>2E-3</v>
      </c>
      <c r="J80" s="6">
        <v>1E-3</v>
      </c>
      <c r="K80" s="16">
        <v>1.448</v>
      </c>
    </row>
    <row r="81" spans="1:17" ht="15" customHeight="1" x14ac:dyDescent="0.2">
      <c r="A81" s="3">
        <v>75</v>
      </c>
      <c r="B81" s="4" t="s">
        <v>134</v>
      </c>
      <c r="C81" s="5" t="s">
        <v>135</v>
      </c>
      <c r="D81" s="5" t="s">
        <v>236</v>
      </c>
      <c r="E81" s="4" t="s">
        <v>17</v>
      </c>
      <c r="F81" s="6">
        <v>0.13300000000000001</v>
      </c>
      <c r="G81" s="6">
        <v>0.13</v>
      </c>
      <c r="H81" s="16">
        <v>57.475999999999999</v>
      </c>
      <c r="I81" s="6">
        <v>2E-3</v>
      </c>
      <c r="J81" s="6">
        <v>1E-3</v>
      </c>
      <c r="K81" s="16">
        <v>1.4410000000000001</v>
      </c>
      <c r="N81" s="12">
        <f>((H81-H82)/((H81+H82)/2))*100</f>
        <v>-1.038493492107452</v>
      </c>
      <c r="O81" s="12">
        <f>((K81-K82)/((K81+K82)/2))*100</f>
        <v>-3.5446489434219526</v>
      </c>
      <c r="P81" s="13">
        <f>AVERAGE(H81,H82)</f>
        <v>57.775999999999996</v>
      </c>
      <c r="Q81" s="13">
        <f>AVERAGE(K81,K82)</f>
        <v>1.4670000000000001</v>
      </c>
    </row>
    <row r="82" spans="1:17" ht="15" customHeight="1" x14ac:dyDescent="0.2">
      <c r="A82" s="3">
        <v>76</v>
      </c>
      <c r="B82" s="4" t="s">
        <v>134</v>
      </c>
      <c r="C82" s="5" t="s">
        <v>136</v>
      </c>
      <c r="D82" s="5" t="s">
        <v>236</v>
      </c>
      <c r="E82" s="4" t="s">
        <v>17</v>
      </c>
      <c r="F82" s="6">
        <v>0.13400000000000001</v>
      </c>
      <c r="G82" s="6">
        <v>0.13200000000000001</v>
      </c>
      <c r="H82" s="16">
        <v>58.076000000000001</v>
      </c>
      <c r="I82" s="6">
        <v>2E-3</v>
      </c>
      <c r="J82" s="6">
        <v>1E-3</v>
      </c>
      <c r="K82" s="16">
        <v>1.4930000000000001</v>
      </c>
    </row>
    <row r="83" spans="1:17" ht="15" customHeight="1" x14ac:dyDescent="0.2">
      <c r="A83" s="3">
        <v>77</v>
      </c>
      <c r="B83" s="4" t="s">
        <v>137</v>
      </c>
      <c r="C83" s="5" t="s">
        <v>138</v>
      </c>
      <c r="D83" s="5" t="s">
        <v>237</v>
      </c>
      <c r="E83" s="4" t="s">
        <v>17</v>
      </c>
      <c r="F83" s="6">
        <v>6.8000000000000005E-2</v>
      </c>
      <c r="G83" s="6">
        <v>6.6000000000000003E-2</v>
      </c>
      <c r="H83" s="16">
        <v>28.907</v>
      </c>
      <c r="I83" s="6">
        <v>2E-3</v>
      </c>
      <c r="J83" s="6">
        <v>1E-3</v>
      </c>
      <c r="K83" s="16">
        <v>1.1339999999999999</v>
      </c>
    </row>
    <row r="84" spans="1:17" ht="15" customHeight="1" x14ac:dyDescent="0.2">
      <c r="A84" s="3">
        <v>78</v>
      </c>
      <c r="B84" s="4" t="s">
        <v>45</v>
      </c>
      <c r="C84" s="5" t="s">
        <v>46</v>
      </c>
      <c r="D84" s="5" t="s">
        <v>198</v>
      </c>
      <c r="E84" s="4" t="s">
        <v>47</v>
      </c>
      <c r="F84" s="6">
        <v>0.22500000000000001</v>
      </c>
      <c r="G84" s="6">
        <v>0.223</v>
      </c>
      <c r="H84" s="7">
        <v>98.355999999999995</v>
      </c>
      <c r="I84" s="6">
        <v>2E-3</v>
      </c>
      <c r="J84" s="6">
        <v>1E-3</v>
      </c>
      <c r="K84" s="7">
        <v>1.1279999999999999</v>
      </c>
      <c r="L84" s="10">
        <f>((100-H84)/100)*-100</f>
        <v>-1.6440000000000055</v>
      </c>
      <c r="M84" s="11"/>
    </row>
    <row r="85" spans="1:17" ht="15" customHeight="1" x14ac:dyDescent="0.2">
      <c r="A85" s="3">
        <v>79</v>
      </c>
      <c r="B85" s="4" t="s">
        <v>48</v>
      </c>
      <c r="C85" s="5" t="s">
        <v>49</v>
      </c>
      <c r="D85" s="5" t="s">
        <v>199</v>
      </c>
      <c r="E85" s="4" t="s">
        <v>47</v>
      </c>
      <c r="F85" s="6">
        <v>2.7E-2</v>
      </c>
      <c r="G85" s="6">
        <v>2.5000000000000001E-2</v>
      </c>
      <c r="H85" s="7">
        <v>10.728999999999999</v>
      </c>
      <c r="I85" s="6">
        <v>8.0000000000000002E-3</v>
      </c>
      <c r="J85" s="6">
        <v>8.0000000000000002E-3</v>
      </c>
      <c r="K85" s="7">
        <v>7.133</v>
      </c>
      <c r="L85" s="11"/>
      <c r="M85" s="10">
        <f>((6.25-K85)/6.25)*-100</f>
        <v>14.127999999999998</v>
      </c>
    </row>
    <row r="86" spans="1:17" ht="15" customHeight="1" x14ac:dyDescent="0.2">
      <c r="A86" s="3">
        <v>80</v>
      </c>
      <c r="B86" s="4" t="s">
        <v>139</v>
      </c>
      <c r="C86" s="5" t="s">
        <v>140</v>
      </c>
      <c r="D86" s="5" t="s">
        <v>238</v>
      </c>
      <c r="E86" s="4" t="s">
        <v>17</v>
      </c>
      <c r="F86" s="6">
        <v>6.4000000000000001E-2</v>
      </c>
      <c r="G86" s="6">
        <v>6.2E-2</v>
      </c>
      <c r="H86" s="16">
        <v>27.218</v>
      </c>
      <c r="I86" s="6">
        <v>2E-3</v>
      </c>
      <c r="J86" s="6">
        <v>1E-3</v>
      </c>
      <c r="K86" s="16">
        <v>1.1830000000000001</v>
      </c>
    </row>
    <row r="87" spans="1:17" ht="15" customHeight="1" x14ac:dyDescent="0.2">
      <c r="A87" s="3">
        <v>81</v>
      </c>
      <c r="B87" s="4" t="s">
        <v>141</v>
      </c>
      <c r="C87" s="5" t="s">
        <v>142</v>
      </c>
      <c r="D87" s="5" t="s">
        <v>239</v>
      </c>
      <c r="E87" s="4" t="s">
        <v>17</v>
      </c>
      <c r="F87" s="6">
        <v>6.8000000000000005E-2</v>
      </c>
      <c r="G87" s="6">
        <v>6.6000000000000003E-2</v>
      </c>
      <c r="H87" s="16">
        <v>28.885999999999999</v>
      </c>
      <c r="I87" s="6">
        <v>2E-3</v>
      </c>
      <c r="J87" s="6">
        <v>1E-3</v>
      </c>
      <c r="K87" s="16">
        <v>1.129</v>
      </c>
    </row>
    <row r="88" spans="1:17" ht="15" customHeight="1" x14ac:dyDescent="0.2">
      <c r="A88" s="3">
        <v>82</v>
      </c>
      <c r="B88" s="4" t="s">
        <v>143</v>
      </c>
      <c r="C88" s="5" t="s">
        <v>144</v>
      </c>
      <c r="D88" s="5" t="s">
        <v>240</v>
      </c>
      <c r="E88" s="4" t="s">
        <v>17</v>
      </c>
      <c r="F88" s="6">
        <v>0.13400000000000001</v>
      </c>
      <c r="G88" s="6">
        <v>0.13200000000000001</v>
      </c>
      <c r="H88" s="16">
        <v>58.113</v>
      </c>
      <c r="I88" s="6">
        <v>2E-3</v>
      </c>
      <c r="J88" s="6">
        <v>2E-3</v>
      </c>
      <c r="K88" s="16">
        <v>1.673</v>
      </c>
    </row>
    <row r="89" spans="1:17" ht="15" customHeight="1" x14ac:dyDescent="0.2">
      <c r="A89" s="3">
        <v>83</v>
      </c>
      <c r="B89" s="4" t="s">
        <v>145</v>
      </c>
      <c r="C89" s="5" t="s">
        <v>146</v>
      </c>
      <c r="D89" s="5" t="s">
        <v>241</v>
      </c>
      <c r="E89" s="4" t="s">
        <v>17</v>
      </c>
      <c r="F89" s="6">
        <v>0.13200000000000001</v>
      </c>
      <c r="G89" s="6">
        <v>0.129</v>
      </c>
      <c r="H89" s="16">
        <v>56.89</v>
      </c>
      <c r="I89" s="6">
        <v>2E-3</v>
      </c>
      <c r="J89" s="6">
        <v>1E-3</v>
      </c>
      <c r="K89" s="16">
        <v>1.5249999999999999</v>
      </c>
    </row>
    <row r="90" spans="1:17" ht="15" customHeight="1" x14ac:dyDescent="0.2">
      <c r="A90" s="3">
        <v>84</v>
      </c>
      <c r="B90" s="4" t="s">
        <v>147</v>
      </c>
      <c r="C90" s="5" t="s">
        <v>148</v>
      </c>
      <c r="D90" s="5" t="s">
        <v>242</v>
      </c>
      <c r="E90" s="4" t="s">
        <v>17</v>
      </c>
      <c r="F90" s="6">
        <v>0.13200000000000001</v>
      </c>
      <c r="G90" s="6">
        <v>0.129</v>
      </c>
      <c r="H90" s="16">
        <v>56.975000000000001</v>
      </c>
      <c r="I90" s="6">
        <v>2E-3</v>
      </c>
      <c r="J90" s="6">
        <v>1E-3</v>
      </c>
      <c r="K90" s="16">
        <v>1.5149999999999999</v>
      </c>
    </row>
    <row r="91" spans="1:17" ht="15" customHeight="1" x14ac:dyDescent="0.2">
      <c r="A91" s="3">
        <v>85</v>
      </c>
      <c r="B91" s="3">
        <v>0</v>
      </c>
      <c r="C91" s="5" t="s">
        <v>52</v>
      </c>
      <c r="D91" s="5"/>
      <c r="E91" s="4" t="s">
        <v>52</v>
      </c>
      <c r="F91" s="6">
        <v>7.0000000000000001E-3</v>
      </c>
      <c r="G91" s="6">
        <v>5.0000000000000001E-3</v>
      </c>
      <c r="H91" s="7">
        <v>1.893</v>
      </c>
      <c r="I91" s="6">
        <v>1E-3</v>
      </c>
      <c r="J91" s="6">
        <v>0</v>
      </c>
      <c r="K91" s="7">
        <v>0.21099999999999999</v>
      </c>
    </row>
    <row r="92" spans="1:17" ht="15" customHeight="1" x14ac:dyDescent="0.2">
      <c r="A92" s="3">
        <v>86</v>
      </c>
      <c r="B92" s="3">
        <v>0</v>
      </c>
      <c r="C92" s="5" t="s">
        <v>52</v>
      </c>
      <c r="D92" s="5"/>
      <c r="E92" s="4" t="s">
        <v>52</v>
      </c>
      <c r="F92" s="6">
        <v>2E-3</v>
      </c>
      <c r="G92" s="6">
        <v>0</v>
      </c>
      <c r="H92" s="7">
        <v>-0.218</v>
      </c>
      <c r="I92" s="6">
        <v>1E-3</v>
      </c>
      <c r="J92" s="6">
        <v>0</v>
      </c>
      <c r="K92" s="7">
        <v>0.23200000000000001</v>
      </c>
    </row>
    <row r="93" spans="1:17" ht="15" customHeight="1" x14ac:dyDescent="0.2">
      <c r="A93" s="3">
        <v>87</v>
      </c>
      <c r="B93" s="4" t="s">
        <v>149</v>
      </c>
      <c r="C93" s="5" t="s">
        <v>150</v>
      </c>
      <c r="D93" s="5" t="s">
        <v>243</v>
      </c>
      <c r="E93" s="4" t="s">
        <v>17</v>
      </c>
      <c r="F93" s="6">
        <v>6.3E-2</v>
      </c>
      <c r="G93" s="6">
        <v>6.0999999999999999E-2</v>
      </c>
      <c r="H93" s="16">
        <v>26.568999999999999</v>
      </c>
      <c r="I93" s="6">
        <v>2E-3</v>
      </c>
      <c r="J93" s="6">
        <v>1E-3</v>
      </c>
      <c r="K93" s="16">
        <v>1.109</v>
      </c>
    </row>
    <row r="94" spans="1:17" ht="15" customHeight="1" x14ac:dyDescent="0.2">
      <c r="A94" s="3">
        <v>88</v>
      </c>
      <c r="B94" s="4" t="s">
        <v>151</v>
      </c>
      <c r="C94" s="5" t="s">
        <v>152</v>
      </c>
      <c r="D94" s="5" t="s">
        <v>244</v>
      </c>
      <c r="E94" s="4" t="s">
        <v>17</v>
      </c>
      <c r="F94" s="6">
        <v>6.5000000000000002E-2</v>
      </c>
      <c r="G94" s="6">
        <v>6.2E-2</v>
      </c>
      <c r="H94" s="16">
        <v>27.263000000000002</v>
      </c>
      <c r="I94" s="6">
        <v>2E-3</v>
      </c>
      <c r="J94" s="6">
        <v>1E-3</v>
      </c>
      <c r="K94" s="16">
        <v>1.0680000000000001</v>
      </c>
    </row>
    <row r="95" spans="1:17" ht="15" customHeight="1" x14ac:dyDescent="0.2">
      <c r="A95" s="3">
        <v>89</v>
      </c>
      <c r="B95" s="4" t="s">
        <v>153</v>
      </c>
      <c r="C95" s="5" t="s">
        <v>154</v>
      </c>
      <c r="D95" s="14" t="s">
        <v>200</v>
      </c>
      <c r="E95" s="4" t="s">
        <v>17</v>
      </c>
      <c r="F95" s="6">
        <v>1.2E-2</v>
      </c>
      <c r="G95" s="6">
        <v>0.01</v>
      </c>
      <c r="H95" s="16">
        <v>3.992</v>
      </c>
      <c r="I95" s="6">
        <v>2E-3</v>
      </c>
      <c r="J95" s="6">
        <v>1E-3</v>
      </c>
      <c r="K95" s="16">
        <v>0.84399999999999997</v>
      </c>
    </row>
    <row r="96" spans="1:17" ht="15" customHeight="1" x14ac:dyDescent="0.2">
      <c r="A96" s="3">
        <v>90</v>
      </c>
      <c r="B96" s="4" t="s">
        <v>155</v>
      </c>
      <c r="C96" s="5" t="s">
        <v>156</v>
      </c>
      <c r="D96" s="5" t="s">
        <v>245</v>
      </c>
      <c r="E96" s="4" t="s">
        <v>17</v>
      </c>
      <c r="F96" s="6">
        <v>6.5000000000000002E-2</v>
      </c>
      <c r="G96" s="6">
        <v>6.2E-2</v>
      </c>
      <c r="H96" s="16">
        <v>27.405999999999999</v>
      </c>
      <c r="I96" s="6">
        <v>2E-3</v>
      </c>
      <c r="J96" s="6">
        <v>1E-3</v>
      </c>
      <c r="K96" s="16">
        <v>1.131</v>
      </c>
      <c r="N96" s="12">
        <f>((H96-H97)/((H96+H97)/2))*100</f>
        <v>-3.3332735329470302</v>
      </c>
      <c r="O96" s="12">
        <f>((K96-K97)/((K96+K97)/2))*100</f>
        <v>-1.5789473684210538</v>
      </c>
      <c r="P96" s="13">
        <f>AVERAGE(H96,H97)</f>
        <v>27.8705</v>
      </c>
      <c r="Q96" s="13">
        <f>AVERAGE(K96,K97)</f>
        <v>1.1400000000000001</v>
      </c>
    </row>
    <row r="97" spans="1:17" ht="15" customHeight="1" x14ac:dyDescent="0.2">
      <c r="A97" s="3">
        <v>91</v>
      </c>
      <c r="B97" s="4" t="s">
        <v>155</v>
      </c>
      <c r="C97" s="5" t="s">
        <v>157</v>
      </c>
      <c r="D97" s="5" t="s">
        <v>245</v>
      </c>
      <c r="E97" s="4" t="s">
        <v>17</v>
      </c>
      <c r="F97" s="6">
        <v>6.7000000000000004E-2</v>
      </c>
      <c r="G97" s="6">
        <v>6.5000000000000002E-2</v>
      </c>
      <c r="H97" s="16">
        <v>28.335000000000001</v>
      </c>
      <c r="I97" s="6">
        <v>2E-3</v>
      </c>
      <c r="J97" s="6">
        <v>1E-3</v>
      </c>
      <c r="K97" s="16">
        <v>1.149</v>
      </c>
    </row>
    <row r="98" spans="1:17" ht="15" customHeight="1" x14ac:dyDescent="0.2">
      <c r="A98" s="3">
        <v>92</v>
      </c>
      <c r="B98" s="4" t="s">
        <v>158</v>
      </c>
      <c r="C98" s="5" t="s">
        <v>159</v>
      </c>
      <c r="D98" s="5" t="s">
        <v>246</v>
      </c>
      <c r="E98" s="4" t="s">
        <v>17</v>
      </c>
      <c r="F98" s="6">
        <v>0.11799999999999999</v>
      </c>
      <c r="G98" s="6">
        <v>0.11600000000000001</v>
      </c>
      <c r="H98" s="16">
        <v>51.036999999999999</v>
      </c>
      <c r="I98" s="6">
        <v>3.0000000000000001E-3</v>
      </c>
      <c r="J98" s="6">
        <v>2E-3</v>
      </c>
      <c r="K98" s="16">
        <v>1.9079999999999999</v>
      </c>
    </row>
    <row r="99" spans="1:17" ht="15" customHeight="1" x14ac:dyDescent="0.2">
      <c r="A99" s="3">
        <v>93</v>
      </c>
      <c r="B99" s="4" t="s">
        <v>160</v>
      </c>
      <c r="C99" s="5" t="s">
        <v>161</v>
      </c>
      <c r="D99" s="5" t="s">
        <v>247</v>
      </c>
      <c r="E99" s="4" t="s">
        <v>17</v>
      </c>
      <c r="F99" s="6">
        <v>0.126</v>
      </c>
      <c r="G99" s="6">
        <v>0.124</v>
      </c>
      <c r="H99" s="16">
        <v>54.473999999999997</v>
      </c>
      <c r="I99" s="6">
        <v>2E-3</v>
      </c>
      <c r="J99" s="6">
        <v>1E-3</v>
      </c>
      <c r="K99" s="16">
        <v>1.2949999999999999</v>
      </c>
    </row>
    <row r="100" spans="1:17" ht="15" customHeight="1" x14ac:dyDescent="0.2">
      <c r="A100" s="3">
        <v>94</v>
      </c>
      <c r="B100" s="4" t="s">
        <v>162</v>
      </c>
      <c r="C100" s="5" t="s">
        <v>163</v>
      </c>
      <c r="D100" s="5" t="s">
        <v>248</v>
      </c>
      <c r="E100" s="4" t="s">
        <v>17</v>
      </c>
      <c r="F100" s="6">
        <v>0.122</v>
      </c>
      <c r="G100" s="6">
        <v>0.12</v>
      </c>
      <c r="H100" s="16">
        <v>52.871000000000002</v>
      </c>
      <c r="I100" s="6">
        <v>2E-3</v>
      </c>
      <c r="J100" s="6">
        <v>1E-3</v>
      </c>
      <c r="K100" s="16">
        <v>1.298</v>
      </c>
    </row>
    <row r="101" spans="1:17" ht="15" customHeight="1" x14ac:dyDescent="0.2">
      <c r="A101" s="3">
        <v>95</v>
      </c>
      <c r="B101" s="4" t="s">
        <v>164</v>
      </c>
      <c r="C101" s="5" t="s">
        <v>165</v>
      </c>
      <c r="D101" s="5" t="s">
        <v>249</v>
      </c>
      <c r="E101" s="4" t="s">
        <v>17</v>
      </c>
      <c r="F101" s="6">
        <v>6.5000000000000002E-2</v>
      </c>
      <c r="G101" s="6">
        <v>6.3E-2</v>
      </c>
      <c r="H101" s="16">
        <v>27.666</v>
      </c>
      <c r="I101" s="6">
        <v>2E-3</v>
      </c>
      <c r="J101" s="6">
        <v>1E-3</v>
      </c>
      <c r="K101" s="16">
        <v>1.07</v>
      </c>
    </row>
    <row r="102" spans="1:17" ht="15" customHeight="1" x14ac:dyDescent="0.2">
      <c r="A102" s="3">
        <v>96</v>
      </c>
      <c r="B102" s="4" t="s">
        <v>166</v>
      </c>
      <c r="C102" s="5" t="s">
        <v>167</v>
      </c>
      <c r="D102" s="5" t="s">
        <v>250</v>
      </c>
      <c r="E102" s="4" t="s">
        <v>17</v>
      </c>
      <c r="F102" s="6">
        <v>6.4000000000000001E-2</v>
      </c>
      <c r="G102" s="6">
        <v>6.2E-2</v>
      </c>
      <c r="H102" s="16">
        <v>27.1</v>
      </c>
      <c r="I102" s="6">
        <v>2E-3</v>
      </c>
      <c r="J102" s="6">
        <v>1E-3</v>
      </c>
      <c r="K102" s="16">
        <v>1.069</v>
      </c>
    </row>
    <row r="103" spans="1:17" ht="15" customHeight="1" x14ac:dyDescent="0.2">
      <c r="A103" s="3">
        <v>97</v>
      </c>
      <c r="B103" s="3">
        <v>0</v>
      </c>
      <c r="C103" s="5" t="s">
        <v>52</v>
      </c>
      <c r="D103" s="5"/>
      <c r="E103" s="4" t="s">
        <v>52</v>
      </c>
      <c r="F103" s="6">
        <v>4.0000000000000001E-3</v>
      </c>
      <c r="G103" s="6">
        <v>2E-3</v>
      </c>
      <c r="H103" s="7">
        <v>0.54900000000000004</v>
      </c>
      <c r="I103" s="6">
        <v>1E-3</v>
      </c>
      <c r="J103" s="6">
        <v>0</v>
      </c>
      <c r="K103" s="7">
        <v>0.23200000000000001</v>
      </c>
    </row>
    <row r="104" spans="1:17" ht="15" customHeight="1" x14ac:dyDescent="0.2">
      <c r="A104" s="3">
        <v>98</v>
      </c>
      <c r="B104" s="3">
        <v>0</v>
      </c>
      <c r="C104" s="5" t="s">
        <v>52</v>
      </c>
      <c r="D104" s="5"/>
      <c r="E104" s="4" t="s">
        <v>52</v>
      </c>
      <c r="F104" s="6">
        <v>2E-3</v>
      </c>
      <c r="G104" s="6">
        <v>0</v>
      </c>
      <c r="H104" s="7">
        <v>-0.218</v>
      </c>
      <c r="I104" s="6">
        <v>1E-3</v>
      </c>
      <c r="J104" s="6">
        <v>0</v>
      </c>
      <c r="K104" s="7">
        <v>0.23200000000000001</v>
      </c>
    </row>
    <row r="105" spans="1:17" ht="15" customHeight="1" x14ac:dyDescent="0.2">
      <c r="A105" s="3">
        <v>99</v>
      </c>
      <c r="B105" s="4" t="s">
        <v>45</v>
      </c>
      <c r="C105" s="5" t="s">
        <v>46</v>
      </c>
      <c r="D105" s="5" t="s">
        <v>198</v>
      </c>
      <c r="E105" s="4" t="s">
        <v>47</v>
      </c>
      <c r="F105" s="6">
        <v>0.223</v>
      </c>
      <c r="G105" s="6">
        <v>0.22</v>
      </c>
      <c r="H105" s="7">
        <v>97.266999999999996</v>
      </c>
      <c r="I105" s="6">
        <v>2E-3</v>
      </c>
      <c r="J105" s="6">
        <v>1E-3</v>
      </c>
      <c r="K105" s="7">
        <v>0.88500000000000001</v>
      </c>
      <c r="L105" s="10">
        <f>((100-H105)/100)*-100</f>
        <v>-2.7330000000000041</v>
      </c>
      <c r="M105" s="11"/>
    </row>
    <row r="106" spans="1:17" ht="15" customHeight="1" x14ac:dyDescent="0.2">
      <c r="A106" s="3">
        <v>100</v>
      </c>
      <c r="B106" s="4" t="s">
        <v>48</v>
      </c>
      <c r="C106" s="5" t="s">
        <v>49</v>
      </c>
      <c r="D106" s="5" t="s">
        <v>199</v>
      </c>
      <c r="E106" s="4" t="s">
        <v>47</v>
      </c>
      <c r="F106" s="6">
        <v>1.7000000000000001E-2</v>
      </c>
      <c r="G106" s="6">
        <v>1.4999999999999999E-2</v>
      </c>
      <c r="H106" s="7">
        <v>6.5190000000000001</v>
      </c>
      <c r="I106" s="6">
        <v>8.0000000000000002E-3</v>
      </c>
      <c r="J106" s="6">
        <v>8.0000000000000002E-3</v>
      </c>
      <c r="K106" s="7">
        <v>7.0860000000000003</v>
      </c>
      <c r="L106" s="11"/>
      <c r="M106" s="10">
        <f>((6.25-K106)/6.25)*-100</f>
        <v>13.376000000000005</v>
      </c>
    </row>
    <row r="107" spans="1:17" ht="15" customHeight="1" x14ac:dyDescent="0.2">
      <c r="A107" s="3">
        <v>101</v>
      </c>
      <c r="B107" s="4" t="s">
        <v>168</v>
      </c>
      <c r="C107" s="5" t="s">
        <v>169</v>
      </c>
      <c r="D107" s="5" t="s">
        <v>251</v>
      </c>
      <c r="E107" s="4" t="s">
        <v>17</v>
      </c>
      <c r="F107" s="6">
        <v>6.0999999999999999E-2</v>
      </c>
      <c r="G107" s="6">
        <v>5.8000000000000003E-2</v>
      </c>
      <c r="H107" s="16">
        <v>25.649000000000001</v>
      </c>
      <c r="I107" s="6">
        <v>2E-3</v>
      </c>
      <c r="J107" s="6">
        <v>1E-3</v>
      </c>
      <c r="K107" s="16">
        <v>1.194</v>
      </c>
    </row>
    <row r="108" spans="1:17" ht="15" customHeight="1" x14ac:dyDescent="0.2">
      <c r="A108" s="3">
        <v>102</v>
      </c>
      <c r="B108" s="4" t="s">
        <v>170</v>
      </c>
      <c r="C108" s="5" t="s">
        <v>171</v>
      </c>
      <c r="D108" s="5" t="s">
        <v>252</v>
      </c>
      <c r="E108" s="4" t="s">
        <v>17</v>
      </c>
      <c r="F108" s="6">
        <v>0.129</v>
      </c>
      <c r="G108" s="6">
        <v>0.126</v>
      </c>
      <c r="H108" s="16">
        <v>55.728999999999999</v>
      </c>
      <c r="I108" s="6">
        <v>2E-3</v>
      </c>
      <c r="J108" s="6">
        <v>1E-3</v>
      </c>
      <c r="K108" s="16">
        <v>1.5429999999999999</v>
      </c>
    </row>
    <row r="109" spans="1:17" ht="15" customHeight="1" x14ac:dyDescent="0.2">
      <c r="A109" s="3">
        <v>103</v>
      </c>
      <c r="B109" s="4" t="s">
        <v>172</v>
      </c>
      <c r="C109" s="5" t="s">
        <v>173</v>
      </c>
      <c r="D109" s="5" t="s">
        <v>253</v>
      </c>
      <c r="E109" s="4" t="s">
        <v>17</v>
      </c>
      <c r="F109" s="6">
        <v>0.128</v>
      </c>
      <c r="G109" s="6">
        <v>0.126</v>
      </c>
      <c r="H109" s="16">
        <v>55.338000000000001</v>
      </c>
      <c r="I109" s="6">
        <v>2E-3</v>
      </c>
      <c r="J109" s="6">
        <v>1E-3</v>
      </c>
      <c r="K109" s="16">
        <v>1.3540000000000001</v>
      </c>
    </row>
    <row r="110" spans="1:17" ht="15" customHeight="1" x14ac:dyDescent="0.2">
      <c r="A110" s="3">
        <v>104</v>
      </c>
      <c r="B110" s="4" t="s">
        <v>174</v>
      </c>
      <c r="C110" s="5" t="s">
        <v>175</v>
      </c>
      <c r="D110" s="5" t="s">
        <v>254</v>
      </c>
      <c r="E110" s="4" t="s">
        <v>17</v>
      </c>
      <c r="F110" s="6">
        <v>0.128</v>
      </c>
      <c r="G110" s="6">
        <v>0.126</v>
      </c>
      <c r="H110" s="16">
        <v>55.567999999999998</v>
      </c>
      <c r="I110" s="6">
        <v>2E-3</v>
      </c>
      <c r="J110" s="6">
        <v>1E-3</v>
      </c>
      <c r="K110" s="16">
        <v>1.45</v>
      </c>
    </row>
    <row r="111" spans="1:17" ht="15" customHeight="1" x14ac:dyDescent="0.2">
      <c r="A111" s="3">
        <v>105</v>
      </c>
      <c r="B111" s="4" t="s">
        <v>176</v>
      </c>
      <c r="C111" s="5" t="s">
        <v>177</v>
      </c>
      <c r="D111" s="5" t="s">
        <v>255</v>
      </c>
      <c r="E111" s="4" t="s">
        <v>17</v>
      </c>
      <c r="F111" s="6">
        <v>7.0000000000000007E-2</v>
      </c>
      <c r="G111" s="6">
        <v>6.8000000000000005E-2</v>
      </c>
      <c r="H111" s="16">
        <v>29.756</v>
      </c>
      <c r="I111" s="6">
        <v>2E-3</v>
      </c>
      <c r="J111" s="6">
        <v>1E-3</v>
      </c>
      <c r="K111" s="16">
        <v>1.27</v>
      </c>
      <c r="N111" s="12">
        <f>((H111-H112)/((H111+H112)/2))*100</f>
        <v>2.1982502335853171</v>
      </c>
      <c r="O111" s="12">
        <f>((K111-K112)/((K111+K112)/2))*100</f>
        <v>8.4530160032827215</v>
      </c>
      <c r="P111" s="13">
        <f>AVERAGE(H111,H112)</f>
        <v>29.432500000000001</v>
      </c>
      <c r="Q111" s="13">
        <f>AVERAGE(K111,K112)</f>
        <v>1.2185000000000001</v>
      </c>
    </row>
    <row r="112" spans="1:17" ht="15" customHeight="1" x14ac:dyDescent="0.2">
      <c r="A112" s="3">
        <v>106</v>
      </c>
      <c r="B112" s="4" t="s">
        <v>176</v>
      </c>
      <c r="C112" s="5" t="s">
        <v>178</v>
      </c>
      <c r="D112" s="5" t="s">
        <v>255</v>
      </c>
      <c r="E112" s="4" t="s">
        <v>17</v>
      </c>
      <c r="F112" s="6">
        <v>6.9000000000000006E-2</v>
      </c>
      <c r="G112" s="6">
        <v>6.6000000000000003E-2</v>
      </c>
      <c r="H112" s="16">
        <v>29.109000000000002</v>
      </c>
      <c r="I112" s="6">
        <v>2E-3</v>
      </c>
      <c r="J112" s="6">
        <v>1E-3</v>
      </c>
      <c r="K112" s="16">
        <v>1.167</v>
      </c>
    </row>
    <row r="113" spans="1:13" ht="15" customHeight="1" x14ac:dyDescent="0.2">
      <c r="A113" s="3">
        <v>107</v>
      </c>
      <c r="B113" s="4" t="s">
        <v>179</v>
      </c>
      <c r="C113" s="5" t="s">
        <v>180</v>
      </c>
      <c r="D113" s="14" t="s">
        <v>200</v>
      </c>
      <c r="E113" s="4" t="s">
        <v>17</v>
      </c>
      <c r="F113" s="6">
        <v>1.0999999999999999E-2</v>
      </c>
      <c r="G113" s="6">
        <v>8.9999999999999993E-3</v>
      </c>
      <c r="H113" s="16">
        <v>3.6469999999999998</v>
      </c>
      <c r="I113" s="6">
        <v>2E-3</v>
      </c>
      <c r="J113" s="6">
        <v>1E-3</v>
      </c>
      <c r="K113" s="16">
        <v>0.83099999999999996</v>
      </c>
    </row>
    <row r="114" spans="1:13" ht="15" customHeight="1" x14ac:dyDescent="0.2">
      <c r="A114" s="3">
        <v>108</v>
      </c>
      <c r="B114" s="4" t="s">
        <v>181</v>
      </c>
      <c r="C114" s="5" t="s">
        <v>182</v>
      </c>
      <c r="D114" s="5" t="s">
        <v>256</v>
      </c>
      <c r="E114" s="4" t="s">
        <v>17</v>
      </c>
      <c r="F114" s="6">
        <v>6.8000000000000005E-2</v>
      </c>
      <c r="G114" s="6">
        <v>6.6000000000000003E-2</v>
      </c>
      <c r="H114" s="16">
        <v>28.966000000000001</v>
      </c>
      <c r="I114" s="6">
        <v>2E-3</v>
      </c>
      <c r="J114" s="6">
        <v>1E-3</v>
      </c>
      <c r="K114" s="16">
        <v>1.2490000000000001</v>
      </c>
    </row>
    <row r="115" spans="1:13" ht="15" customHeight="1" x14ac:dyDescent="0.2">
      <c r="A115" s="3">
        <v>109</v>
      </c>
      <c r="B115" s="4" t="s">
        <v>183</v>
      </c>
      <c r="C115" s="5" t="s">
        <v>184</v>
      </c>
      <c r="D115" s="5" t="s">
        <v>257</v>
      </c>
      <c r="E115" s="4" t="s">
        <v>17</v>
      </c>
      <c r="F115" s="6">
        <v>7.0000000000000007E-2</v>
      </c>
      <c r="G115" s="6">
        <v>6.7000000000000004E-2</v>
      </c>
      <c r="H115" s="16">
        <v>29.571999999999999</v>
      </c>
      <c r="I115" s="6">
        <v>2E-3</v>
      </c>
      <c r="J115" s="6">
        <v>1E-3</v>
      </c>
      <c r="K115" s="16">
        <v>1.2589999999999999</v>
      </c>
    </row>
    <row r="116" spans="1:13" ht="15" customHeight="1" x14ac:dyDescent="0.2">
      <c r="A116" s="3">
        <v>110</v>
      </c>
      <c r="B116" s="4" t="s">
        <v>185</v>
      </c>
      <c r="C116" s="5" t="s">
        <v>186</v>
      </c>
      <c r="D116" s="5" t="s">
        <v>258</v>
      </c>
      <c r="E116" s="4" t="s">
        <v>17</v>
      </c>
      <c r="F116" s="6">
        <v>0.14000000000000001</v>
      </c>
      <c r="G116" s="6">
        <v>0.13800000000000001</v>
      </c>
      <c r="H116" s="16">
        <v>60.822000000000003</v>
      </c>
      <c r="I116" s="6">
        <v>3.0000000000000001E-3</v>
      </c>
      <c r="J116" s="6">
        <v>2E-3</v>
      </c>
      <c r="K116" s="16">
        <v>1.63</v>
      </c>
    </row>
    <row r="117" spans="1:13" ht="15" customHeight="1" x14ac:dyDescent="0.2">
      <c r="A117" s="3">
        <v>111</v>
      </c>
      <c r="B117" s="3">
        <v>0</v>
      </c>
      <c r="C117" s="5" t="s">
        <v>52</v>
      </c>
      <c r="D117" s="5"/>
      <c r="E117" s="4" t="s">
        <v>52</v>
      </c>
      <c r="F117" s="6">
        <v>6.0000000000000001E-3</v>
      </c>
      <c r="G117" s="6">
        <v>3.0000000000000001E-3</v>
      </c>
      <c r="H117" s="7">
        <v>1.3029999999999999</v>
      </c>
      <c r="I117" s="6">
        <v>1E-3</v>
      </c>
      <c r="J117" s="6">
        <v>0</v>
      </c>
      <c r="K117" s="7">
        <v>0.182</v>
      </c>
    </row>
    <row r="118" spans="1:13" ht="15" customHeight="1" x14ac:dyDescent="0.2">
      <c r="A118" s="3">
        <v>112</v>
      </c>
      <c r="B118" s="3">
        <v>0</v>
      </c>
      <c r="C118" s="5" t="s">
        <v>52</v>
      </c>
      <c r="D118" s="5"/>
      <c r="E118" s="4" t="s">
        <v>52</v>
      </c>
      <c r="F118" s="6">
        <v>2E-3</v>
      </c>
      <c r="G118" s="6">
        <v>0</v>
      </c>
      <c r="H118" s="7">
        <v>-0.218</v>
      </c>
      <c r="I118" s="6">
        <v>1E-3</v>
      </c>
      <c r="J118" s="6">
        <v>0</v>
      </c>
      <c r="K118" s="7">
        <v>0.23200000000000001</v>
      </c>
    </row>
    <row r="119" spans="1:13" ht="15" customHeight="1" x14ac:dyDescent="0.2">
      <c r="A119" s="3">
        <v>113</v>
      </c>
      <c r="B119" s="4" t="s">
        <v>187</v>
      </c>
      <c r="C119" s="5" t="s">
        <v>188</v>
      </c>
      <c r="D119" s="5" t="s">
        <v>259</v>
      </c>
      <c r="E119" s="4" t="s">
        <v>17</v>
      </c>
      <c r="F119" s="6">
        <v>0.13300000000000001</v>
      </c>
      <c r="G119" s="6">
        <v>0.13100000000000001</v>
      </c>
      <c r="H119" s="16">
        <v>57.587000000000003</v>
      </c>
      <c r="I119" s="6">
        <v>2E-3</v>
      </c>
      <c r="J119" s="6">
        <v>1E-3</v>
      </c>
      <c r="K119" s="16">
        <v>1.522</v>
      </c>
    </row>
    <row r="120" spans="1:13" ht="15" customHeight="1" x14ac:dyDescent="0.2">
      <c r="A120" s="3">
        <v>114</v>
      </c>
      <c r="B120" s="4" t="s">
        <v>189</v>
      </c>
      <c r="C120" s="5" t="s">
        <v>190</v>
      </c>
      <c r="D120" s="5" t="s">
        <v>260</v>
      </c>
      <c r="E120" s="4" t="s">
        <v>17</v>
      </c>
      <c r="F120" s="6">
        <v>0.14099999999999999</v>
      </c>
      <c r="G120" s="6">
        <v>0.13900000000000001</v>
      </c>
      <c r="H120" s="16">
        <v>61.07</v>
      </c>
      <c r="I120" s="6">
        <v>3.0000000000000001E-3</v>
      </c>
      <c r="J120" s="6">
        <v>2E-3</v>
      </c>
      <c r="K120" s="16">
        <v>1.6719999999999999</v>
      </c>
    </row>
    <row r="121" spans="1:13" ht="15" customHeight="1" x14ac:dyDescent="0.2">
      <c r="A121" s="3">
        <v>115</v>
      </c>
      <c r="B121" s="4" t="s">
        <v>191</v>
      </c>
      <c r="C121" s="5" t="s">
        <v>192</v>
      </c>
      <c r="D121" s="14" t="s">
        <v>200</v>
      </c>
      <c r="E121" s="4" t="s">
        <v>17</v>
      </c>
      <c r="F121" s="6">
        <v>1.2999999999999999E-2</v>
      </c>
      <c r="G121" s="6">
        <v>1.0999999999999999E-2</v>
      </c>
      <c r="H121" s="16">
        <v>4.5140000000000002</v>
      </c>
      <c r="I121" s="6">
        <v>2E-3</v>
      </c>
      <c r="J121" s="6">
        <v>1E-3</v>
      </c>
      <c r="K121" s="16">
        <v>0.89400000000000002</v>
      </c>
    </row>
    <row r="122" spans="1:13" ht="15" customHeight="1" x14ac:dyDescent="0.2">
      <c r="A122" s="3">
        <v>116</v>
      </c>
      <c r="B122" s="3">
        <v>0</v>
      </c>
      <c r="C122" s="5" t="s">
        <v>52</v>
      </c>
      <c r="D122" s="5"/>
      <c r="E122" s="4" t="s">
        <v>52</v>
      </c>
      <c r="F122" s="6">
        <v>2E-3</v>
      </c>
      <c r="G122" s="6">
        <v>0</v>
      </c>
      <c r="H122" s="7">
        <v>-8.1000000000000003E-2</v>
      </c>
      <c r="I122" s="6">
        <v>1E-3</v>
      </c>
      <c r="J122" s="6">
        <v>0</v>
      </c>
      <c r="K122" s="7">
        <v>0.29699999999999999</v>
      </c>
    </row>
    <row r="123" spans="1:13" ht="15" customHeight="1" x14ac:dyDescent="0.2">
      <c r="A123" s="3">
        <v>117</v>
      </c>
      <c r="B123" s="3">
        <v>0</v>
      </c>
      <c r="C123" s="5" t="s">
        <v>52</v>
      </c>
      <c r="D123" s="5"/>
      <c r="E123" s="4" t="s">
        <v>52</v>
      </c>
      <c r="F123" s="6">
        <v>2E-3</v>
      </c>
      <c r="G123" s="6">
        <v>0</v>
      </c>
      <c r="H123" s="7">
        <v>-0.218</v>
      </c>
      <c r="I123" s="6">
        <v>1E-3</v>
      </c>
      <c r="J123" s="6">
        <v>0</v>
      </c>
      <c r="K123" s="7">
        <v>0.23200000000000001</v>
      </c>
    </row>
    <row r="124" spans="1:13" ht="15" customHeight="1" x14ac:dyDescent="0.2">
      <c r="A124" s="3">
        <v>118</v>
      </c>
      <c r="B124" s="4" t="s">
        <v>45</v>
      </c>
      <c r="C124" s="5" t="s">
        <v>46</v>
      </c>
      <c r="D124" s="5" t="s">
        <v>198</v>
      </c>
      <c r="E124" s="4" t="s">
        <v>47</v>
      </c>
      <c r="F124" s="6">
        <v>0.221</v>
      </c>
      <c r="G124" s="6">
        <v>0.219</v>
      </c>
      <c r="H124" s="7">
        <v>96.813999999999993</v>
      </c>
      <c r="I124" s="6">
        <v>2E-3</v>
      </c>
      <c r="J124" s="6">
        <v>1E-3</v>
      </c>
      <c r="K124" s="7">
        <v>0.878</v>
      </c>
      <c r="L124" s="10">
        <f>((100-H124)/100)*-100</f>
        <v>-3.186000000000007</v>
      </c>
      <c r="M124" s="11"/>
    </row>
    <row r="125" spans="1:13" ht="15" customHeight="1" x14ac:dyDescent="0.2">
      <c r="A125" s="3">
        <v>119</v>
      </c>
      <c r="B125" s="4" t="s">
        <v>48</v>
      </c>
      <c r="C125" s="5" t="s">
        <v>49</v>
      </c>
      <c r="D125" s="5" t="s">
        <v>199</v>
      </c>
      <c r="E125" s="4" t="s">
        <v>47</v>
      </c>
      <c r="F125" s="6">
        <v>1.6E-2</v>
      </c>
      <c r="G125" s="6">
        <v>1.4999999999999999E-2</v>
      </c>
      <c r="H125" s="7">
        <v>6.1980000000000004</v>
      </c>
      <c r="I125" s="6">
        <v>8.9999999999999993E-3</v>
      </c>
      <c r="J125" s="6">
        <v>7.0000000000000001E-3</v>
      </c>
      <c r="K125" s="7">
        <v>7.0510000000000002</v>
      </c>
      <c r="L125" s="11"/>
      <c r="M125" s="10">
        <f>((6.25-K125)/6.25)*-100</f>
        <v>12.816000000000003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2019-03-22T18:32:06Z</dcterms:created>
  <dcterms:modified xsi:type="dcterms:W3CDTF">2019-04-01T20:38:24Z</dcterms:modified>
</cp:coreProperties>
</file>