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22558D1F-D74A-415F-99C3-826AA7F8B3D7}" xr6:coauthVersionLast="47" xr6:coauthVersionMax="47" xr10:uidLastSave="{00000000-0000-0000-0000-000000000000}"/>
  <bookViews>
    <workbookView xWindow="-120" yWindow="-120" windowWidth="29040" windowHeight="15720" xr2:uid="{ADDDA9BD-788E-4A94-931B-ED3B1214C4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F7" i="1"/>
  <c r="F8" i="1"/>
  <c r="F9" i="1"/>
  <c r="F10" i="1"/>
  <c r="F11" i="1"/>
  <c r="F12" i="1"/>
  <c r="F13" i="1"/>
  <c r="F6" i="1"/>
  <c r="E7" i="1"/>
  <c r="E8" i="1"/>
  <c r="E9" i="1"/>
  <c r="E10" i="1"/>
  <c r="E11" i="1"/>
  <c r="E12" i="1"/>
  <c r="E13" i="1"/>
  <c r="E6" i="1"/>
  <c r="E21" i="1"/>
  <c r="D21" i="1"/>
  <c r="E14" i="1" l="1"/>
  <c r="E16" i="1" s="1"/>
  <c r="F14" i="1"/>
  <c r="F16" i="1" s="1"/>
</calcChain>
</file>

<file path=xl/sharedStrings.xml><?xml version="1.0" encoding="utf-8"?>
<sst xmlns="http://schemas.openxmlformats.org/spreadsheetml/2006/main" count="32" uniqueCount="32">
  <si>
    <t>Recreatie, sport en cultuur</t>
  </si>
  <si>
    <t>Collectieve voorzieningen</t>
  </si>
  <si>
    <t>Woning</t>
  </si>
  <si>
    <t>Vliegen</t>
  </si>
  <si>
    <t>Spullen en kleding</t>
  </si>
  <si>
    <t>energie in huis</t>
  </si>
  <si>
    <t>auto, fiets en OV</t>
  </si>
  <si>
    <t>Eten en drinken</t>
  </si>
  <si>
    <t>Bankrekening</t>
  </si>
  <si>
    <t>uitstoot</t>
  </si>
  <si>
    <t>levensduur investeringen (yr)</t>
  </si>
  <si>
    <t>recreation, sports and culture</t>
  </si>
  <si>
    <t>collective services</t>
  </si>
  <si>
    <t>housing</t>
  </si>
  <si>
    <t>air travel</t>
  </si>
  <si>
    <t>stuff and clothing</t>
  </si>
  <si>
    <t>energy use at home</t>
  </si>
  <si>
    <t>car, bike and public transport</t>
  </si>
  <si>
    <t>food and drink</t>
  </si>
  <si>
    <t>bank account</t>
  </si>
  <si>
    <t>average household (2.2 pers)</t>
  </si>
  <si>
    <t>per person</t>
  </si>
  <si>
    <t>grey bank</t>
  </si>
  <si>
    <t>green bank</t>
  </si>
  <si>
    <t>relative</t>
  </si>
  <si>
    <t>sources</t>
  </si>
  <si>
    <t>Average bank saldo</t>
  </si>
  <si>
    <t>Emissions per person</t>
  </si>
  <si>
    <t>Banksaldo of average working person</t>
  </si>
  <si>
    <t>emissions (kgCO2/1000eu)</t>
  </si>
  <si>
    <t>Emissions per euro</t>
  </si>
  <si>
    <t>This calculation was used for an article that helps to put the impact of switching banks into perspective.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</si>
</sst>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2" fillId="0" borderId="0" xfId="0" applyFont="1"/>
    <xf numFmtId="0" fontId="2" fillId="0" borderId="1" xfId="0" applyFont="1" applyBorder="1"/>
    <xf numFmtId="0" fontId="3" fillId="0" borderId="3" xfId="2" applyBorder="1"/>
    <xf numFmtId="0" fontId="3" fillId="0" borderId="2" xfId="2" applyBorder="1"/>
    <xf numFmtId="0" fontId="3" fillId="0" borderId="0" xfId="2"/>
    <xf numFmtId="0" fontId="2" fillId="0" borderId="0" xfId="0" applyFont="1" applyAlignment="1">
      <alignment horizontal="center"/>
    </xf>
    <xf numFmtId="1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/>
              <a:t>CO2-footprint of an average Dutch</a:t>
            </a:r>
            <a:r>
              <a:rPr lang="nl-NL" sz="1800" baseline="0"/>
              <a:t> person (kg CO₂/year)</a:t>
            </a:r>
            <a:endParaRPr lang="nl-NL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2.35166591441133E-2"/>
          <c:y val="0.17171296296296296"/>
          <c:w val="0.61629595607330789"/>
          <c:h val="0.68232101195683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recreation, sports and 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Sheet1!$E$6:$F$6</c:f>
              <c:numCache>
                <c:formatCode>0</c:formatCode>
                <c:ptCount val="2"/>
                <c:pt idx="0">
                  <c:v>499.99999999999994</c:v>
                </c:pt>
                <c:pt idx="1">
                  <c:v>499.99999999999994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6-49C8-A218-20CB4DB2EEA4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collective services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Sheet1!$E$7:$F$7</c:f>
              <c:numCache>
                <c:formatCode>0</c:formatCode>
                <c:ptCount val="2"/>
                <c:pt idx="0">
                  <c:v>636.36363636363626</c:v>
                </c:pt>
                <c:pt idx="1">
                  <c:v>636.36363636363626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6-49C8-A218-20CB4DB2EEA4}"/>
            </c:ext>
          </c:extLst>
        </c:ser>
        <c:ser>
          <c:idx val="2"/>
          <c:order val="2"/>
          <c:tx>
            <c:strRef>
              <c:f>Sheet1!$C$8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Sheet1!$E$8:$F$8</c:f>
              <c:numCache>
                <c:formatCode>0</c:formatCode>
                <c:ptCount val="2"/>
                <c:pt idx="0">
                  <c:v>681.81818181818176</c:v>
                </c:pt>
                <c:pt idx="1">
                  <c:v>681.81818181818176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26-49C8-A218-20CB4DB2EEA4}"/>
            </c:ext>
          </c:extLst>
        </c:ser>
        <c:ser>
          <c:idx val="3"/>
          <c:order val="3"/>
          <c:tx>
            <c:strRef>
              <c:f>Sheet1!$C$9</c:f>
              <c:strCache>
                <c:ptCount val="1"/>
                <c:pt idx="0">
                  <c:v>air travel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Sheet1!$E$9:$F$9</c:f>
              <c:numCache>
                <c:formatCode>0</c:formatCode>
                <c:ptCount val="2"/>
                <c:pt idx="0">
                  <c:v>772.72727272727263</c:v>
                </c:pt>
                <c:pt idx="1">
                  <c:v>772.72727272727263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26-49C8-A218-20CB4DB2EEA4}"/>
            </c:ext>
          </c:extLst>
        </c:ser>
        <c:ser>
          <c:idx val="4"/>
          <c:order val="4"/>
          <c:tx>
            <c:strRef>
              <c:f>Sheet1!$C$10</c:f>
              <c:strCache>
                <c:ptCount val="1"/>
                <c:pt idx="0">
                  <c:v>stuff and clothing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Sheet1!$E$10:$F$10</c:f>
              <c:numCache>
                <c:formatCode>0</c:formatCode>
                <c:ptCount val="2"/>
                <c:pt idx="0">
                  <c:v>1045.4545454545453</c:v>
                </c:pt>
                <c:pt idx="1">
                  <c:v>1045.4545454545453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26-49C8-A218-20CB4DB2EEA4}"/>
            </c:ext>
          </c:extLst>
        </c:ser>
        <c:ser>
          <c:idx val="5"/>
          <c:order val="5"/>
          <c:tx>
            <c:strRef>
              <c:f>Sheet1!$C$11</c:f>
              <c:strCache>
                <c:ptCount val="1"/>
                <c:pt idx="0">
                  <c:v>energy use at home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Sheet1!$E$11:$F$11</c:f>
              <c:numCache>
                <c:formatCode>0</c:formatCode>
                <c:ptCount val="2"/>
                <c:pt idx="0">
                  <c:v>1499.9999999999998</c:v>
                </c:pt>
                <c:pt idx="1">
                  <c:v>1499.9999999999998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26-49C8-A218-20CB4DB2EEA4}"/>
            </c:ext>
          </c:extLst>
        </c:ser>
        <c:ser>
          <c:idx val="6"/>
          <c:order val="6"/>
          <c:tx>
            <c:strRef>
              <c:f>Sheet1!$C$12</c:f>
              <c:strCache>
                <c:ptCount val="1"/>
                <c:pt idx="0">
                  <c:v>car, bike and public transport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Sheet1!$E$12:$F$12</c:f>
              <c:numCache>
                <c:formatCode>0</c:formatCode>
                <c:ptCount val="2"/>
                <c:pt idx="0">
                  <c:v>1818.181818181818</c:v>
                </c:pt>
                <c:pt idx="1">
                  <c:v>1818.181818181818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26-49C8-A218-20CB4DB2EEA4}"/>
            </c:ext>
          </c:extLst>
        </c:ser>
        <c:ser>
          <c:idx val="7"/>
          <c:order val="7"/>
          <c:tx>
            <c:strRef>
              <c:f>Sheet1!$C$13</c:f>
              <c:strCache>
                <c:ptCount val="1"/>
                <c:pt idx="0">
                  <c:v>food and drink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Sheet1!$E$13:$F$13</c:f>
              <c:numCache>
                <c:formatCode>0</c:formatCode>
                <c:ptCount val="2"/>
                <c:pt idx="0">
                  <c:v>1909.090909090909</c:v>
                </c:pt>
                <c:pt idx="1">
                  <c:v>1909.090909090909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26-49C8-A218-20CB4DB2EEA4}"/>
            </c:ext>
          </c:extLst>
        </c:ser>
        <c:ser>
          <c:idx val="8"/>
          <c:order val="8"/>
          <c:tx>
            <c:strRef>
              <c:f>Sheet1!$C$14</c:f>
              <c:strCache>
                <c:ptCount val="1"/>
                <c:pt idx="0">
                  <c:v>bank account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Sheet1!$E$14:$F$14</c:f>
              <c:numCache>
                <c:formatCode>0</c:formatCode>
                <c:ptCount val="2"/>
                <c:pt idx="0">
                  <c:v>2015.0250000000001</c:v>
                </c:pt>
                <c:pt idx="1">
                  <c:v>523.30500000000006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26-49C8-A218-20CB4DB2E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9689039"/>
        <c:axId val="1279682799"/>
      </c:barChart>
      <c:catAx>
        <c:axId val="1279689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9682799"/>
        <c:crosses val="autoZero"/>
        <c:auto val="1"/>
        <c:lblAlgn val="ctr"/>
        <c:lblOffset val="100"/>
        <c:noMultiLvlLbl val="0"/>
      </c:catAx>
      <c:valAx>
        <c:axId val="127968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7968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55439656642503"/>
          <c:y val="0.17997521143190434"/>
          <c:w val="0.29512015658065849"/>
          <c:h val="0.76446923301254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3</xdr:row>
      <xdr:rowOff>179294</xdr:rowOff>
    </xdr:from>
    <xdr:to>
      <xdr:col>18</xdr:col>
      <xdr:colOff>481854</xdr:colOff>
      <xdr:row>22</xdr:row>
      <xdr:rowOff>179293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60B7D6-39F5-28B8-DFFB-C03D1B1FA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illem-klok.github.io/the-impact-of-switching-banks/" TargetMode="External"/><Relationship Id="rId2" Type="http://schemas.openxmlformats.org/officeDocument/2006/relationships/hyperlink" Target="https://bieb.knab.nl/sparen-investeren/hoeveel-spaargeld-hebben-mensen-gemiddeld-per-leeftijd" TargetMode="External"/><Relationship Id="rId1" Type="http://schemas.openxmlformats.org/officeDocument/2006/relationships/hyperlink" Target="https://www.milieucentraal.nl/klimaat-en-aarde/klimaatverandering/wat-is-je-co2-voetafdruk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illem-klok.github.io/the-impact-of-switching-bank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B165D-4D1A-4DF4-A7AB-D3CAD6EA0611}">
  <dimension ref="B2:F29"/>
  <sheetViews>
    <sheetView tabSelected="1" zoomScale="85" zoomScaleNormal="85" workbookViewId="0">
      <selection activeCell="I36" sqref="I36"/>
    </sheetView>
  </sheetViews>
  <sheetFormatPr defaultRowHeight="15" x14ac:dyDescent="0.25"/>
  <cols>
    <col min="2" max="2" width="28.5703125" bestFit="1" customWidth="1"/>
    <col min="3" max="3" width="28.85546875" bestFit="1" customWidth="1"/>
    <col min="4" max="4" width="28.42578125" bestFit="1" customWidth="1"/>
    <col min="5" max="6" width="12.28515625" bestFit="1" customWidth="1"/>
  </cols>
  <sheetData>
    <row r="2" spans="2:6" x14ac:dyDescent="0.25">
      <c r="B2" s="6" t="s">
        <v>31</v>
      </c>
    </row>
    <row r="4" spans="2:6" x14ac:dyDescent="0.25">
      <c r="D4" s="2" t="s">
        <v>20</v>
      </c>
      <c r="E4" s="7" t="s">
        <v>21</v>
      </c>
      <c r="F4" s="7"/>
    </row>
    <row r="5" spans="2:6" x14ac:dyDescent="0.25">
      <c r="D5" s="2"/>
      <c r="E5" s="2" t="s">
        <v>22</v>
      </c>
      <c r="F5" s="2" t="s">
        <v>23</v>
      </c>
    </row>
    <row r="6" spans="2:6" x14ac:dyDescent="0.25">
      <c r="B6" t="s">
        <v>0</v>
      </c>
      <c r="C6" t="s">
        <v>11</v>
      </c>
      <c r="D6">
        <v>1100</v>
      </c>
      <c r="E6" s="8">
        <f>D6/2.2</f>
        <v>499.99999999999994</v>
      </c>
      <c r="F6" s="8">
        <f>D6/2.2</f>
        <v>499.99999999999994</v>
      </c>
    </row>
    <row r="7" spans="2:6" x14ac:dyDescent="0.25">
      <c r="B7" t="s">
        <v>1</v>
      </c>
      <c r="C7" t="s">
        <v>12</v>
      </c>
      <c r="D7">
        <v>1400</v>
      </c>
      <c r="E7" s="8">
        <f t="shared" ref="E7:E13" si="0">D7/2.2</f>
        <v>636.36363636363626</v>
      </c>
      <c r="F7" s="8">
        <f t="shared" ref="F7:F13" si="1">D7/2.2</f>
        <v>636.36363636363626</v>
      </c>
    </row>
    <row r="8" spans="2:6" x14ac:dyDescent="0.25">
      <c r="B8" t="s">
        <v>2</v>
      </c>
      <c r="C8" t="s">
        <v>13</v>
      </c>
      <c r="D8">
        <v>1500</v>
      </c>
      <c r="E8" s="8">
        <f t="shared" si="0"/>
        <v>681.81818181818176</v>
      </c>
      <c r="F8" s="8">
        <f t="shared" si="1"/>
        <v>681.81818181818176</v>
      </c>
    </row>
    <row r="9" spans="2:6" x14ac:dyDescent="0.25">
      <c r="B9" t="s">
        <v>3</v>
      </c>
      <c r="C9" t="s">
        <v>14</v>
      </c>
      <c r="D9">
        <v>1700</v>
      </c>
      <c r="E9" s="8">
        <f t="shared" si="0"/>
        <v>772.72727272727263</v>
      </c>
      <c r="F9" s="8">
        <f t="shared" si="1"/>
        <v>772.72727272727263</v>
      </c>
    </row>
    <row r="10" spans="2:6" x14ac:dyDescent="0.25">
      <c r="B10" t="s">
        <v>4</v>
      </c>
      <c r="C10" t="s">
        <v>15</v>
      </c>
      <c r="D10">
        <v>2300</v>
      </c>
      <c r="E10" s="8">
        <f t="shared" si="0"/>
        <v>1045.4545454545453</v>
      </c>
      <c r="F10" s="8">
        <f t="shared" si="1"/>
        <v>1045.4545454545453</v>
      </c>
    </row>
    <row r="11" spans="2:6" x14ac:dyDescent="0.25">
      <c r="B11" t="s">
        <v>5</v>
      </c>
      <c r="C11" t="s">
        <v>16</v>
      </c>
      <c r="D11">
        <v>3300</v>
      </c>
      <c r="E11" s="8">
        <f t="shared" si="0"/>
        <v>1499.9999999999998</v>
      </c>
      <c r="F11" s="8">
        <f t="shared" si="1"/>
        <v>1499.9999999999998</v>
      </c>
    </row>
    <row r="12" spans="2:6" x14ac:dyDescent="0.25">
      <c r="B12" t="s">
        <v>6</v>
      </c>
      <c r="C12" t="s">
        <v>17</v>
      </c>
      <c r="D12">
        <v>4000</v>
      </c>
      <c r="E12" s="8">
        <f t="shared" si="0"/>
        <v>1818.181818181818</v>
      </c>
      <c r="F12" s="8">
        <f t="shared" si="1"/>
        <v>1818.181818181818</v>
      </c>
    </row>
    <row r="13" spans="2:6" x14ac:dyDescent="0.25">
      <c r="B13" t="s">
        <v>7</v>
      </c>
      <c r="C13" t="s">
        <v>18</v>
      </c>
      <c r="D13">
        <v>4200</v>
      </c>
      <c r="E13" s="8">
        <f t="shared" si="0"/>
        <v>1909.090909090909</v>
      </c>
      <c r="F13" s="8">
        <f t="shared" si="1"/>
        <v>1909.090909090909</v>
      </c>
    </row>
    <row r="14" spans="2:6" x14ac:dyDescent="0.25">
      <c r="B14" t="s">
        <v>8</v>
      </c>
      <c r="C14" t="s">
        <v>19</v>
      </c>
      <c r="E14" s="8">
        <f>D22</f>
        <v>2015.0250000000001</v>
      </c>
      <c r="F14" s="8">
        <f>E22</f>
        <v>523.30500000000006</v>
      </c>
    </row>
    <row r="16" spans="2:6" x14ac:dyDescent="0.25">
      <c r="D16" t="s">
        <v>24</v>
      </c>
      <c r="E16" s="1">
        <f>E14/(SUM(E6:E14))</f>
        <v>0.18522729338147598</v>
      </c>
      <c r="F16" s="1">
        <f>F14/(SUM(F6:F14))</f>
        <v>5.5748190995120836E-2</v>
      </c>
    </row>
    <row r="19" spans="2:5" x14ac:dyDescent="0.25">
      <c r="B19" t="s">
        <v>28</v>
      </c>
      <c r="D19" s="8">
        <v>40100</v>
      </c>
      <c r="E19" s="8">
        <v>40100</v>
      </c>
    </row>
    <row r="20" spans="2:5" x14ac:dyDescent="0.25">
      <c r="B20" t="s">
        <v>29</v>
      </c>
      <c r="D20" s="8">
        <v>1005</v>
      </c>
      <c r="E20" s="8">
        <v>261</v>
      </c>
    </row>
    <row r="21" spans="2:5" x14ac:dyDescent="0.25">
      <c r="B21" t="s">
        <v>9</v>
      </c>
      <c r="D21" s="8">
        <f>(D19/1000)*D20</f>
        <v>40300.5</v>
      </c>
      <c r="E21" s="8">
        <f>(D19/1000)*E20</f>
        <v>10466.1</v>
      </c>
    </row>
    <row r="22" spans="2:5" x14ac:dyDescent="0.25">
      <c r="B22" t="s">
        <v>10</v>
      </c>
      <c r="C22">
        <v>20</v>
      </c>
      <c r="D22" s="8">
        <f>D21/C22</f>
        <v>2015.0250000000001</v>
      </c>
      <c r="E22" s="8">
        <f>E21/C22</f>
        <v>523.30500000000006</v>
      </c>
    </row>
    <row r="25" spans="2:5" ht="15.75" thickBot="1" x14ac:dyDescent="0.3"/>
    <row r="26" spans="2:5" x14ac:dyDescent="0.25">
      <c r="B26" s="3" t="s">
        <v>25</v>
      </c>
    </row>
    <row r="27" spans="2:5" x14ac:dyDescent="0.25">
      <c r="B27" s="5" t="s">
        <v>26</v>
      </c>
    </row>
    <row r="28" spans="2:5" x14ac:dyDescent="0.25">
      <c r="B28" s="5" t="s">
        <v>27</v>
      </c>
    </row>
    <row r="29" spans="2:5" ht="15.75" thickBot="1" x14ac:dyDescent="0.3">
      <c r="B29" s="4" t="s">
        <v>30</v>
      </c>
    </row>
  </sheetData>
  <mergeCells count="1">
    <mergeCell ref="E4:F4"/>
  </mergeCells>
  <hyperlinks>
    <hyperlink ref="B28" r:id="rId1" xr:uid="{AB828C5E-4FFB-4BFE-9EA5-CD5E5C1BEFB5}"/>
    <hyperlink ref="B27" r:id="rId2" xr:uid="{E714A7DE-53DD-4B9C-92D0-41909B98529C}"/>
    <hyperlink ref="B29" r:id="rId3" xr:uid="{E72A3588-FF69-4A2D-B330-3EC183B36B35}"/>
    <hyperlink ref="B2" r:id="rId4" xr:uid="{491E3E6D-1DE8-4ABA-90BD-88D049DAED6B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Klok</dc:creator>
  <cp:lastModifiedBy>Willem Klok</cp:lastModifiedBy>
  <dcterms:created xsi:type="dcterms:W3CDTF">2023-08-01T11:34:52Z</dcterms:created>
  <dcterms:modified xsi:type="dcterms:W3CDTF">2023-08-01T12:45:25Z</dcterms:modified>
</cp:coreProperties>
</file>