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lad1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C27" authorId="0">
      <text>
        <t xml:space="preserve">aangevraagd
	-Willem Wouters</t>
      </text>
    </comment>
    <comment ref="C22" authorId="0">
      <text>
        <t xml:space="preserve">opgevraagd
	-Willem Wouters</t>
      </text>
    </comment>
    <comment ref="C19" authorId="0">
      <text>
        <t xml:space="preserve">opgevraagd
	-Willem Wouters</t>
      </text>
    </comment>
    <comment ref="C13" authorId="0">
      <text>
        <t xml:space="preserve">geen verzendkosten
	-Willem Wouters</t>
      </text>
    </comment>
    <comment ref="A1" authorId="0">
      <text>
        <t xml:space="preserve">min 10 bestellen voor deze prijs
	-Willem Wouters</t>
      </text>
    </comment>
    <comment ref="C14" authorId="0">
      <text>
        <t xml:space="preserve">geen verzendkosten,
	-Willem Wouters</t>
      </text>
    </comment>
    <comment ref="C7" authorId="0">
      <text>
        <t xml:space="preserve">17,23+7dollar end machine
	-Willem Wouters</t>
      </text>
    </comment>
    <comment ref="C6" authorId="0">
      <text>
        <t xml:space="preserve">22,27+7 dollar end machine
	-Willem Wouters</t>
      </text>
    </comment>
  </commentList>
</comments>
</file>

<file path=xl/sharedStrings.xml><?xml version="1.0" encoding="utf-8"?>
<sst xmlns="http://schemas.openxmlformats.org/spreadsheetml/2006/main" count="73" uniqueCount="59">
  <si>
    <t>Product</t>
  </si>
  <si>
    <t>Url</t>
  </si>
  <si>
    <t>Stukprijs Dollar</t>
  </si>
  <si>
    <t>Stukprijs Euro</t>
  </si>
  <si>
    <t>Aantal pp</t>
  </si>
  <si>
    <t>Totaal prijs excl verz.</t>
  </si>
  <si>
    <t>Joost Aantal</t>
  </si>
  <si>
    <t>Prijs</t>
  </si>
  <si>
    <t>Mark Aantal</t>
  </si>
  <si>
    <t>Willem Aantal</t>
  </si>
  <si>
    <t>Totaal aantallen</t>
  </si>
  <si>
    <t>Staaf 12mm 500mm</t>
  </si>
  <si>
    <t>http://www.aliexpress.com/store/product/1pc-diameter-12mm-L500mm-linear-round-shaft-harden-rod-chrome-plated-linear-shaft-for-linear-slide/603897_522761708.html</t>
  </si>
  <si>
    <t>Staaf 12mm 200mm</t>
  </si>
  <si>
    <t>http://www.aliexpress.com/store/product/1pc-diameter-12mm-L200mm-linear-round-shaft-harden-rod-chrome-plated-linear-shaft-for-linear-slide/603897_522760392.html</t>
  </si>
  <si>
    <t>Sliders 12mm</t>
  </si>
  <si>
    <t>http://www.aliexpress.com/store/product/12mm-SC12UU-SCS12UU-linear-ball-bearing-slide-unit-bushing-block-with-LM12UU-bearing-for-XYZ-table/603897_456462414.html</t>
  </si>
  <si>
    <t>Staaf houders</t>
  </si>
  <si>
    <t>http://www.aliexpress.com/store/product/12mm-SH12A-SK12-Linear-Rail-Shaft-Support-XYZ-Table-CNC/603897_456655324.html</t>
  </si>
  <si>
    <t>Ball Screw 500mm</t>
  </si>
  <si>
    <t>http://www.aliexpress.com/store/product/rolled-type-ball-screw-SFU1605-L-500mm-one-single-nut-Screw-pitch-lead-5mm-ballscrews-and/603897_530178254.html</t>
  </si>
  <si>
    <t>Ball Screw 200mm</t>
  </si>
  <si>
    <t>http://www.aliexpress.com/store/product/rolled-type-ball-screw-SFU1605-L-200mm-one-single-nut-Screw-pitch-lead-5mm-ballscrews-and/603897_530189354.html</t>
  </si>
  <si>
    <t>Lager 12mm</t>
  </si>
  <si>
    <t>http://www.aliexpress.com/store/product/12mm-Zinc-Alloy-mounted-bearings-KP001-pillow-block-bearing-housing/603897_553848887.html</t>
  </si>
  <si>
    <t>Lager 10mm</t>
  </si>
  <si>
    <t>http://www.aliexpress.com/store/product/10mm-Zinc-Alloy-mounted-bearings-KP000-pillow-block-bearing-housing/603897_553848738.html</t>
  </si>
  <si>
    <t>Verzendkosten:</t>
  </si>
  <si>
    <t>Totaal:</t>
  </si>
  <si>
    <t>STAAT KLAAR</t>
  </si>
  <si>
    <t>Coupler 10mm-5mm</t>
  </si>
  <si>
    <t>http://www.aliexpress.com/item/5pcs-Clamp-Shaft-Coupling-Length-25mm-x-Diameter-20mm-5X10mm/473509723.html</t>
  </si>
  <si>
    <t>Coupler 8mm - 5mm - Flex</t>
  </si>
  <si>
    <t>http://www.aliexpress.com/item/BF-5mm-x-8mm-CNC-Flexible-Plum-Coupling-Shaft-Coupler-D25-L30/581788239.html</t>
  </si>
  <si>
    <t>Coupler 8mm - 5mm</t>
  </si>
  <si>
    <t>http://www.aliexpress.com/item/5x8mm-CNC-Motor-Jaw-Shaft-Coupler-5mm-To-8mm-Flexible-Coupling-OD-20x25mm-06-12931-01/719385661.html</t>
  </si>
  <si>
    <t>WACHT OP AANPASSING SHIPMENT </t>
  </si>
  <si>
    <t>CNC Controller board</t>
  </si>
  <si>
    <t>http://www.aliexpress.com/item/A251-For-engraving-maching-CNCUSB-MK1-USBCNC-2-1-Substitute-MACH3-4-Axis-USB-CNC-Controller/643198968.html</t>
  </si>
  <si>
    <t>Motor Driver</t>
  </si>
  <si>
    <t>http://www.aliexpress.com/item/A21-Single-Axis-3-5A-TB6560-stepper-motor-driver-CNC-stepping-driver/429252435.html</t>
  </si>
  <si>
    <t>Stepper Motors 3pcs</t>
  </si>
  <si>
    <t>http://www.aliexpress.com/store/product/New-products-5pcs-NEMA17-34mm-stepper-motor-38-oz-in-1-2A-CNC-stepper-motor/907217_680148220.html</t>
  </si>
  <si>
    <t>Trapeziumdraad NL (10 x 3) 500mm</t>
  </si>
  <si>
    <t>http://www.trapeziumdraad.nl/trapezium-draadstangen-staal</t>
  </si>
  <si>
    <t>Trapeziumdraad NL (10 x 3) 200mm</t>
  </si>
  <si>
    <t>zeskantmoer (10 x 3) 17 x 15     
                                        </t>
  </si>
  <si>
    <t>http://www.trapeziumdraad.nl/zeskantmoeren-staal</t>
  </si>
  <si>
    <t>Plexiglas 5x1000x1000mm</t>
  </si>
  <si>
    <t>http://samenkopen.net/action_product/210607/576723</t>
  </si>
  <si>
    <t>Plexiglas 5x500x1000mm</t>
  </si>
  <si>
    <t>http://samenkopen.net/action_product/210607/909269</t>
  </si>
  <si>
    <t>Plexiglas 3x1000x1000mm</t>
  </si>
  <si>
    <t>http://samenkopen.net/action_product/210607/98227</t>
  </si>
  <si>
    <t>Totaal incl verz.</t>
  </si>
  <si>
    <t>Frame:</t>
  </si>
  <si>
    <t>http://www.handytube.nl/</t>
  </si>
  <si>
    <t>Dollar to euro koers:</t>
  </si>
  <si>
    <t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</si>
</sst>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5">
    <numFmt numFmtId="164" formatCode="[$€-2]\ #,##0.00"/>
    <numFmt numFmtId="165" formatCode="&quot;$&quot; #,##0.00"/>
    <numFmt numFmtId="166" formatCode="&quot;$&quot; #,##0.00"/>
    <numFmt numFmtId="167" formatCode="&quot;$&quot; #,##0.00"/>
    <numFmt numFmtId="168" formatCode="&quot;$&quot; #,##0.00"/>
    <numFmt numFmtId="169" formatCode="&quot;$&quot; #,##0.00"/>
    <numFmt numFmtId="170" formatCode="&quot;$&quot; #,##0.00"/>
    <numFmt numFmtId="171" formatCode="&quot;$&quot; #,##0.00"/>
    <numFmt numFmtId="172" formatCode="[$€-2]\ #,##0.00"/>
    <numFmt numFmtId="173" formatCode="[$€-2]\ #,##0.00"/>
    <numFmt numFmtId="174" formatCode="&quot;$&quot; #,##0.00"/>
    <numFmt numFmtId="175" formatCode="[$€-2]\ #,##0.00"/>
    <numFmt numFmtId="176" formatCode="[$€-2]\ #,##0.00"/>
    <numFmt numFmtId="177" formatCode="&quot;$&quot; #,##0.00"/>
    <numFmt numFmtId="178" formatCode="&quot;$&quot; #,##0.00"/>
  </numFmts>
  <fonts count="14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3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fillId="0" numFmtId="0" borderId="0" fontId="0"/>
  </cellStyleXfs>
  <cellXfs count="46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0" borderId="2" applyFont="1" fontId="1">
      <alignment vertical="bottom" horizontal="general" wrapText="1"/>
    </xf>
    <xf applyBorder="1" fillId="0" xfId="0" numFmtId="0" borderId="3" applyFont="1" fontId="2"/>
    <xf applyBorder="1" fillId="0" xfId="0" numFmtId="0" borderId="4" fontId="0"/>
    <xf applyBorder="1" applyAlignment="1" fillId="0" xfId="0" numFmtId="164" borderId="5" fontId="0" applyNumberFormat="1">
      <alignment vertical="bottom" horizontal="general" wrapText="1"/>
    </xf>
    <xf applyBorder="1" applyAlignment="1" fillId="0" xfId="0" numFmtId="165" borderId="6" fontId="0" applyNumberFormat="1">
      <alignment vertical="bottom" horizontal="general" wrapText="1"/>
    </xf>
    <xf applyBorder="1" fillId="0" xfId="0" numFmtId="0" borderId="7" applyFont="1" fontId="3"/>
    <xf applyBorder="1" fillId="0" xfId="0" numFmtId="0" borderId="8" fontId="0"/>
    <xf applyAlignment="1" fillId="0" xfId="0" numFmtId="0" borderId="0" fontId="0">
      <alignment vertical="bottom" horizontal="center" wrapText="1"/>
    </xf>
    <xf applyBorder="1" applyAlignment="1" fillId="0" xfId="0" numFmtId="0" borderId="9" fontId="0">
      <alignment vertical="bottom" horizontal="general" wrapText="1"/>
    </xf>
    <xf applyBorder="1" applyAlignment="1" fillId="0" xfId="0" numFmtId="166" borderId="10" fontId="0" applyNumberFormat="1">
      <alignment vertical="bottom" horizontal="general" wrapText="1"/>
    </xf>
    <xf applyBorder="1" applyAlignment="1" fillId="0" xfId="0" numFmtId="0" borderId="11" fontId="0">
      <alignment vertical="bottom" horizontal="general" wrapText="1"/>
    </xf>
    <xf applyBorder="1" applyAlignment="1" fillId="0" xfId="0" numFmtId="167" borderId="12" fontId="0" applyNumberFormat="1">
      <alignment vertical="bottom" horizontal="center" wrapText="1"/>
    </xf>
    <xf applyBorder="1" applyAlignment="1" fillId="0" xfId="0" numFmtId="0" borderId="13" applyFont="1" fontId="4">
      <alignment vertical="bottom" horizontal="general" wrapText="1"/>
    </xf>
    <xf fillId="0" xfId="0" numFmtId="0" borderId="0" fontId="0"/>
    <xf applyBorder="1" applyAlignment="1" fillId="0" xfId="0" numFmtId="0" borderId="14" applyFont="1" fontId="5">
      <alignment vertical="bottom" horizontal="general" wrapText="1"/>
    </xf>
    <xf applyAlignment="1" fillId="0" xfId="0" numFmtId="168" borderId="0" fontId="0" applyNumberFormat="1">
      <alignment vertical="bottom" horizontal="general" wrapText="1"/>
    </xf>
    <xf applyBorder="1" applyAlignment="1" fillId="0" xfId="0" numFmtId="169" borderId="15" applyFont="1" fontId="6" applyNumberFormat="1">
      <alignment vertical="bottom" horizontal="general" wrapText="1"/>
    </xf>
    <xf applyBorder="1" applyAlignment="1" fillId="0" xfId="0" numFmtId="0" borderId="16" applyFont="1" fontId="7">
      <alignment vertical="bottom" horizontal="general" wrapText="1"/>
    </xf>
    <xf applyAlignment="1" fillId="0" xfId="0" numFmtId="0" borderId="0" applyFont="1" fontId="8">
      <alignment vertical="bottom" horizontal="general" wrapText="1"/>
    </xf>
    <xf applyBorder="1" applyAlignment="1" fillId="0" xfId="0" numFmtId="0" borderId="17" fontId="0">
      <alignment vertical="bottom" horizontal="general" wrapText="1"/>
    </xf>
    <xf applyBorder="1" applyAlignment="1" fillId="0" xfId="0" numFmtId="0" borderId="18" fontId="0">
      <alignment vertical="bottom" horizontal="general" wrapText="1"/>
    </xf>
    <xf applyBorder="1" applyAlignment="1" fillId="2" xfId="0" numFmtId="0" borderId="19" applyFont="1" fontId="9" applyFill="1">
      <alignment vertical="bottom" horizontal="general" wrapText="1"/>
    </xf>
    <xf applyBorder="1" applyAlignment="1" fillId="0" xfId="0" numFmtId="0" borderId="20" fontId="0">
      <alignment vertical="bottom" horizontal="general" wrapText="1"/>
    </xf>
    <xf applyBorder="1" applyAlignment="1" fillId="0" xfId="0" numFmtId="170" borderId="21" fontId="0" applyNumberFormat="1">
      <alignment vertical="bottom" horizontal="general" wrapText="1"/>
    </xf>
    <xf applyBorder="1" fillId="0" xfId="0" numFmtId="0" borderId="22" fontId="0"/>
    <xf applyBorder="1" applyAlignment="1" fillId="0" xfId="0" numFmtId="0" borderId="23" fontId="0">
      <alignment vertical="bottom" horizontal="general" wrapText="1"/>
    </xf>
    <xf applyBorder="1" applyAlignment="1" fillId="0" xfId="0" numFmtId="171" borderId="24" fontId="0" applyNumberFormat="1">
      <alignment vertical="bottom" horizontal="center" wrapText="1"/>
    </xf>
    <xf applyBorder="1" applyAlignment="1" fillId="0" xfId="0" numFmtId="172" borderId="25" fontId="0" applyNumberFormat="1">
      <alignment vertical="bottom" horizontal="center" wrapText="1"/>
    </xf>
    <xf applyBorder="1" applyAlignment="1" fillId="0" xfId="0" numFmtId="0" borderId="26" fontId="0">
      <alignment vertical="bottom" horizontal="general" wrapText="1"/>
    </xf>
    <xf applyBorder="1" applyAlignment="1" fillId="0" xfId="0" numFmtId="173" borderId="27" fontId="0" applyNumberFormat="1">
      <alignment vertical="bottom" horizontal="center" wrapText="1"/>
    </xf>
    <xf applyBorder="1" applyAlignment="1" fillId="0" xfId="0" numFmtId="174" borderId="28" fontId="0" applyNumberFormat="1">
      <alignment vertical="bottom" horizontal="general" wrapText="1"/>
    </xf>
    <xf applyBorder="1" applyAlignment="1" fillId="0" xfId="0" numFmtId="0" borderId="29" fontId="0">
      <alignment vertical="bottom" horizontal="general" wrapText="1"/>
    </xf>
    <xf applyBorder="1" applyAlignment="1" fillId="0" xfId="0" numFmtId="0" borderId="30" applyFont="1" fontId="10">
      <alignment vertical="bottom" horizontal="general" wrapText="1"/>
    </xf>
    <xf applyBorder="1" applyAlignment="1" fillId="0" xfId="0" numFmtId="175" borderId="31" fontId="0" applyNumberFormat="1">
      <alignment vertical="bottom" horizontal="general" wrapText="1"/>
    </xf>
    <xf applyBorder="1" applyAlignment="1" fillId="0" xfId="0" numFmtId="0" borderId="32" fontId="0">
      <alignment vertical="bottom" horizontal="center" wrapText="1"/>
    </xf>
    <xf applyBorder="1" applyAlignment="1" fillId="0" xfId="0" numFmtId="176" borderId="33" fontId="0" applyNumberFormat="1">
      <alignment vertical="bottom" horizontal="center" wrapText="1"/>
    </xf>
    <xf applyBorder="1" applyAlignment="1" fillId="0" xfId="0" numFmtId="0" borderId="34" applyFont="1" fontId="11">
      <alignment vertical="bottom" horizontal="center" wrapText="1"/>
    </xf>
    <xf applyBorder="1" applyAlignment="1" fillId="0" xfId="0" numFmtId="0" borderId="35" fontId="0">
      <alignment vertical="bottom" horizontal="general" wrapText="1"/>
    </xf>
    <xf applyAlignment="1" fillId="0" xfId="0" numFmtId="177" borderId="0" fontId="0" applyNumberFormat="1">
      <alignment vertical="bottom" horizontal="center" wrapText="1"/>
    </xf>
    <xf applyBorder="1" applyAlignment="1" fillId="0" xfId="0" numFmtId="0" borderId="36" applyFont="1" fontId="12">
      <alignment vertical="bottom" horizontal="center" wrapText="1"/>
    </xf>
    <xf applyBorder="1" applyAlignment="1" fillId="0" xfId="0" numFmtId="0" borderId="37" applyFont="1" fontId="13">
      <alignment vertical="bottom" horizontal="center" wrapText="1"/>
    </xf>
    <xf applyBorder="1" applyAlignment="1" fillId="0" xfId="0" numFmtId="0" borderId="38" fontId="0">
      <alignment vertical="bottom" horizontal="center" wrapText="1"/>
    </xf>
    <xf applyBorder="1" applyAlignment="1" fillId="0" xfId="0" numFmtId="0" borderId="39" fontId="0">
      <alignment vertical="bottom" horizontal="general" wrapText="1"/>
    </xf>
    <xf applyBorder="1" applyAlignment="1" fillId="0" xfId="0" numFmtId="178" borderId="40" fontId="0" applyNumberFormat="1">
      <alignment vertical="bottom" horizontal="center" wrapText="1"/>
    </xf>
  </cellXfs>
  <cellStyles count="1">
    <cellStyle builtinId="0" name="Normal" xfId="0"/>
  </cellStyles>
  <dxfs count="1">
    <dxf>
      <fill>
        <patternFill patternType="solid">
          <bgColor rgb="FFFF0000"/>
        </patternFill>
      </fill>
    </dxf>
  </dxf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_rels/sheet1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9.71"/>
    <col min="3" customWidth="1" max="3" width="10.14"/>
    <col min="4" customWidth="1" max="4" width="10.43"/>
    <col min="5" customWidth="1" max="5" hidden="1" width="6.43"/>
    <col min="6" customWidth="1" max="6" hidden="1" width="12.57"/>
    <col min="7" customWidth="1" max="7" width="9.29"/>
    <col min="8" customWidth="1" max="8" width="9.57"/>
    <col min="9" customWidth="1" max="9" width="8.43"/>
    <col min="10" customWidth="1" max="10" width="7.29"/>
    <col min="11" customWidth="1" max="11" width="8.71"/>
    <col min="12" customWidth="1" max="12" width="7.43"/>
    <col min="13" customWidth="1" max="13" width="7.86"/>
    <col min="14" customWidth="1" max="14" width="21.29"/>
  </cols>
  <sheetData>
    <row customHeight="1" r="1" ht="21.75">
      <c t="s" s="19" r="A1">
        <v>0</v>
      </c>
      <c t="s" s="7" r="B1">
        <v>1</v>
      </c>
      <c t="s" s="41" r="C1">
        <v>2</v>
      </c>
      <c t="s" s="38" r="D1">
        <v>3</v>
      </c>
      <c t="s" s="42" r="E1">
        <v>4</v>
      </c>
      <c t="s" s="38" r="F1">
        <v>5</v>
      </c>
      <c t="s" s="34" r="G1">
        <v>6</v>
      </c>
      <c t="s" s="14" r="H1">
        <v>7</v>
      </c>
      <c t="s" s="34" r="I1">
        <v>8</v>
      </c>
      <c t="s" s="14" r="J1">
        <v>7</v>
      </c>
      <c t="s" s="34" r="K1">
        <v>9</v>
      </c>
      <c t="s" s="14" r="L1">
        <v>7</v>
      </c>
      <c t="s" s="2" r="M1">
        <v>10</v>
      </c>
      <c s="1" r="N1"/>
    </row>
    <row customHeight="1" r="2" ht="14.25">
      <c t="s" s="12" r="A2">
        <v>11</v>
      </c>
      <c t="s" s="26" r="B2">
        <v>12</v>
      </c>
      <c s="45" r="C2">
        <v>5.2</v>
      </c>
      <c s="31" r="D2">
        <f>C2*B36</f>
        <v>3.8881411712</v>
      </c>
      <c s="30" r="E2">
        <v>4</v>
      </c>
      <c s="25" r="F2">
        <f>C2*E2</f>
        <v>20.8</v>
      </c>
      <c s="30" r="G2">
        <v>4</v>
      </c>
      <c s="25" r="H2">
        <f>G2*C2</f>
        <v>20.8</v>
      </c>
      <c s="30" r="I2">
        <v>4</v>
      </c>
      <c s="25" r="J2">
        <f>I2*C2</f>
        <v>20.8</v>
      </c>
      <c s="30" r="K2">
        <v>4</v>
      </c>
      <c s="25" r="L2">
        <f>K2*C2</f>
        <v>20.8</v>
      </c>
      <c s="27" r="M2">
        <f>(G2+I2)+K2</f>
        <v>12</v>
      </c>
      <c s="1" r="N2"/>
    </row>
    <row r="3">
      <c t="s" r="A3">
        <v>13</v>
      </c>
      <c t="s" s="15" r="B3">
        <v>14</v>
      </c>
      <c s="40" r="C3">
        <v>2.23</v>
      </c>
      <c s="37" r="D3">
        <f>C3*B36</f>
        <v>1.66741438688</v>
      </c>
      <c s="1" r="E3"/>
      <c s="32" r="F3"/>
      <c s="1" r="G3">
        <v>2</v>
      </c>
      <c s="32" r="H3">
        <f>G3*C3</f>
        <v>4.46</v>
      </c>
      <c s="1" r="I3">
        <v>2</v>
      </c>
      <c s="32" r="J3">
        <f>I3*C3</f>
        <v>4.46</v>
      </c>
      <c s="1" r="K3">
        <v>2</v>
      </c>
      <c s="32" r="L3">
        <f>K3*C3</f>
        <v>4.46</v>
      </c>
      <c s="39" r="M3">
        <f>(G3+I3)+K3</f>
        <v>6</v>
      </c>
      <c s="1" r="N3"/>
    </row>
    <row r="4">
      <c t="s" r="A4">
        <v>15</v>
      </c>
      <c t="s" s="15" r="B4">
        <v>16</v>
      </c>
      <c s="40" r="C4">
        <v>2.28</v>
      </c>
      <c s="37" r="D4">
        <f>C4*B36</f>
        <v>1.70480035968</v>
      </c>
      <c s="1" r="E4">
        <v>8</v>
      </c>
      <c s="32" r="F4">
        <f>C4*E4</f>
        <v>18.24</v>
      </c>
      <c s="1" r="G4">
        <v>12</v>
      </c>
      <c s="32" r="H4">
        <f>G4*C4</f>
        <v>27.36</v>
      </c>
      <c s="1" r="I4">
        <v>12</v>
      </c>
      <c s="32" r="J4">
        <f>I4*C4</f>
        <v>27.36</v>
      </c>
      <c s="1" r="K4">
        <v>12</v>
      </c>
      <c s="32" r="L4">
        <f>K4*C4</f>
        <v>27.36</v>
      </c>
      <c s="39" r="M4">
        <f>(G4+I4)+K4</f>
        <v>36</v>
      </c>
      <c s="1" r="N4"/>
    </row>
    <row r="5">
      <c t="s" r="A5">
        <v>17</v>
      </c>
      <c t="s" s="15" r="B5">
        <v>18</v>
      </c>
      <c s="40" r="C5">
        <v>1.79</v>
      </c>
      <c s="37" r="D5">
        <f>C5*B36</f>
        <v>1.33841782624</v>
      </c>
      <c s="24" r="E5">
        <v>8</v>
      </c>
      <c s="11" r="F5">
        <f>C5*E5</f>
        <v>14.32</v>
      </c>
      <c s="1" r="G5">
        <v>12</v>
      </c>
      <c s="32" r="H5">
        <f>G5*C5</f>
        <v>21.48</v>
      </c>
      <c s="1" r="I5">
        <v>12</v>
      </c>
      <c s="32" r="J5">
        <f>I5*C5</f>
        <v>21.48</v>
      </c>
      <c s="1" r="K5">
        <v>12</v>
      </c>
      <c s="32" r="L5">
        <f>K5*C5</f>
        <v>21.48</v>
      </c>
      <c s="39" r="M5">
        <f>(G5+I5)+K5</f>
        <v>36</v>
      </c>
      <c s="1" r="N5"/>
    </row>
    <row r="6">
      <c t="s" r="A6">
        <v>19</v>
      </c>
      <c t="s" s="15" r="B6">
        <v>20</v>
      </c>
      <c s="40" r="C6">
        <v>29.27</v>
      </c>
      <c s="37" r="D6">
        <f>C6*B36</f>
        <v>21.88574847712</v>
      </c>
      <c s="30" r="E6">
        <v>2</v>
      </c>
      <c s="25" r="F6">
        <f>C6*E6</f>
        <v>58.54</v>
      </c>
      <c s="1" r="G6">
        <v>0</v>
      </c>
      <c s="32" r="H6">
        <f>G6*C6</f>
        <v>0</v>
      </c>
      <c s="1" r="I6">
        <v>0</v>
      </c>
      <c s="32" r="J6">
        <f>I6*C6</f>
        <v>0</v>
      </c>
      <c s="1" r="K6">
        <v>0</v>
      </c>
      <c s="32" r="L6">
        <f>K6*C6</f>
        <v>0</v>
      </c>
      <c s="39" r="M6">
        <f>(G6+I6)+K6</f>
        <v>0</v>
      </c>
      <c s="1" r="N6"/>
    </row>
    <row r="7">
      <c t="s" r="A7">
        <v>21</v>
      </c>
      <c t="s" s="15" r="B7">
        <v>22</v>
      </c>
      <c s="40" r="C7">
        <v>24.23</v>
      </c>
      <c s="37" r="D7">
        <f>C7*B36</f>
        <v>18.11724241888</v>
      </c>
      <c s="1" r="E7">
        <v>1</v>
      </c>
      <c s="32" r="F7">
        <f>C7*E7</f>
        <v>24.23</v>
      </c>
      <c s="1" r="G7">
        <v>0</v>
      </c>
      <c s="32" r="H7">
        <f>G7*C7</f>
        <v>0</v>
      </c>
      <c s="1" r="I7">
        <v>0</v>
      </c>
      <c s="32" r="J7">
        <f>I7*C7</f>
        <v>0</v>
      </c>
      <c s="1" r="K7">
        <v>0</v>
      </c>
      <c s="32" r="L7">
        <f>K7*C7</f>
        <v>0</v>
      </c>
      <c s="39" r="M7">
        <f>(G7+I7)+K7</f>
        <v>0</v>
      </c>
      <c s="1" r="N7"/>
    </row>
    <row r="8">
      <c t="s" r="A8">
        <v>23</v>
      </c>
      <c t="s" s="15" r="B8">
        <v>24</v>
      </c>
      <c s="40" r="C8">
        <v>2.85</v>
      </c>
      <c s="37" r="D8">
        <f>C8*B36</f>
        <v>2.1310004496</v>
      </c>
      <c s="1" r="E8">
        <v>6</v>
      </c>
      <c s="32" r="F8">
        <f>C8*E8</f>
        <v>17.1</v>
      </c>
      <c s="1" r="G8">
        <v>0</v>
      </c>
      <c s="32" r="H8">
        <f>G8*C8</f>
        <v>0</v>
      </c>
      <c s="1" r="I8">
        <v>0</v>
      </c>
      <c s="32" r="J8">
        <f>I8*C8</f>
        <v>0</v>
      </c>
      <c s="1" r="K8">
        <v>0</v>
      </c>
      <c s="32" r="L8">
        <f>K8*C8</f>
        <v>0</v>
      </c>
      <c s="39" r="M8">
        <f>(G8+I8)+K8</f>
        <v>0</v>
      </c>
      <c s="1" r="N8"/>
    </row>
    <row r="9">
      <c t="s" r="A9">
        <v>25</v>
      </c>
      <c t="s" s="4" r="B9">
        <v>26</v>
      </c>
      <c s="28" r="C9">
        <v>1.75</v>
      </c>
      <c s="29" r="D9">
        <f>C9*B36</f>
        <v>1.308509048</v>
      </c>
      <c s="24" r="E9"/>
      <c s="11" r="F9"/>
      <c s="23" r="G9">
        <v>6</v>
      </c>
      <c s="32" r="H9">
        <f>G9*C9</f>
        <v>10.5</v>
      </c>
      <c s="1" r="I9">
        <v>6</v>
      </c>
      <c s="32" r="J9">
        <f>I9*C9</f>
        <v>10.5</v>
      </c>
      <c s="1" r="K9">
        <v>6</v>
      </c>
      <c s="32" r="L9">
        <f>K9*C9</f>
        <v>10.5</v>
      </c>
      <c s="39" r="M9">
        <f>(G9+I9)+K9</f>
        <v>18</v>
      </c>
      <c s="1" r="N9"/>
    </row>
    <row r="10">
      <c t="s" s="26" r="B10">
        <v>27</v>
      </c>
      <c s="45" r="C10">
        <v>59</v>
      </c>
      <c s="13" r="D10"/>
      <c t="s" s="16" r="E10">
        <v>28</v>
      </c>
      <c s="18" r="F10">
        <f>SUM(F6:F8)</f>
        <v>99.87</v>
      </c>
      <c s="1" r="G10"/>
      <c s="32" r="H10">
        <f>C10/3</f>
        <v>19.6666666666667</v>
      </c>
      <c s="1" r="I10"/>
      <c s="32" r="J10">
        <f>C10/3</f>
        <v>19.6666666666667</v>
      </c>
      <c s="1" r="K10"/>
      <c s="32" r="L10">
        <f>C10/3</f>
        <v>19.6666666666667</v>
      </c>
      <c s="39" r="M10"/>
      <c t="s" s="1" r="N10">
        <v>29</v>
      </c>
    </row>
    <row r="11">
      <c s="20" r="A11"/>
      <c s="40" r="C11"/>
      <c s="10" r="D11"/>
      <c s="1" r="E11"/>
      <c s="32" r="F11"/>
      <c s="1" r="G11"/>
      <c s="32" r="H11"/>
      <c s="1" r="I11"/>
      <c s="32" r="J11"/>
      <c s="1" r="K11"/>
      <c s="32" r="L11"/>
      <c s="39" r="M11"/>
      <c s="1" r="N11"/>
    </row>
    <row r="12">
      <c t="s" r="A12">
        <v>30</v>
      </c>
      <c t="s" s="15" r="B12">
        <v>31</v>
      </c>
      <c s="40" r="C12">
        <v>4.63</v>
      </c>
      <c s="37" r="D12">
        <f>C12*B36</f>
        <v>3.46194108128</v>
      </c>
      <c s="1" r="E12"/>
      <c s="32" r="F12"/>
      <c s="1" r="G12">
        <v>3</v>
      </c>
      <c s="32" r="H12">
        <f>G12*C12</f>
        <v>13.89</v>
      </c>
      <c s="1" r="I12">
        <v>3</v>
      </c>
      <c s="32" r="J12">
        <f>I12*C12</f>
        <v>13.89</v>
      </c>
      <c s="1" r="K12">
        <v>4</v>
      </c>
      <c s="32" r="L12">
        <f>K12*C12</f>
        <v>18.52</v>
      </c>
      <c s="39" r="M12"/>
      <c s="1" r="N12"/>
    </row>
    <row r="13">
      <c t="s" r="A13">
        <v>32</v>
      </c>
      <c t="s" s="15" r="B13">
        <v>33</v>
      </c>
      <c s="40" r="C13">
        <v>7.27</v>
      </c>
      <c s="37" r="D13">
        <f>C13*B36</f>
        <v>5.43592044512</v>
      </c>
      <c s="1" r="E13"/>
      <c s="32" r="F13"/>
      <c s="1" r="G13"/>
      <c s="32" r="H13">
        <f>G13*C13</f>
        <v>0</v>
      </c>
      <c s="1" r="I13"/>
      <c s="32" r="J13">
        <f>I13*C13</f>
        <v>0</v>
      </c>
      <c s="1" r="K13"/>
      <c s="32" r="L13">
        <f>K13*C13</f>
        <v>0</v>
      </c>
      <c s="39" r="M13">
        <f>(G13+I13)+K13</f>
        <v>0</v>
      </c>
      <c s="1" r="N13"/>
    </row>
    <row r="14">
      <c t="s" r="A14">
        <v>34</v>
      </c>
      <c t="s" s="4" r="B14">
        <v>35</v>
      </c>
      <c s="28" r="C14">
        <v>3.56</v>
      </c>
      <c s="29" r="D14">
        <f>C14*B36</f>
        <v>2.66188126336</v>
      </c>
      <c s="1" r="E14">
        <v>3</v>
      </c>
      <c s="32" r="F14">
        <f>C14*E14</f>
        <v>10.68</v>
      </c>
      <c s="1" r="G14">
        <v>0</v>
      </c>
      <c s="32" r="H14">
        <f>G14*C14</f>
        <v>0</v>
      </c>
      <c s="1" r="I14"/>
      <c s="32" r="J14">
        <f>I14*C14</f>
        <v>0</v>
      </c>
      <c s="1" r="K14">
        <v>0</v>
      </c>
      <c s="32" r="L14">
        <f>K14*C14</f>
        <v>0</v>
      </c>
      <c s="39" r="M14">
        <f>(G14+I14)+K14</f>
        <v>0</v>
      </c>
      <c t="s" s="8" r="N14">
        <v>36</v>
      </c>
    </row>
    <row r="15">
      <c t="s" s="26" r="B15">
        <v>27</v>
      </c>
      <c s="45" r="C15">
        <v>0</v>
      </c>
      <c s="31" r="D15"/>
      <c s="1" r="E15"/>
      <c s="32" r="F15"/>
      <c s="1" r="G15"/>
      <c s="32" r="H15"/>
      <c s="1" r="I15"/>
      <c s="32" r="J15"/>
      <c s="1" r="K15"/>
      <c s="32" r="L15"/>
      <c s="39" r="M15"/>
      <c s="1" r="N15"/>
    </row>
    <row r="16">
      <c s="15" r="B16"/>
      <c s="40" r="C16"/>
      <c s="37" r="D16"/>
      <c s="1" r="E16"/>
      <c s="32" r="F16"/>
      <c s="1" r="G16"/>
      <c s="32" r="H16"/>
      <c s="1" r="I16"/>
      <c s="32" r="J16"/>
      <c s="1" r="K16"/>
      <c s="32" r="L16"/>
      <c s="39" r="M16"/>
      <c s="1" r="N16"/>
    </row>
    <row r="17">
      <c t="s" r="A17">
        <v>37</v>
      </c>
      <c t="s" s="15" r="B17">
        <v>38</v>
      </c>
      <c s="40" r="C17">
        <v>35</v>
      </c>
      <c s="37" r="D17">
        <f>C17*B36</f>
        <v>26.17018096</v>
      </c>
      <c s="1" r="E17">
        <v>1</v>
      </c>
      <c s="32" r="F17">
        <f>C17*E17</f>
        <v>35</v>
      </c>
      <c s="1" r="G17">
        <v>1</v>
      </c>
      <c s="32" r="H17">
        <f>G17*C17</f>
        <v>35</v>
      </c>
      <c s="1" r="I17">
        <v>1</v>
      </c>
      <c s="32" r="J17">
        <f>I17*C17</f>
        <v>35</v>
      </c>
      <c s="1" r="K17">
        <v>1</v>
      </c>
      <c s="32" r="L17">
        <f>K17*C17</f>
        <v>35</v>
      </c>
      <c s="39" r="M17">
        <f>(G17+I17)+K17</f>
        <v>3</v>
      </c>
      <c s="1" r="N17"/>
    </row>
    <row r="18">
      <c t="s" r="A18">
        <v>39</v>
      </c>
      <c t="s" s="4" r="B18">
        <v>40</v>
      </c>
      <c s="28" r="C18">
        <v>12</v>
      </c>
      <c s="29" r="D18">
        <f>C18*B36</f>
        <v>8.972633472</v>
      </c>
      <c s="1" r="E18">
        <v>3</v>
      </c>
      <c s="32" r="F18">
        <f>C18*E18</f>
        <v>36</v>
      </c>
      <c s="1" r="G18">
        <v>3</v>
      </c>
      <c s="32" r="H18">
        <f>G18*C18</f>
        <v>36</v>
      </c>
      <c s="1" r="I18">
        <v>3</v>
      </c>
      <c s="32" r="J18">
        <f>I18*C18</f>
        <v>36</v>
      </c>
      <c s="1" r="K18">
        <v>3</v>
      </c>
      <c s="32" r="L18">
        <f>K18*C18</f>
        <v>36</v>
      </c>
      <c s="39" r="M18">
        <f>(G18+I18)+K18</f>
        <v>9</v>
      </c>
      <c s="1" r="N18"/>
    </row>
    <row r="19">
      <c t="s" s="12" r="B19">
        <v>27</v>
      </c>
      <c s="45" r="C19">
        <v>50</v>
      </c>
      <c s="31" r="D19"/>
      <c s="1" r="E19"/>
      <c s="32" r="F19"/>
      <c s="1" r="G19"/>
      <c s="32" r="H19">
        <f>C19/3</f>
        <v>16.6666666666667</v>
      </c>
      <c s="1" r="I19"/>
      <c s="32" r="J19">
        <f>C19/3</f>
        <v>16.6666666666667</v>
      </c>
      <c s="1" r="K19"/>
      <c s="32" r="L19">
        <f>C19/3</f>
        <v>16.6666666666667</v>
      </c>
      <c s="39" r="M19"/>
      <c t="s" s="1" r="N19">
        <v>29</v>
      </c>
    </row>
    <row r="20">
      <c s="40" r="C20"/>
      <c s="37" r="D20"/>
      <c s="1" r="E20"/>
      <c s="32" r="F20"/>
      <c s="1" r="G20"/>
      <c s="32" r="H20"/>
      <c s="1" r="I20"/>
      <c s="32" r="J20"/>
      <c s="1" r="K20"/>
      <c s="32" r="L20"/>
      <c s="39" r="M20"/>
      <c s="1" r="N20"/>
    </row>
    <row r="21">
      <c t="s" r="A21">
        <v>41</v>
      </c>
      <c t="s" s="4" r="B21">
        <v>42</v>
      </c>
      <c s="28" r="C21">
        <v>20.7</v>
      </c>
      <c s="29" r="D21">
        <f>C21*B36</f>
        <v>15.4777927392</v>
      </c>
      <c s="24" r="E21">
        <v>1</v>
      </c>
      <c s="11" r="F21">
        <f>C21*E21</f>
        <v>20.7</v>
      </c>
      <c s="1" r="G21">
        <v>1</v>
      </c>
      <c s="32" r="H21">
        <f>G21*C21</f>
        <v>20.7</v>
      </c>
      <c s="1" r="I21">
        <v>1</v>
      </c>
      <c s="32" r="J21">
        <f>I21*C21</f>
        <v>20.7</v>
      </c>
      <c s="1" r="K21">
        <v>1</v>
      </c>
      <c s="32" r="L21">
        <f>K21*C21</f>
        <v>20.7</v>
      </c>
      <c s="39" r="M21">
        <f>(G21+I21)+K21</f>
        <v>3</v>
      </c>
      <c t="s" s="8" r="N21">
        <v>36</v>
      </c>
    </row>
    <row r="22">
      <c t="s" s="26" r="B22">
        <v>27</v>
      </c>
      <c s="43" r="C22">
        <f>12.80*3</f>
        <v>38.4</v>
      </c>
      <c s="31" r="D22"/>
      <c t="s" s="16" r="E22">
        <v>28</v>
      </c>
      <c s="18" r="F22">
        <f>SUM(F14:F21)</f>
        <v>102.38</v>
      </c>
      <c s="1" r="G22"/>
      <c s="32" r="H22">
        <f>C22/3</f>
        <v>12.8</v>
      </c>
      <c s="1" r="I22"/>
      <c s="32" r="J22">
        <f>C22/3</f>
        <v>12.8</v>
      </c>
      <c s="1" r="K22"/>
      <c s="32" r="L22">
        <f>C22/3</f>
        <v>12.8</v>
      </c>
      <c s="39" r="M22"/>
      <c s="1" r="N22"/>
    </row>
    <row r="23">
      <c s="15" r="B23"/>
      <c s="9" r="C23"/>
      <c s="36" r="D23"/>
      <c s="1" r="E23"/>
      <c s="32" r="F23"/>
      <c s="1" r="G23"/>
      <c s="32" r="H23"/>
      <c s="1" r="I23"/>
      <c s="32" r="J23"/>
      <c s="1" r="K23"/>
      <c s="32" r="L23"/>
      <c s="39" r="M23"/>
      <c s="1" r="N23"/>
    </row>
    <row r="24">
      <c t="s" s="15" r="A24">
        <v>43</v>
      </c>
      <c t="s" s="15" r="B24">
        <v>44</v>
      </c>
      <c s="40" r="C24">
        <f>D24+(D24*(1-B36))</f>
        <v>3.13070136</v>
      </c>
      <c s="36" r="D24">
        <v>2.5</v>
      </c>
      <c s="1" r="E24"/>
      <c s="32" r="F24"/>
      <c s="1" r="G24">
        <v>2</v>
      </c>
      <c s="32" r="H24">
        <f>G24*C24</f>
        <v>6.26140272</v>
      </c>
      <c s="1" r="I24">
        <v>2</v>
      </c>
      <c s="32" r="J24">
        <f>I24*C24</f>
        <v>6.26140272</v>
      </c>
      <c s="1" r="K24">
        <v>2</v>
      </c>
      <c s="32" r="L24">
        <f>K24*C24</f>
        <v>6.26140272</v>
      </c>
      <c s="39" r="M24">
        <f>(G24+I24)+K24</f>
        <v>6</v>
      </c>
      <c s="1" r="N24"/>
    </row>
    <row r="25">
      <c t="s" s="15" r="A25">
        <v>45</v>
      </c>
      <c t="s" s="15" r="B25">
        <v>44</v>
      </c>
      <c s="40" r="C25">
        <f>D25+(D25*(1-B36))</f>
        <v>1.252280544</v>
      </c>
      <c s="36" r="D25">
        <v>1</v>
      </c>
      <c s="1" r="E25"/>
      <c s="32" r="F25"/>
      <c s="1" r="G25">
        <v>1</v>
      </c>
      <c s="32" r="H25">
        <f>G25*C25</f>
        <v>1.252280544</v>
      </c>
      <c s="1" r="I25">
        <v>1</v>
      </c>
      <c s="32" r="J25">
        <f>I25*C25</f>
        <v>1.252280544</v>
      </c>
      <c s="1" r="K25">
        <v>1</v>
      </c>
      <c s="32" r="L25">
        <f>K25*C25</f>
        <v>1.252280544</v>
      </c>
      <c s="39" r="M25">
        <f>(G25+I25)+K25</f>
        <v>3</v>
      </c>
      <c s="1" r="N25"/>
    </row>
    <row r="26">
      <c t="s" r="A26">
        <v>46</v>
      </c>
      <c t="s" s="4" r="B26">
        <v>47</v>
      </c>
      <c s="40" r="C26">
        <f>D26+(D26*(1-B36))</f>
        <v>3.756841632</v>
      </c>
      <c s="37" r="D26">
        <v>3</v>
      </c>
      <c s="1" r="E26"/>
      <c s="32" r="F26"/>
      <c s="1" r="G26">
        <v>3</v>
      </c>
      <c s="32" r="H26">
        <f>G26*C26</f>
        <v>11.270524896</v>
      </c>
      <c s="1" r="I26">
        <v>3</v>
      </c>
      <c s="32" r="J26">
        <f>I26*C26</f>
        <v>11.270524896</v>
      </c>
      <c s="1" r="K26">
        <v>3</v>
      </c>
      <c s="32" r="L26">
        <f>K26*C26</f>
        <v>11.270524896</v>
      </c>
      <c s="39" r="M26">
        <f>(G26+I26)+K26</f>
        <v>9</v>
      </c>
      <c s="1" r="N26"/>
    </row>
    <row r="27">
      <c t="s" s="26" r="B27">
        <v>27</v>
      </c>
      <c s="28" r="C27">
        <f>D27+(D27*(1-B36))</f>
        <v>25.04561088</v>
      </c>
      <c s="29" r="D27">
        <v>20</v>
      </c>
      <c s="1" r="E27"/>
      <c s="32" r="F27"/>
      <c s="1" r="G27"/>
      <c s="32" r="H27">
        <f>C27/3</f>
        <v>8.34853696</v>
      </c>
      <c s="1" r="I27"/>
      <c s="32" r="J27">
        <f>C27/3</f>
        <v>8.34853696</v>
      </c>
      <c s="1" r="K27"/>
      <c s="32" r="L27">
        <f>C27/3</f>
        <v>8.34853696</v>
      </c>
      <c s="39" r="M27"/>
      <c s="1" r="N27"/>
    </row>
    <row r="28">
      <c s="15" r="B28"/>
      <c s="43" r="C28"/>
      <c s="31" r="D28"/>
      <c s="1" r="E28"/>
      <c s="32" r="F28"/>
      <c s="1" r="G28"/>
      <c s="32" r="H28"/>
      <c s="1" r="I28"/>
      <c s="32" r="J28"/>
      <c s="1" r="K28"/>
      <c s="32" r="L28"/>
      <c s="39" r="M28"/>
      <c s="1" r="N28"/>
    </row>
    <row r="29">
      <c t="s" r="A29">
        <v>48</v>
      </c>
      <c t="s" s="15" r="B29">
        <v>49</v>
      </c>
      <c s="40" r="C29">
        <f>D29+(D29*(1-B36))</f>
        <v>55.2255719904</v>
      </c>
      <c s="37" r="D29">
        <v>44.1</v>
      </c>
      <c s="1" r="E29"/>
      <c s="32" r="F29">
        <f>C29*E29</f>
        <v>0</v>
      </c>
      <c s="1" r="G29"/>
      <c s="32" r="H29">
        <f>G29*C29</f>
        <v>0</v>
      </c>
      <c s="1" r="I29"/>
      <c s="32" r="J29">
        <f>I29*C29</f>
        <v>0</v>
      </c>
      <c s="1" r="K29"/>
      <c s="32" r="L29">
        <f>K29*C29</f>
        <v>0</v>
      </c>
      <c s="39" r="M29">
        <f>(G29+I29)+K29</f>
        <v>0</v>
      </c>
      <c s="1" r="N29"/>
    </row>
    <row r="30">
      <c t="s" r="A30">
        <v>50</v>
      </c>
      <c t="s" s="15" r="B30">
        <v>51</v>
      </c>
      <c s="40" r="C30">
        <f>D30+(D30*(1-B36))</f>
        <v>27.6754000224</v>
      </c>
      <c s="37" r="D30">
        <v>22.1</v>
      </c>
      <c s="1" r="E30"/>
      <c s="32" r="F30">
        <f>C30*E30</f>
        <v>0</v>
      </c>
      <c s="1" r="G30"/>
      <c s="32" r="H30">
        <f>G30*C30</f>
        <v>0</v>
      </c>
      <c s="1" r="I30"/>
      <c s="32" r="J30">
        <f>I30*C30</f>
        <v>0</v>
      </c>
      <c s="1" r="K30"/>
      <c s="32" r="L30">
        <f>K30*C30</f>
        <v>0</v>
      </c>
      <c s="39" r="M30">
        <f>(G30+I30)+K30</f>
        <v>0</v>
      </c>
      <c s="1" r="N30"/>
    </row>
    <row r="31">
      <c t="s" r="A31">
        <v>52</v>
      </c>
      <c t="s" s="15" r="B31">
        <v>53</v>
      </c>
      <c s="40" r="C31">
        <f>D31+(D31*(1-B36))</f>
        <v>36.942276048</v>
      </c>
      <c s="37" r="D31">
        <v>29.5</v>
      </c>
      <c s="24" r="E31"/>
      <c s="11" r="F31">
        <f>C31*E31</f>
        <v>0</v>
      </c>
      <c s="24" r="G31"/>
      <c s="11" r="H31">
        <f>G31*C31</f>
        <v>0</v>
      </c>
      <c s="24" r="I31"/>
      <c s="11" r="J31">
        <f>I31*C31</f>
        <v>0</v>
      </c>
      <c s="24" r="K31"/>
      <c s="11" r="L31">
        <f>K31*C31</f>
        <v>0</v>
      </c>
      <c s="22" r="M31">
        <f>(G31+I31)+K31</f>
        <v>0</v>
      </c>
      <c s="1" r="N31"/>
    </row>
    <row r="32">
      <c s="15" r="B32"/>
      <c s="9" r="C32"/>
      <c s="36" r="D32"/>
      <c t="s" s="16" r="E32">
        <v>28</v>
      </c>
      <c s="18" r="F32">
        <f>SUM(F29:F30)</f>
        <v>0</v>
      </c>
      <c t="s" s="3" r="G32">
        <v>54</v>
      </c>
      <c s="44" r="H32"/>
      <c t="s" s="3" r="I32">
        <v>54</v>
      </c>
      <c s="44" r="J32"/>
      <c t="s" s="3" r="K32">
        <v>54</v>
      </c>
      <c s="44" r="L32"/>
      <c s="30" r="M32"/>
    </row>
    <row r="33">
      <c t="s" r="A33">
        <v>55</v>
      </c>
      <c t="s" r="B33">
        <v>56</v>
      </c>
      <c s="9" r="C33"/>
      <c s="36" r="D33"/>
      <c s="1" r="E33"/>
      <c s="10" r="F33"/>
      <c s="6" r="G33">
        <f>SUM(H2:H31)</f>
        <v>266.456078453333</v>
      </c>
      <c s="32" r="H33"/>
      <c s="6" r="I33">
        <f>SUM(J2:J31)</f>
        <v>266.456078453333</v>
      </c>
      <c s="32" r="J33"/>
      <c s="6" r="K33">
        <f>SUM(L2:L31)</f>
        <v>271.086078453333</v>
      </c>
      <c s="32" r="L33"/>
      <c s="1" r="M33"/>
    </row>
    <row r="34">
      <c s="15" r="B34"/>
      <c s="9" r="C34"/>
      <c s="36" r="D34"/>
      <c s="1" r="E34"/>
      <c s="10" r="F34"/>
      <c s="5" r="G34">
        <f>G33*B36</f>
        <v>199.23439402902</v>
      </c>
      <c s="35" r="H34"/>
      <c s="5" r="I34">
        <f>I33*B36</f>
        <v>199.23439402902</v>
      </c>
      <c s="35" r="J34"/>
      <c s="5" r="K34">
        <f>K33*B36</f>
        <v>202.6963351103</v>
      </c>
      <c s="35" r="L34"/>
      <c s="1" r="M34"/>
    </row>
    <row r="35">
      <c s="15" r="B35"/>
      <c s="9" r="C35"/>
      <c s="9" r="D35"/>
    </row>
    <row r="36">
      <c t="s" r="A36">
        <v>57</v>
      </c>
      <c s="15" r="B36">
        <v>0.747719456</v>
      </c>
      <c s="9" r="C36"/>
      <c s="9" r="D36"/>
    </row>
    <row r="37">
      <c t="s" r="A37">
        <v>55</v>
      </c>
      <c s="9" r="C37"/>
      <c s="9" r="D37"/>
      <c t="s" r="E37">
        <v>58</v>
      </c>
    </row>
    <row r="38">
      <c s="15" r="B38"/>
      <c s="9" r="C38"/>
      <c s="9" r="D38"/>
    </row>
    <row r="39">
      <c s="15" r="B39"/>
      <c s="9" r="C39"/>
      <c s="9" r="D39"/>
    </row>
    <row r="40">
      <c s="15" r="B40"/>
      <c s="9" r="C40"/>
      <c s="9" r="D40"/>
    </row>
    <row r="41">
      <c s="9" r="C41"/>
      <c s="9" r="D41"/>
    </row>
    <row r="42">
      <c s="15" r="B42"/>
      <c s="9" r="C42"/>
      <c s="9" r="D42"/>
    </row>
    <row r="43">
      <c s="15" r="B43"/>
      <c s="9" r="C43"/>
      <c s="9" r="D43"/>
    </row>
    <row r="44">
      <c s="15" r="B44"/>
      <c s="9" r="C44"/>
      <c s="9" r="D44"/>
    </row>
    <row r="45">
      <c s="15" r="B45"/>
      <c s="9" r="C45"/>
      <c s="9" r="D45"/>
    </row>
    <row r="46">
      <c s="15" r="B46"/>
      <c s="9" r="C46"/>
      <c s="9" r="D46"/>
    </row>
    <row r="47">
      <c s="15" r="B47"/>
      <c s="9" r="C47"/>
      <c s="9" r="D47"/>
    </row>
    <row r="48">
      <c s="15" r="B48"/>
      <c s="9" r="C48"/>
      <c s="9" r="D48"/>
    </row>
    <row r="49">
      <c s="15" r="B49"/>
      <c s="9" r="C49"/>
      <c s="9" r="D49"/>
    </row>
    <row r="50">
      <c s="15" r="B50"/>
      <c s="9" r="C50"/>
      <c s="9" r="D50"/>
    </row>
    <row r="51">
      <c s="15" r="B51"/>
      <c s="9" r="C51"/>
      <c s="9" r="D51"/>
    </row>
    <row r="52">
      <c s="15" r="B52"/>
      <c s="9" r="C52"/>
      <c s="9" r="D52"/>
    </row>
    <row r="53">
      <c s="15" r="B53"/>
      <c s="9" r="C53"/>
      <c s="9" r="D53"/>
    </row>
    <row r="54">
      <c s="15" r="B54"/>
      <c s="9" r="C54"/>
      <c s="9" r="D54"/>
    </row>
    <row r="55">
      <c s="15" r="B55"/>
      <c s="9" r="C55"/>
      <c s="9" r="D55"/>
    </row>
    <row r="56">
      <c s="15" r="B56"/>
      <c s="9" r="C56"/>
      <c s="9" r="D56"/>
    </row>
    <row r="57">
      <c s="15" r="B57"/>
      <c s="9" r="C57"/>
      <c s="9" r="D57"/>
    </row>
    <row r="58">
      <c s="15" r="B58"/>
      <c s="9" r="C58"/>
      <c s="9" r="D58"/>
    </row>
    <row r="59">
      <c s="15" r="B59"/>
      <c s="9" r="C59"/>
      <c s="9" r="D59"/>
    </row>
    <row r="60">
      <c s="15" r="B60"/>
      <c s="9" r="C60"/>
      <c s="9" r="D60"/>
    </row>
    <row r="61">
      <c s="15" r="B61"/>
      <c s="9" r="C61"/>
      <c s="9" r="D61"/>
    </row>
    <row r="62">
      <c s="15" r="B62"/>
      <c s="9" r="C62"/>
      <c s="9" r="D62"/>
    </row>
    <row r="63">
      <c s="15" r="B63"/>
      <c s="9" r="C63"/>
      <c s="9" r="D63"/>
    </row>
    <row r="64">
      <c s="15" r="B64"/>
      <c s="9" r="C64"/>
      <c s="9" r="D64"/>
    </row>
    <row r="65">
      <c s="15" r="B65"/>
      <c s="9" r="C65"/>
      <c s="9" r="D65"/>
    </row>
    <row r="66">
      <c s="15" r="B66"/>
      <c s="9" r="C66"/>
      <c s="9" r="D66"/>
    </row>
    <row r="67">
      <c s="15" r="B67"/>
      <c s="9" r="C67"/>
      <c s="9" r="D67"/>
    </row>
    <row r="68">
      <c s="15" r="B68"/>
      <c s="9" r="C68"/>
      <c s="9" r="D68"/>
    </row>
    <row r="69">
      <c s="15" r="B69"/>
      <c s="9" r="C69"/>
      <c s="9" r="D69"/>
    </row>
    <row r="70">
      <c s="15" r="B70"/>
      <c s="9" r="C70"/>
      <c s="9" r="D70"/>
    </row>
    <row r="71">
      <c s="15" r="B71"/>
      <c s="9" r="C71"/>
      <c s="9" r="D71"/>
    </row>
    <row r="72">
      <c s="15" r="B72"/>
      <c s="9" r="C72"/>
      <c s="9" r="D72"/>
    </row>
    <row r="73">
      <c s="15" r="B73"/>
      <c s="9" r="C73"/>
      <c s="9" r="D73"/>
    </row>
    <row r="74">
      <c s="15" r="B74"/>
      <c s="9" r="C74"/>
      <c s="9" r="D74"/>
    </row>
    <row r="75">
      <c s="15" r="B75"/>
      <c s="9" r="C75"/>
      <c s="9" r="D75"/>
    </row>
    <row r="76">
      <c s="15" r="B76"/>
      <c s="9" r="C76"/>
      <c s="9" r="D76"/>
    </row>
    <row r="77">
      <c s="15" r="B77"/>
      <c s="9" r="C77"/>
      <c s="9" r="D77"/>
    </row>
    <row r="78">
      <c s="15" r="B78"/>
      <c s="9" r="C78"/>
      <c s="9" r="D78"/>
    </row>
    <row r="79">
      <c s="15" r="B79"/>
      <c s="9" r="C79"/>
      <c s="9" r="D79"/>
    </row>
    <row r="80">
      <c s="15" r="B80"/>
      <c s="9" r="C80"/>
      <c s="9" r="D80"/>
    </row>
    <row r="81">
      <c s="15" r="B81"/>
      <c s="9" r="C81"/>
      <c s="9" r="D81"/>
    </row>
    <row r="82">
      <c s="15" r="B82"/>
      <c s="9" r="C82"/>
      <c s="9" r="D82"/>
    </row>
    <row r="83">
      <c s="15" r="B83"/>
      <c s="9" r="C83"/>
      <c s="9" r="D83"/>
    </row>
    <row r="84">
      <c s="15" r="B84"/>
      <c s="9" r="C84"/>
      <c s="9" r="D84"/>
    </row>
    <row r="85">
      <c s="15" r="B85"/>
      <c s="9" r="C85"/>
      <c s="9" r="D85"/>
    </row>
    <row r="86">
      <c s="15" r="B86"/>
      <c s="9" r="C86"/>
      <c s="9" r="D86"/>
    </row>
    <row r="87">
      <c s="15" r="B87"/>
      <c s="9" r="C87"/>
      <c s="9" r="D87"/>
    </row>
    <row r="88">
      <c s="15" r="B88"/>
      <c s="9" r="C88"/>
      <c s="9" r="D88"/>
    </row>
    <row r="89">
      <c s="15" r="B89"/>
      <c s="9" r="C89"/>
      <c s="9" r="D89"/>
    </row>
    <row r="90">
      <c s="15" r="B90"/>
      <c s="9" r="C90"/>
      <c s="9" r="D90"/>
    </row>
    <row r="91">
      <c s="15" r="B91"/>
      <c s="9" r="C91"/>
      <c s="9" r="D91"/>
    </row>
    <row r="92">
      <c s="15" r="B92"/>
      <c s="9" r="C92"/>
      <c s="9" r="D92"/>
    </row>
    <row r="93">
      <c s="15" r="B93"/>
      <c s="9" r="C93"/>
      <c s="9" r="D93"/>
    </row>
    <row r="94">
      <c s="15" r="B94"/>
      <c s="9" r="C94"/>
      <c s="9" r="D94"/>
    </row>
    <row r="95">
      <c s="15" r="B95"/>
      <c s="9" r="C95"/>
      <c s="9" r="D95"/>
    </row>
    <row r="96">
      <c s="15" r="B96"/>
      <c s="9" r="C96"/>
      <c s="9" r="D96"/>
    </row>
    <row r="97">
      <c s="15" r="B97"/>
      <c s="9" r="C97"/>
      <c s="9" r="D97"/>
    </row>
    <row r="98">
      <c s="15" r="B98"/>
      <c s="9" r="C98"/>
      <c s="9" r="D98"/>
    </row>
    <row r="99">
      <c s="15" r="B99"/>
      <c s="9" r="C99"/>
      <c s="9" r="D99"/>
    </row>
    <row r="100">
      <c s="15" r="B100"/>
      <c s="9" r="C100"/>
      <c s="9" r="D100"/>
    </row>
    <row r="101">
      <c s="15" r="B101"/>
      <c s="9" r="C101"/>
      <c s="9" r="D101"/>
    </row>
    <row r="102">
      <c s="15" r="B102"/>
      <c s="9" r="C102"/>
      <c s="9" r="D102"/>
    </row>
    <row r="103">
      <c s="15" r="B103"/>
      <c s="9" r="C103"/>
      <c s="9" r="D103"/>
    </row>
    <row r="104">
      <c s="15" r="B104"/>
      <c s="9" r="C104"/>
      <c s="9" r="D104"/>
    </row>
    <row r="105">
      <c s="15" r="B105"/>
      <c s="9" r="C105"/>
      <c s="9" r="D105"/>
    </row>
    <row r="106">
      <c s="15" r="B106"/>
      <c s="9" r="C106"/>
      <c s="9" r="D106"/>
    </row>
    <row r="107">
      <c s="15" r="B107"/>
      <c s="9" r="C107"/>
      <c s="9" r="D107"/>
    </row>
    <row r="108">
      <c s="15" r="B108"/>
      <c s="9" r="C108"/>
      <c s="9" r="D108"/>
    </row>
    <row r="109">
      <c s="15" r="B109"/>
      <c s="9" r="C109"/>
      <c s="9" r="D109"/>
    </row>
    <row r="110">
      <c s="15" r="B110"/>
      <c s="9" r="C110"/>
      <c s="9" r="D110"/>
    </row>
    <row r="111">
      <c s="15" r="B111"/>
      <c s="9" r="C111"/>
      <c s="9" r="D111"/>
    </row>
    <row r="112">
      <c s="15" r="B112"/>
      <c s="9" r="C112"/>
      <c s="9" r="D112"/>
    </row>
    <row r="113">
      <c s="15" r="B113"/>
      <c s="9" r="C113"/>
      <c s="9" r="D113"/>
    </row>
    <row r="114">
      <c s="15" r="B114"/>
      <c s="9" r="C114"/>
      <c s="9" r="D114"/>
    </row>
    <row r="115">
      <c s="15" r="B115"/>
      <c s="9" r="C115"/>
      <c s="9" r="D115"/>
    </row>
    <row r="116">
      <c s="15" r="B116"/>
      <c s="9" r="C116"/>
      <c s="9" r="D116"/>
    </row>
    <row r="117">
      <c s="15" r="B117"/>
      <c s="9" r="C117"/>
      <c s="9" r="D117"/>
    </row>
  </sheetData>
  <mergeCells count="3">
    <mergeCell ref="G32:H32"/>
    <mergeCell ref="I32:J32"/>
    <mergeCell ref="K32:L32"/>
  </mergeCells>
  <conditionalFormatting sqref="M2">
    <cfRule priority="1" type="cellIs" operator="lessThan" stopIfTrue="1" dxfId="0">
      <formula>10</formula>
    </cfRule>
  </conditionalFormatting>
  <conditionalFormatting sqref="M4">
    <cfRule priority="1" type="cellIs" operator="lessThan" stopIfTrue="1" dxfId="0">
      <formula>8</formula>
    </cfRule>
  </conditionalFormatting>
  <legacyDrawing r:id="rId2"/>
</worksheet>
</file>