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0440" windowHeight="6795"/>
  </bookViews>
  <sheets>
    <sheet name="Contents" sheetId="11" r:id="rId1"/>
    <sheet name="TABLE1" sheetId="1" r:id="rId2"/>
    <sheet name="TABLE2" sheetId="4" r:id="rId3"/>
    <sheet name="Table2a and 2b" sheetId="5" r:id="rId4"/>
    <sheet name="TABLE3" sheetId="8" r:id="rId5"/>
    <sheet name="TABLE4 " sheetId="9" r:id="rId6"/>
    <sheet name="Notes" sheetId="12" r:id="rId7"/>
  </sheets>
  <calcPr calcId="125725"/>
</workbook>
</file>

<file path=xl/calcChain.xml><?xml version="1.0" encoding="utf-8"?>
<calcChain xmlns="http://schemas.openxmlformats.org/spreadsheetml/2006/main">
  <c r="AF75" i="8"/>
  <c r="AG75"/>
  <c r="AH75"/>
  <c r="AI75"/>
  <c r="AJ75"/>
  <c r="X75"/>
  <c r="Y75"/>
  <c r="Z75"/>
  <c r="AA75"/>
  <c r="AB75"/>
  <c r="T75"/>
  <c r="U75"/>
  <c r="AG76"/>
  <c r="X76"/>
  <c r="Y76"/>
  <c r="AB76"/>
  <c r="T76"/>
  <c r="AI76" s="1"/>
  <c r="U76"/>
  <c r="Z76" s="1"/>
  <c r="AH74"/>
  <c r="T74"/>
  <c r="AJ74" s="1"/>
  <c r="U74"/>
  <c r="Z74" s="1"/>
  <c r="AI73"/>
  <c r="AJ73"/>
  <c r="T73"/>
  <c r="AH73"/>
  <c r="U73"/>
  <c r="AB73"/>
  <c r="U62"/>
  <c r="U14"/>
  <c r="U61"/>
  <c r="U53"/>
  <c r="U45"/>
  <c r="U29"/>
  <c r="U13"/>
  <c r="U26"/>
  <c r="AB26"/>
  <c r="U34"/>
  <c r="AB34"/>
  <c r="U58"/>
  <c r="AB58"/>
  <c r="U66"/>
  <c r="AB66"/>
  <c r="AG72"/>
  <c r="T72"/>
  <c r="AH72"/>
  <c r="AJ71"/>
  <c r="AI71"/>
  <c r="AH71"/>
  <c r="AG71"/>
  <c r="T71"/>
  <c r="AF71"/>
  <c r="AK71"/>
  <c r="AJ70"/>
  <c r="AI70"/>
  <c r="AH70"/>
  <c r="T70"/>
  <c r="AF70"/>
  <c r="AI69"/>
  <c r="AH69"/>
  <c r="AG69"/>
  <c r="T69"/>
  <c r="AJ69"/>
  <c r="AG68"/>
  <c r="T68"/>
  <c r="AH68"/>
  <c r="AJ67"/>
  <c r="AI67"/>
  <c r="AH67"/>
  <c r="AG67"/>
  <c r="T67"/>
  <c r="AF67"/>
  <c r="AK67"/>
  <c r="AJ66"/>
  <c r="AI66"/>
  <c r="AH66"/>
  <c r="T66"/>
  <c r="AF66"/>
  <c r="AI65"/>
  <c r="AH65"/>
  <c r="AG65"/>
  <c r="T65"/>
  <c r="AJ65"/>
  <c r="AG64"/>
  <c r="T64"/>
  <c r="AH64"/>
  <c r="AJ63"/>
  <c r="AI63"/>
  <c r="AH63"/>
  <c r="AG63"/>
  <c r="T63"/>
  <c r="AF63"/>
  <c r="AK63"/>
  <c r="AJ62"/>
  <c r="AI62"/>
  <c r="AH62"/>
  <c r="T62"/>
  <c r="AF62"/>
  <c r="AI61"/>
  <c r="AH61"/>
  <c r="AG61"/>
  <c r="T61"/>
  <c r="AJ61"/>
  <c r="AG60"/>
  <c r="T60"/>
  <c r="AH60"/>
  <c r="AJ59"/>
  <c r="AI59"/>
  <c r="AH59"/>
  <c r="AG59"/>
  <c r="T59"/>
  <c r="AF59"/>
  <c r="AK59"/>
  <c r="AJ58"/>
  <c r="AI58"/>
  <c r="AH58"/>
  <c r="T58"/>
  <c r="AF58"/>
  <c r="AI57"/>
  <c r="AH57"/>
  <c r="AG57"/>
  <c r="T57"/>
  <c r="AJ57"/>
  <c r="AG56"/>
  <c r="T56"/>
  <c r="AH56"/>
  <c r="AJ55"/>
  <c r="AI55"/>
  <c r="AH55"/>
  <c r="AG55"/>
  <c r="T55"/>
  <c r="AF55"/>
  <c r="AK55"/>
  <c r="AJ54"/>
  <c r="AI54"/>
  <c r="AH54"/>
  <c r="T54"/>
  <c r="AF54"/>
  <c r="AI53"/>
  <c r="AH53"/>
  <c r="AG53"/>
  <c r="T53"/>
  <c r="AJ53"/>
  <c r="AG52"/>
  <c r="T52"/>
  <c r="AH52"/>
  <c r="AJ51"/>
  <c r="AI51"/>
  <c r="AH51"/>
  <c r="AG51"/>
  <c r="T51"/>
  <c r="AF51"/>
  <c r="AK51"/>
  <c r="AJ50"/>
  <c r="AI50"/>
  <c r="AH50"/>
  <c r="T50"/>
  <c r="AF50"/>
  <c r="AI49"/>
  <c r="AH49"/>
  <c r="AG49"/>
  <c r="T49"/>
  <c r="AJ49"/>
  <c r="AG48"/>
  <c r="T48"/>
  <c r="AH48"/>
  <c r="AJ47"/>
  <c r="AI47"/>
  <c r="AH47"/>
  <c r="AG47"/>
  <c r="T47"/>
  <c r="AF47"/>
  <c r="AK47"/>
  <c r="AJ46"/>
  <c r="AI46"/>
  <c r="AH46"/>
  <c r="T46"/>
  <c r="AF46"/>
  <c r="AI45"/>
  <c r="AH45"/>
  <c r="AG45"/>
  <c r="T45"/>
  <c r="AJ45"/>
  <c r="AG44"/>
  <c r="T44"/>
  <c r="AH44"/>
  <c r="AJ43"/>
  <c r="AI43"/>
  <c r="AH43"/>
  <c r="AG43"/>
  <c r="T43"/>
  <c r="AF43"/>
  <c r="AK43"/>
  <c r="AJ42"/>
  <c r="AI42"/>
  <c r="AH42"/>
  <c r="T42"/>
  <c r="AF42"/>
  <c r="AI41"/>
  <c r="AH41"/>
  <c r="AG41"/>
  <c r="T41"/>
  <c r="AJ41"/>
  <c r="AG40"/>
  <c r="T40"/>
  <c r="AH40"/>
  <c r="AJ39"/>
  <c r="AI39"/>
  <c r="AH39"/>
  <c r="AG39"/>
  <c r="T39"/>
  <c r="AF39"/>
  <c r="AK39"/>
  <c r="AJ38"/>
  <c r="AI38"/>
  <c r="AH38"/>
  <c r="T38"/>
  <c r="AF38"/>
  <c r="AI37"/>
  <c r="AH37"/>
  <c r="AG37"/>
  <c r="T37"/>
  <c r="AJ37"/>
  <c r="AG36"/>
  <c r="T36"/>
  <c r="AH36"/>
  <c r="AJ35"/>
  <c r="AI35"/>
  <c r="AH35"/>
  <c r="AG35"/>
  <c r="T35"/>
  <c r="AF35"/>
  <c r="AK35"/>
  <c r="AJ34"/>
  <c r="AI34"/>
  <c r="AH34"/>
  <c r="T34"/>
  <c r="AF34"/>
  <c r="AI33"/>
  <c r="AH33"/>
  <c r="AG33"/>
  <c r="T33"/>
  <c r="AJ33"/>
  <c r="AG32"/>
  <c r="T32"/>
  <c r="AH32"/>
  <c r="AJ31"/>
  <c r="AI31"/>
  <c r="AH31"/>
  <c r="AG31"/>
  <c r="T31"/>
  <c r="AF31"/>
  <c r="AK31"/>
  <c r="AJ30"/>
  <c r="AI30"/>
  <c r="AH30"/>
  <c r="T30"/>
  <c r="AF30"/>
  <c r="AI29"/>
  <c r="AH29"/>
  <c r="AG29"/>
  <c r="T29"/>
  <c r="AJ29"/>
  <c r="AG28"/>
  <c r="T28"/>
  <c r="AH28"/>
  <c r="AJ27"/>
  <c r="AI27"/>
  <c r="AH27"/>
  <c r="AG27"/>
  <c r="T27"/>
  <c r="AF27"/>
  <c r="AK27"/>
  <c r="AJ26"/>
  <c r="AI26"/>
  <c r="AH26"/>
  <c r="T26"/>
  <c r="AF26"/>
  <c r="AI25"/>
  <c r="AH25"/>
  <c r="AG25"/>
  <c r="T25"/>
  <c r="AJ25"/>
  <c r="AG24"/>
  <c r="T24"/>
  <c r="AH24"/>
  <c r="AJ23"/>
  <c r="AI23"/>
  <c r="AH23"/>
  <c r="AG23"/>
  <c r="T23"/>
  <c r="AF23"/>
  <c r="AK23"/>
  <c r="AJ22"/>
  <c r="AI22"/>
  <c r="AH22"/>
  <c r="T22"/>
  <c r="AF22"/>
  <c r="AI21"/>
  <c r="AH21"/>
  <c r="AG21"/>
  <c r="T21"/>
  <c r="AJ21"/>
  <c r="AG20"/>
  <c r="T20"/>
  <c r="AH20"/>
  <c r="AJ19"/>
  <c r="AI19"/>
  <c r="AH19"/>
  <c r="AG19"/>
  <c r="T19"/>
  <c r="AF19"/>
  <c r="AK19"/>
  <c r="AJ18"/>
  <c r="AI18"/>
  <c r="AH18"/>
  <c r="T18"/>
  <c r="AF18"/>
  <c r="AI17"/>
  <c r="AH17"/>
  <c r="AG17"/>
  <c r="T17"/>
  <c r="AJ17"/>
  <c r="AG16"/>
  <c r="T16"/>
  <c r="AH16"/>
  <c r="AJ15"/>
  <c r="AI15"/>
  <c r="AH15"/>
  <c r="AG15"/>
  <c r="T15"/>
  <c r="AF15"/>
  <c r="AK15"/>
  <c r="AJ14"/>
  <c r="AI14"/>
  <c r="AH14"/>
  <c r="T14"/>
  <c r="AF14"/>
  <c r="AI13"/>
  <c r="AH13"/>
  <c r="AG13"/>
  <c r="T13"/>
  <c r="AJ13"/>
  <c r="AG12"/>
  <c r="T12"/>
  <c r="AH12"/>
  <c r="AJ11"/>
  <c r="AI11"/>
  <c r="AH11"/>
  <c r="AG11"/>
  <c r="T11"/>
  <c r="AF11"/>
  <c r="AK11"/>
  <c r="AJ10"/>
  <c r="AI10"/>
  <c r="AH10"/>
  <c r="T10"/>
  <c r="AF10"/>
  <c r="E10" i="4"/>
  <c r="F10" s="1"/>
  <c r="H10"/>
  <c r="I10" s="1"/>
  <c r="J10" i="1"/>
  <c r="G10"/>
  <c r="I10"/>
  <c r="F10"/>
  <c r="AA26" i="8"/>
  <c r="U42"/>
  <c r="AA42"/>
  <c r="U50"/>
  <c r="AB50"/>
  <c r="U21"/>
  <c r="Y21"/>
  <c r="U37"/>
  <c r="Z37"/>
  <c r="U22"/>
  <c r="X22"/>
  <c r="U38"/>
  <c r="X38"/>
  <c r="U54"/>
  <c r="Y54"/>
  <c r="U70"/>
  <c r="AB70"/>
  <c r="U17"/>
  <c r="Z17"/>
  <c r="U33"/>
  <c r="Z33"/>
  <c r="U69"/>
  <c r="AB69"/>
  <c r="U46"/>
  <c r="Y46"/>
  <c r="U30"/>
  <c r="AB30"/>
  <c r="X66"/>
  <c r="U68"/>
  <c r="X68"/>
  <c r="U60"/>
  <c r="X60"/>
  <c r="U52"/>
  <c r="X52"/>
  <c r="U44"/>
  <c r="X44"/>
  <c r="U36"/>
  <c r="X36"/>
  <c r="U28"/>
  <c r="X28"/>
  <c r="U20"/>
  <c r="X20"/>
  <c r="U12"/>
  <c r="X12"/>
  <c r="AB42"/>
  <c r="X42"/>
  <c r="Z66"/>
  <c r="U67"/>
  <c r="X67"/>
  <c r="U59"/>
  <c r="AB59"/>
  <c r="U51"/>
  <c r="X51"/>
  <c r="U43"/>
  <c r="AB43"/>
  <c r="U35"/>
  <c r="X35"/>
  <c r="U27"/>
  <c r="AB27"/>
  <c r="U19"/>
  <c r="X19"/>
  <c r="U25"/>
  <c r="AA25"/>
  <c r="U41"/>
  <c r="X41"/>
  <c r="U57"/>
  <c r="U18"/>
  <c r="AB18"/>
  <c r="U49"/>
  <c r="Z49"/>
  <c r="U65"/>
  <c r="Z65"/>
  <c r="Z34"/>
  <c r="U15"/>
  <c r="AB15"/>
  <c r="U23"/>
  <c r="X23"/>
  <c r="U31"/>
  <c r="Y31"/>
  <c r="U39"/>
  <c r="AA39"/>
  <c r="U47"/>
  <c r="Y47"/>
  <c r="U55"/>
  <c r="X55"/>
  <c r="U63"/>
  <c r="AA63"/>
  <c r="U71"/>
  <c r="AA71"/>
  <c r="AB14"/>
  <c r="X14"/>
  <c r="AB62"/>
  <c r="X62"/>
  <c r="Z69"/>
  <c r="X69"/>
  <c r="Y14"/>
  <c r="Y62"/>
  <c r="AA58"/>
  <c r="X34"/>
  <c r="X58"/>
  <c r="U16"/>
  <c r="X16"/>
  <c r="U24"/>
  <c r="X24"/>
  <c r="U32"/>
  <c r="X32"/>
  <c r="U40"/>
  <c r="X40"/>
  <c r="U48"/>
  <c r="X48"/>
  <c r="U56"/>
  <c r="X56"/>
  <c r="U64"/>
  <c r="X64"/>
  <c r="U72"/>
  <c r="X72"/>
  <c r="Z13"/>
  <c r="X13"/>
  <c r="Z29"/>
  <c r="X29"/>
  <c r="Z45"/>
  <c r="X45"/>
  <c r="Z53"/>
  <c r="X53"/>
  <c r="Z61"/>
  <c r="X61"/>
  <c r="Z41"/>
  <c r="Y41"/>
  <c r="Z57"/>
  <c r="Y57"/>
  <c r="Z26"/>
  <c r="Z58"/>
  <c r="X26"/>
  <c r="X57"/>
  <c r="Y17"/>
  <c r="Y33"/>
  <c r="AA34"/>
  <c r="AA66"/>
  <c r="U11"/>
  <c r="X11"/>
  <c r="AA67"/>
  <c r="X59"/>
  <c r="Z59"/>
  <c r="AA59"/>
  <c r="Y26"/>
  <c r="Y34"/>
  <c r="Y50"/>
  <c r="Y58"/>
  <c r="Y66"/>
  <c r="AA14"/>
  <c r="AA62"/>
  <c r="Y13"/>
  <c r="Z14"/>
  <c r="Y29"/>
  <c r="Y45"/>
  <c r="Y53"/>
  <c r="Y61"/>
  <c r="Z62"/>
  <c r="Y69"/>
  <c r="U10"/>
  <c r="X10"/>
  <c r="AK10"/>
  <c r="AK50"/>
  <c r="AK66"/>
  <c r="AK14"/>
  <c r="AK22"/>
  <c r="AK54"/>
  <c r="AK62"/>
  <c r="AF12"/>
  <c r="AK12"/>
  <c r="AF40"/>
  <c r="AF44"/>
  <c r="AK44"/>
  <c r="AF52"/>
  <c r="AF60"/>
  <c r="AF64"/>
  <c r="AF17"/>
  <c r="AK17"/>
  <c r="AF25"/>
  <c r="AK25"/>
  <c r="AG10"/>
  <c r="AG14"/>
  <c r="AG18"/>
  <c r="AK18"/>
  <c r="AG22"/>
  <c r="AG26"/>
  <c r="AK26"/>
  <c r="AG30"/>
  <c r="AK30"/>
  <c r="AG34"/>
  <c r="AK34"/>
  <c r="AG38"/>
  <c r="AK38"/>
  <c r="AG42"/>
  <c r="AK42"/>
  <c r="AA44"/>
  <c r="AG46"/>
  <c r="AK46"/>
  <c r="AG50"/>
  <c r="AG54"/>
  <c r="AG58"/>
  <c r="AK58"/>
  <c r="Y59"/>
  <c r="AG62"/>
  <c r="AG66"/>
  <c r="AG70"/>
  <c r="AK70"/>
  <c r="AF16"/>
  <c r="AF56"/>
  <c r="AK56"/>
  <c r="AF13"/>
  <c r="AK13"/>
  <c r="AF29"/>
  <c r="AK29"/>
  <c r="AF49"/>
  <c r="AK49"/>
  <c r="AB52"/>
  <c r="AJ12"/>
  <c r="AB13"/>
  <c r="AJ16"/>
  <c r="AJ20"/>
  <c r="AB21"/>
  <c r="AJ24"/>
  <c r="AJ28"/>
  <c r="AB29"/>
  <c r="AJ32"/>
  <c r="Z36"/>
  <c r="AJ36"/>
  <c r="AJ40"/>
  <c r="AJ44"/>
  <c r="AB45"/>
  <c r="AJ48"/>
  <c r="AJ52"/>
  <c r="AB53"/>
  <c r="AJ56"/>
  <c r="AB57"/>
  <c r="AJ60"/>
  <c r="AB61"/>
  <c r="AJ64"/>
  <c r="AJ68"/>
  <c r="AJ72"/>
  <c r="AF24"/>
  <c r="AK24"/>
  <c r="AF28"/>
  <c r="AF32"/>
  <c r="AF37"/>
  <c r="AK37"/>
  <c r="AF41"/>
  <c r="AK41"/>
  <c r="AI12"/>
  <c r="AA13"/>
  <c r="AI16"/>
  <c r="AA17"/>
  <c r="AI20"/>
  <c r="AI24"/>
  <c r="AI28"/>
  <c r="AA29"/>
  <c r="AI32"/>
  <c r="Y36"/>
  <c r="AI36"/>
  <c r="AI40"/>
  <c r="AA41"/>
  <c r="AI44"/>
  <c r="AA45"/>
  <c r="AI48"/>
  <c r="AI52"/>
  <c r="AA53"/>
  <c r="AI56"/>
  <c r="AA57"/>
  <c r="AI60"/>
  <c r="AA61"/>
  <c r="AI64"/>
  <c r="AI68"/>
  <c r="AA69"/>
  <c r="AI72"/>
  <c r="AF20"/>
  <c r="AK20"/>
  <c r="AF36"/>
  <c r="AF48"/>
  <c r="AF68"/>
  <c r="AF72"/>
  <c r="AK72"/>
  <c r="AB16"/>
  <c r="AF21"/>
  <c r="AK21"/>
  <c r="AF33"/>
  <c r="AK33"/>
  <c r="AF45"/>
  <c r="AK45"/>
  <c r="AF53"/>
  <c r="AK53"/>
  <c r="AF57"/>
  <c r="AK57"/>
  <c r="AF61"/>
  <c r="AK61"/>
  <c r="AF65"/>
  <c r="AK65"/>
  <c r="AF69"/>
  <c r="AK69"/>
  <c r="Y68"/>
  <c r="AB68"/>
  <c r="Y15"/>
  <c r="AB37"/>
  <c r="Z67"/>
  <c r="Z15"/>
  <c r="AA30"/>
  <c r="Y44"/>
  <c r="AB41"/>
  <c r="AC41"/>
  <c r="AB71"/>
  <c r="Z44"/>
  <c r="AA60"/>
  <c r="Y42"/>
  <c r="AC42"/>
  <c r="X15"/>
  <c r="X21"/>
  <c r="X30"/>
  <c r="Y43"/>
  <c r="AB24"/>
  <c r="Z12"/>
  <c r="Y27"/>
  <c r="X63"/>
  <c r="Y30"/>
  <c r="Y71"/>
  <c r="AA15"/>
  <c r="AA19"/>
  <c r="AB54"/>
  <c r="AA12"/>
  <c r="AB19"/>
  <c r="X54"/>
  <c r="AB60"/>
  <c r="AA65"/>
  <c r="AA36"/>
  <c r="Z38"/>
  <c r="AA22"/>
  <c r="Z42"/>
  <c r="X70"/>
  <c r="Z21"/>
  <c r="AB28"/>
  <c r="AA37"/>
  <c r="Y28"/>
  <c r="Z51"/>
  <c r="AB46"/>
  <c r="Y51"/>
  <c r="Z54"/>
  <c r="Z22"/>
  <c r="AA46"/>
  <c r="AA51"/>
  <c r="X46"/>
  <c r="AA55"/>
  <c r="AA54"/>
  <c r="AB51"/>
  <c r="Z63"/>
  <c r="Y16"/>
  <c r="AB12"/>
  <c r="AA40"/>
  <c r="Z30"/>
  <c r="Z35"/>
  <c r="X25"/>
  <c r="X71"/>
  <c r="X18"/>
  <c r="AA33"/>
  <c r="AB20"/>
  <c r="Z68"/>
  <c r="Z52"/>
  <c r="Y37"/>
  <c r="AA70"/>
  <c r="AA35"/>
  <c r="AB67"/>
  <c r="X17"/>
  <c r="Z71"/>
  <c r="X50"/>
  <c r="Z18"/>
  <c r="AA28"/>
  <c r="X37"/>
  <c r="Z28"/>
  <c r="Z46"/>
  <c r="Y60"/>
  <c r="AA16"/>
  <c r="AB31"/>
  <c r="Y22"/>
  <c r="AB22"/>
  <c r="Y20"/>
  <c r="Z70"/>
  <c r="AA38"/>
  <c r="AB35"/>
  <c r="Y49"/>
  <c r="X49"/>
  <c r="Y38"/>
  <c r="X31"/>
  <c r="Z60"/>
  <c r="AB17"/>
  <c r="AB32"/>
  <c r="Y67"/>
  <c r="AA20"/>
  <c r="AB39"/>
  <c r="X27"/>
  <c r="AA50"/>
  <c r="Z25"/>
  <c r="AB38"/>
  <c r="Z31"/>
  <c r="Z50"/>
  <c r="Y52"/>
  <c r="AA21"/>
  <c r="Y12"/>
  <c r="AB33"/>
  <c r="Z20"/>
  <c r="AB44"/>
  <c r="AA68"/>
  <c r="AA52"/>
  <c r="Y39"/>
  <c r="AB36"/>
  <c r="AC36"/>
  <c r="AC66"/>
  <c r="Z19"/>
  <c r="X33"/>
  <c r="Y70"/>
  <c r="Y25"/>
  <c r="Z55"/>
  <c r="AC62"/>
  <c r="X43"/>
  <c r="AB64"/>
  <c r="Y18"/>
  <c r="Z27"/>
  <c r="Z43"/>
  <c r="Y65"/>
  <c r="Y72"/>
  <c r="Y48"/>
  <c r="AB49"/>
  <c r="Y35"/>
  <c r="Y19"/>
  <c r="AA47"/>
  <c r="AA27"/>
  <c r="AA43"/>
  <c r="AB25"/>
  <c r="AA48"/>
  <c r="AA23"/>
  <c r="AB63"/>
  <c r="AC61"/>
  <c r="AA49"/>
  <c r="AB65"/>
  <c r="Y63"/>
  <c r="AA18"/>
  <c r="X65"/>
  <c r="Z23"/>
  <c r="Y40"/>
  <c r="AA31"/>
  <c r="X39"/>
  <c r="Y64"/>
  <c r="Z48"/>
  <c r="AA64"/>
  <c r="AB56"/>
  <c r="AB47"/>
  <c r="Z39"/>
  <c r="Z72"/>
  <c r="Y55"/>
  <c r="X47"/>
  <c r="Z40"/>
  <c r="Z16"/>
  <c r="AA56"/>
  <c r="Y23"/>
  <c r="AB55"/>
  <c r="AB23"/>
  <c r="Z47"/>
  <c r="Z64"/>
  <c r="AB40"/>
  <c r="AA24"/>
  <c r="AC34"/>
  <c r="AC29"/>
  <c r="AA72"/>
  <c r="Y32"/>
  <c r="Z32"/>
  <c r="Z11"/>
  <c r="AB48"/>
  <c r="AA32"/>
  <c r="AC58"/>
  <c r="AA11"/>
  <c r="AC59"/>
  <c r="AB72"/>
  <c r="Y56"/>
  <c r="Y24"/>
  <c r="Z56"/>
  <c r="Z24"/>
  <c r="AB11"/>
  <c r="AC26"/>
  <c r="AC13"/>
  <c r="Y11"/>
  <c r="AC14"/>
  <c r="AC57"/>
  <c r="AC45"/>
  <c r="AC53"/>
  <c r="AC69"/>
  <c r="AB10"/>
  <c r="Y10"/>
  <c r="Z10"/>
  <c r="AA10"/>
  <c r="AK40"/>
  <c r="AK16"/>
  <c r="AK36"/>
  <c r="AK28"/>
  <c r="AK52"/>
  <c r="AK48"/>
  <c r="AK32"/>
  <c r="AK60"/>
  <c r="AK68"/>
  <c r="AK64"/>
  <c r="AC44"/>
  <c r="AC50"/>
  <c r="AC21"/>
  <c r="AC30"/>
  <c r="AC15"/>
  <c r="AC60"/>
  <c r="AC71"/>
  <c r="AC12"/>
  <c r="AC22"/>
  <c r="AC65"/>
  <c r="AC16"/>
  <c r="AC46"/>
  <c r="AC40"/>
  <c r="AC63"/>
  <c r="AC35"/>
  <c r="AC33"/>
  <c r="AC37"/>
  <c r="AC25"/>
  <c r="AC54"/>
  <c r="AC19"/>
  <c r="AC17"/>
  <c r="AC28"/>
  <c r="AC51"/>
  <c r="AC68"/>
  <c r="AC18"/>
  <c r="AC20"/>
  <c r="AC38"/>
  <c r="AC67"/>
  <c r="AC52"/>
  <c r="AC49"/>
  <c r="AC70"/>
  <c r="AC31"/>
  <c r="AC27"/>
  <c r="AC23"/>
  <c r="AC55"/>
  <c r="AC48"/>
  <c r="AC43"/>
  <c r="AC47"/>
  <c r="AC39"/>
  <c r="AC72"/>
  <c r="AC64"/>
  <c r="AC56"/>
  <c r="AC32"/>
  <c r="AC11"/>
  <c r="AC24"/>
  <c r="AC10"/>
  <c r="Y73"/>
  <c r="Z73"/>
  <c r="X73"/>
  <c r="AA73"/>
  <c r="AF73"/>
  <c r="AG73"/>
  <c r="G10" i="4"/>
  <c r="AH76" i="8" l="1"/>
  <c r="AA76"/>
  <c r="AJ76"/>
  <c r="AF76"/>
  <c r="AA74"/>
  <c r="AF74"/>
  <c r="AB74"/>
  <c r="AG74"/>
  <c r="AI74"/>
  <c r="X74"/>
  <c r="Y74"/>
  <c r="J10" i="4"/>
</calcChain>
</file>

<file path=xl/sharedStrings.xml><?xml version="1.0" encoding="utf-8"?>
<sst xmlns="http://schemas.openxmlformats.org/spreadsheetml/2006/main" count="371" uniqueCount="116">
  <si>
    <t>Year ending 31 December</t>
  </si>
  <si>
    <t>Year</t>
  </si>
  <si>
    <t>Population (000)</t>
  </si>
  <si>
    <t>Number of Injuries</t>
  </si>
  <si>
    <t>Per 100000 Population</t>
  </si>
  <si>
    <t>Per 10000 Vehicles</t>
  </si>
  <si>
    <t>Number of Fatalities</t>
  </si>
  <si>
    <t>NOTES:</t>
  </si>
  <si>
    <t>* Vehicles: See Note 16 for details.</t>
  </si>
  <si>
    <t>From 1998 (the first full year with Continuous Vehicle Licensing) vehicle numbers include registered Cars</t>
  </si>
  <si>
    <t>Vans Trucks Buses Motor Caravans Motor Cycles and Mopeds but excludes those with an exempt or</t>
  </si>
  <si>
    <t>restoration licence.</t>
  </si>
  <si>
    <t>From 1986 to 1997 vehicle numbers are estimates.</t>
  </si>
  <si>
    <t>Prior to 1986 vehicle numbers were derived from annual licence transactions.</t>
  </si>
  <si>
    <t>Vehicles* (000)</t>
  </si>
  <si>
    <t>Drivers of Motor Vehicles</t>
  </si>
  <si>
    <t>Passengers in Motor Vehicles</t>
  </si>
  <si>
    <t>Motor Cyclist and Pillion Passengers</t>
  </si>
  <si>
    <t>Pedal Cyclists</t>
  </si>
  <si>
    <t>Pedestrians</t>
  </si>
  <si>
    <t>Other Road Users</t>
  </si>
  <si>
    <t>Unknown (1)</t>
  </si>
  <si>
    <t>Total Casualties</t>
  </si>
  <si>
    <t>-</t>
  </si>
  <si>
    <t>Drivers</t>
  </si>
  <si>
    <t>Passengers</t>
  </si>
  <si>
    <t>Motor cyclists</t>
  </si>
  <si>
    <t>Cyclists</t>
  </si>
  <si>
    <t>Proportion of deaths by road user type</t>
  </si>
  <si>
    <t>Proportion of injuries by road user type</t>
  </si>
  <si>
    <t>Check</t>
  </si>
  <si>
    <t>Totals excluding other and unknown</t>
  </si>
  <si>
    <t>excludes other and unknown</t>
  </si>
  <si>
    <t>Injury Crashes</t>
  </si>
  <si>
    <t>Fatal crashes</t>
  </si>
  <si>
    <t>1950 crash numbers estimated based on casualties per crash in 1951 and the 1950 casualty numbers</t>
  </si>
  <si>
    <t>Fatal</t>
  </si>
  <si>
    <t>Serious</t>
  </si>
  <si>
    <t>Minor</t>
  </si>
  <si>
    <t>Non-injury</t>
  </si>
  <si>
    <t>Non-injury crash data began nationally in 1989.</t>
  </si>
  <si>
    <t>Fatal Crashes</t>
  </si>
  <si>
    <t>Deaths</t>
  </si>
  <si>
    <t>Injuries</t>
  </si>
  <si>
    <t>For urban / open road classification see note 11</t>
  </si>
  <si>
    <t>Historical data in these tables may not agree exactly with other tables as the data files</t>
  </si>
  <si>
    <t>have been updated prior to the data extraction for these new tables.</t>
  </si>
  <si>
    <t>Crashes</t>
  </si>
  <si>
    <t>Casualties</t>
  </si>
  <si>
    <t>Period (days)</t>
  </si>
  <si>
    <t xml:space="preserve"> </t>
  </si>
  <si>
    <t>For the Christmas - New Year holiday period the year refers to the year in which the holiday period began.</t>
  </si>
  <si>
    <t>The figures in brackets are the numbers killed and are not included in the adjacent injury figures.</t>
  </si>
  <si>
    <t>Table 1</t>
  </si>
  <si>
    <t>Historical</t>
  </si>
  <si>
    <t>Table 2</t>
  </si>
  <si>
    <t>Table 3</t>
  </si>
  <si>
    <t>Table 4</t>
  </si>
  <si>
    <t>Population: From 1997 the population is the estimated resident population at 30 June - SNZ INFOSHARE DPE group.</t>
  </si>
  <si>
    <t>Injured</t>
  </si>
  <si>
    <t>During the years 1975 to 1979 a system of crash reporting was used where a preliminary report, containing partial details of each crash, was sent to the Ministry of Transport within 24 hours of the crash or of its being reported</t>
  </si>
  <si>
    <t xml:space="preserve">After investigations were completed a final report was supplied.  By the time of printing preliminary reports only had been received for a number of crashes. </t>
  </si>
  <si>
    <t>Details of those crashes were incomplete and appeared as "unknown" in the tables.  From 1980 the system returned to one report only and as a consequence the number of "unknowns" has reduced.</t>
  </si>
  <si>
    <t>The numbers of deaths are not included in the adjacent injury totals.</t>
  </si>
  <si>
    <t>The Easter holiday covers the period from 4.00 pm on the Thursday to 6.00 am on the Tuesday.</t>
  </si>
  <si>
    <t>Queen's Birthday and Labour Weekends cover the periods from 4.00 pm on the Friday to 6.00 am on  the Tuesday.</t>
  </si>
  <si>
    <t>When Christmas Eve and New Year's Eve fall on a Sunday the holiday starts at 4.00 pm on Friday 22 December and ends at 6.00 am on Wednesday 3 January (11.6 days).</t>
  </si>
  <si>
    <t xml:space="preserve">The length of the official holiday period varies depending on where the statutory holidays fall in relation to the weekend.  </t>
  </si>
  <si>
    <t xml:space="preserve">When Christmas Eve and New Year's Eve fall on a week day the holiday starts at 4.00 pm on 24 December.  </t>
  </si>
  <si>
    <t xml:space="preserve"> If the holiday begins from Wednesday to Friday then it ends at 6.00 am on 5 January (11.6 days). </t>
  </si>
  <si>
    <t xml:space="preserve">When Christmas Eve and New Year's Eve fall on a Saturday the holiday starts at 4.00 pm on Friday 23 December and ends at 6.00 am on Wednesday 4 January (11.6 days). </t>
  </si>
  <si>
    <t>Table 2A</t>
  </si>
  <si>
    <t>Table 2B</t>
  </si>
  <si>
    <t>Tables</t>
  </si>
  <si>
    <t>Figures</t>
  </si>
  <si>
    <t>Figure 1</t>
  </si>
  <si>
    <t>Figure 2</t>
  </si>
  <si>
    <t>Figure 3</t>
  </si>
  <si>
    <t>Figure 4</t>
  </si>
  <si>
    <t>Figure 5</t>
  </si>
  <si>
    <t>Figure 6</t>
  </si>
  <si>
    <t>Casualty rates historical</t>
  </si>
  <si>
    <t>Crash rates historical</t>
  </si>
  <si>
    <t xml:space="preserve">Crash severity historical </t>
  </si>
  <si>
    <t>Crashes and casualties on open roads and urban roads historical</t>
  </si>
  <si>
    <t xml:space="preserve">Type of road user killed and injured historical </t>
  </si>
  <si>
    <t>Crashes in holiday periods</t>
  </si>
  <si>
    <t>Road deaths</t>
  </si>
  <si>
    <t>Deaths per vehicle and per capita</t>
  </si>
  <si>
    <t>Reported injuries</t>
  </si>
  <si>
    <t>Injuries per vehicle and per capita</t>
  </si>
  <si>
    <t>Return to Contents</t>
  </si>
  <si>
    <t>Notes</t>
  </si>
  <si>
    <t xml:space="preserve">Injuries </t>
  </si>
  <si>
    <t xml:space="preserve">Fatalities </t>
  </si>
  <si>
    <t xml:space="preserve"> Injury</t>
  </si>
  <si>
    <t xml:space="preserve">Fatal </t>
  </si>
  <si>
    <t xml:space="preserve">Number of Crashes </t>
  </si>
  <si>
    <t>Number of Casualties</t>
  </si>
  <si>
    <t>Open Roads</t>
  </si>
  <si>
    <t>Urban Roads</t>
  </si>
  <si>
    <t>Data for graphs</t>
  </si>
  <si>
    <t>Figure 5 and 6</t>
  </si>
  <si>
    <t>Christmas New Year</t>
  </si>
  <si>
    <t xml:space="preserve"> Easter</t>
  </si>
  <si>
    <t>Queens Birthday</t>
  </si>
  <si>
    <t>Labour Weekend</t>
  </si>
  <si>
    <t>Casualty rates</t>
  </si>
  <si>
    <t>Crash rates</t>
  </si>
  <si>
    <t>Table 2A: Crash severity</t>
  </si>
  <si>
    <t>Table 2B: Crashes and casualties on open roads and urban roads</t>
  </si>
  <si>
    <t>Type of road user killed and injured</t>
  </si>
  <si>
    <t>Motor Vehicle Crashes in NZ 2016</t>
  </si>
  <si>
    <t>Alcohol factors</t>
  </si>
  <si>
    <t>2016 figures do not include alcohol/drugs suspected and are therefore not comparable with earlier years</t>
  </si>
  <si>
    <t xml:space="preserve">See the 'Notes from NZTA's Crash Analysis System (CAS)' below for details.
</t>
  </si>
</sst>
</file>

<file path=xl/styles.xml><?xml version="1.0" encoding="utf-8"?>
<styleSheet xmlns="http://schemas.openxmlformats.org/spreadsheetml/2006/main">
  <numFmts count="2">
    <numFmt numFmtId="164" formatCode="0;\(0\)"/>
    <numFmt numFmtId="165" formatCode="0.0"/>
  </numFmts>
  <fonts count="14">
    <font>
      <sz val="10"/>
      <name val="Arial"/>
    </font>
    <font>
      <sz val="10"/>
      <name val="Arial"/>
      <family val="2"/>
    </font>
    <font>
      <sz val="8"/>
      <name val="Arial"/>
      <family val="2"/>
    </font>
    <font>
      <b/>
      <sz val="10"/>
      <name val="Arial"/>
      <family val="2"/>
    </font>
    <font>
      <u/>
      <sz val="10"/>
      <color indexed="12"/>
      <name val="Arial"/>
      <family val="2"/>
    </font>
    <font>
      <sz val="10"/>
      <color indexed="10"/>
      <name val="Arial"/>
      <family val="2"/>
    </font>
    <font>
      <sz val="10"/>
      <color indexed="19"/>
      <name val="Arial"/>
      <family val="2"/>
    </font>
    <font>
      <sz val="9"/>
      <name val="Arial"/>
      <family val="2"/>
    </font>
    <font>
      <b/>
      <sz val="12"/>
      <name val="Arial"/>
      <family val="2"/>
    </font>
    <font>
      <b/>
      <sz val="14"/>
      <name val="Arial"/>
      <family val="2"/>
    </font>
    <font>
      <sz val="10"/>
      <color theme="1"/>
      <name val="Arial"/>
      <family val="2"/>
    </font>
    <font>
      <sz val="10"/>
      <color theme="9" tint="-0.249977111117893"/>
      <name val="Arial"/>
      <family val="2"/>
    </font>
    <font>
      <sz val="10"/>
      <color theme="9" tint="0.59999389629810485"/>
      <name val="Arial"/>
      <family val="2"/>
    </font>
    <font>
      <b/>
      <i/>
      <sz val="10"/>
      <name val="Arial"/>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rgb="FF00A9EF"/>
      </left>
      <right style="thin">
        <color rgb="FF00A9EF"/>
      </right>
      <top style="thin">
        <color rgb="FF00A9EF"/>
      </top>
      <bottom style="medium">
        <color rgb="FF00A9EF"/>
      </bottom>
      <diagonal/>
    </border>
    <border>
      <left/>
      <right/>
      <top/>
      <bottom style="medium">
        <color rgb="FF00A9EF"/>
      </bottom>
      <diagonal/>
    </border>
    <border>
      <left style="thin">
        <color rgb="FF00A9EF"/>
      </left>
      <right/>
      <top style="medium">
        <color rgb="FF00A9EF"/>
      </top>
      <bottom/>
      <diagonal/>
    </border>
    <border>
      <left/>
      <right/>
      <top style="medium">
        <color rgb="FF00A9EF"/>
      </top>
      <bottom/>
      <diagonal/>
    </border>
    <border>
      <left/>
      <right style="thin">
        <color rgb="FF00A9EF"/>
      </right>
      <top style="medium">
        <color rgb="FF00A9EF"/>
      </top>
      <bottom/>
      <diagonal/>
    </border>
    <border>
      <left style="thin">
        <color rgb="FF00A9EF"/>
      </left>
      <right/>
      <top/>
      <bottom/>
      <diagonal/>
    </border>
    <border>
      <left/>
      <right style="thin">
        <color rgb="FF00A9EF"/>
      </right>
      <top/>
      <bottom/>
      <diagonal/>
    </border>
    <border>
      <left style="thin">
        <color rgb="FF00A9EF"/>
      </left>
      <right/>
      <top/>
      <bottom style="medium">
        <color rgb="FF00A9EF"/>
      </bottom>
      <diagonal/>
    </border>
    <border>
      <left/>
      <right style="thin">
        <color rgb="FF00A9EF"/>
      </right>
      <top/>
      <bottom style="medium">
        <color rgb="FF00A9EF"/>
      </bottom>
      <diagonal/>
    </border>
    <border>
      <left style="thin">
        <color rgb="FF00A9EF"/>
      </left>
      <right style="thin">
        <color rgb="FF00A9EF"/>
      </right>
      <top style="medium">
        <color rgb="FF00A9EF"/>
      </top>
      <bottom style="thin">
        <color rgb="FF00A9EF"/>
      </bottom>
      <diagonal/>
    </border>
    <border>
      <left style="thin">
        <color rgb="FF00A9EF"/>
      </left>
      <right style="thin">
        <color rgb="FF00A9EF"/>
      </right>
      <top style="medium">
        <color rgb="FF00A9EF"/>
      </top>
      <bottom/>
      <diagonal/>
    </border>
    <border>
      <left style="thin">
        <color rgb="FF00A9EF"/>
      </left>
      <right style="thin">
        <color rgb="FF00A9EF"/>
      </right>
      <top/>
      <bottom/>
      <diagonal/>
    </border>
    <border>
      <left style="thin">
        <color rgb="FF00A9EF"/>
      </left>
      <right style="thin">
        <color rgb="FF00A9EF"/>
      </right>
      <top/>
      <bottom style="medium">
        <color rgb="FF00A9EF"/>
      </bottom>
      <diagonal/>
    </border>
    <border>
      <left style="thin">
        <color rgb="FF00A9EF"/>
      </left>
      <right style="thin">
        <color rgb="FF00A9EF"/>
      </right>
      <top style="thin">
        <color rgb="FF00A9EF"/>
      </top>
      <bottom style="thin">
        <color rgb="FF00A9EF"/>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06">
    <xf numFmtId="0" fontId="0" fillId="0" borderId="0" xfId="0"/>
    <xf numFmtId="0" fontId="3" fillId="0" borderId="0" xfId="0" applyFont="1"/>
    <xf numFmtId="164" fontId="0" fillId="0" borderId="0" xfId="0" applyNumberFormat="1" applyAlignment="1">
      <alignment horizontal="center" wrapText="1"/>
    </xf>
    <xf numFmtId="164" fontId="0" fillId="0" borderId="0" xfId="0" applyNumberFormat="1"/>
    <xf numFmtId="0" fontId="6" fillId="0" borderId="0" xfId="0" applyFont="1"/>
    <xf numFmtId="165" fontId="6" fillId="0" borderId="0" xfId="0" applyNumberFormat="1" applyFont="1"/>
    <xf numFmtId="164" fontId="6" fillId="0" borderId="0" xfId="0" applyNumberFormat="1" applyFont="1"/>
    <xf numFmtId="0" fontId="0" fillId="0" borderId="0" xfId="0" applyFill="1"/>
    <xf numFmtId="1" fontId="6" fillId="0" borderId="0" xfId="0" applyNumberFormat="1" applyFont="1" applyFill="1"/>
    <xf numFmtId="165" fontId="0" fillId="0" borderId="0" xfId="0" applyNumberFormat="1"/>
    <xf numFmtId="164" fontId="6" fillId="0" borderId="0" xfId="0" quotePrefix="1" applyNumberFormat="1" applyFont="1" applyAlignment="1">
      <alignment horizontal="right"/>
    </xf>
    <xf numFmtId="164" fontId="0" fillId="0" borderId="0" xfId="0" applyNumberFormat="1" applyAlignment="1">
      <alignment horizontal="right"/>
    </xf>
    <xf numFmtId="0" fontId="0" fillId="0" borderId="0" xfId="0" applyAlignment="1">
      <alignment horizontal="right"/>
    </xf>
    <xf numFmtId="1" fontId="6" fillId="0" borderId="0" xfId="0" applyNumberFormat="1" applyFont="1"/>
    <xf numFmtId="1" fontId="0" fillId="0" borderId="0" xfId="0" applyNumberFormat="1"/>
    <xf numFmtId="164" fontId="10" fillId="0" borderId="0" xfId="0" applyNumberFormat="1" applyFont="1"/>
    <xf numFmtId="164" fontId="1" fillId="0" borderId="0" xfId="0" applyNumberFormat="1" applyFont="1" applyAlignment="1">
      <alignment horizontal="center" wrapText="1"/>
    </xf>
    <xf numFmtId="0" fontId="1" fillId="0" borderId="0" xfId="0" applyFont="1"/>
    <xf numFmtId="164" fontId="1" fillId="0" borderId="0" xfId="0" applyNumberFormat="1" applyFont="1"/>
    <xf numFmtId="0" fontId="3" fillId="0" borderId="0" xfId="0" applyFont="1" applyAlignment="1">
      <alignment horizontal="left" indent="6"/>
    </xf>
    <xf numFmtId="0" fontId="7" fillId="0" borderId="0" xfId="0" applyFont="1" applyAlignment="1"/>
    <xf numFmtId="0" fontId="0" fillId="0" borderId="0" xfId="0" applyNumberFormat="1"/>
    <xf numFmtId="0" fontId="7" fillId="0" borderId="0" xfId="0" applyFont="1" applyAlignment="1">
      <alignment vertical="top" wrapText="1"/>
    </xf>
    <xf numFmtId="0" fontId="4" fillId="0" borderId="0" xfId="1" applyAlignment="1" applyProtection="1">
      <alignment vertical="top" wrapText="1"/>
    </xf>
    <xf numFmtId="0" fontId="4" fillId="0" borderId="0" xfId="1" applyAlignment="1" applyProtection="1"/>
    <xf numFmtId="0" fontId="8" fillId="0" borderId="0" xfId="0" applyFont="1"/>
    <xf numFmtId="0" fontId="9" fillId="0" borderId="0" xfId="0" applyFont="1"/>
    <xf numFmtId="0" fontId="0" fillId="0" borderId="1" xfId="0" applyBorder="1" applyAlignment="1">
      <alignment horizontal="center"/>
    </xf>
    <xf numFmtId="0" fontId="0" fillId="0" borderId="1" xfId="0" applyBorder="1" applyAlignment="1">
      <alignment horizontal="center" wrapText="1"/>
    </xf>
    <xf numFmtId="0" fontId="0" fillId="0" borderId="2" xfId="0" applyBorder="1"/>
    <xf numFmtId="1" fontId="0" fillId="0" borderId="2" xfId="0" applyNumberFormat="1" applyBorder="1"/>
    <xf numFmtId="165" fontId="0" fillId="0" borderId="2" xfId="0" applyNumberFormat="1" applyBorder="1"/>
    <xf numFmtId="0" fontId="0" fillId="0" borderId="1" xfId="0" applyBorder="1" applyAlignment="1">
      <alignment wrapText="1"/>
    </xf>
    <xf numFmtId="0" fontId="3" fillId="2" borderId="0" xfId="0" applyFont="1" applyFill="1"/>
    <xf numFmtId="0" fontId="0" fillId="2" borderId="0" xfId="0" applyFill="1"/>
    <xf numFmtId="0" fontId="6" fillId="2" borderId="0" xfId="0" applyFont="1" applyFill="1"/>
    <xf numFmtId="0" fontId="11" fillId="2" borderId="0" xfId="0" applyFont="1" applyFill="1"/>
    <xf numFmtId="0" fontId="12" fillId="2" borderId="0" xfId="0" applyFont="1" applyFill="1"/>
    <xf numFmtId="2" fontId="6" fillId="2" borderId="0" xfId="0" applyNumberFormat="1" applyFont="1" applyFill="1"/>
    <xf numFmtId="0" fontId="5" fillId="2" borderId="0" xfId="0" applyFont="1" applyFill="1"/>
    <xf numFmtId="164" fontId="0" fillId="2" borderId="0" xfId="0" applyNumberFormat="1" applyFill="1"/>
    <xf numFmtId="2" fontId="0" fillId="2" borderId="0" xfId="0" applyNumberFormat="1" applyFill="1"/>
    <xf numFmtId="164" fontId="11" fillId="2" borderId="0" xfId="0" applyNumberFormat="1" applyFont="1" applyFill="1" applyAlignment="1">
      <alignment horizontal="center" wrapText="1"/>
    </xf>
    <xf numFmtId="164" fontId="6" fillId="2" borderId="0" xfId="0" applyNumberFormat="1" applyFont="1" applyFill="1"/>
    <xf numFmtId="164" fontId="11" fillId="2" borderId="0" xfId="0" applyNumberFormat="1" applyFont="1" applyFill="1"/>
    <xf numFmtId="0" fontId="1" fillId="0" borderId="1" xfId="0" applyFont="1" applyBorder="1" applyAlignment="1">
      <alignment horizontal="center"/>
    </xf>
    <xf numFmtId="164" fontId="0" fillId="0" borderId="3" xfId="0" applyNumberFormat="1" applyBorder="1"/>
    <xf numFmtId="164" fontId="0" fillId="0" borderId="4" xfId="0" applyNumberFormat="1" applyBorder="1"/>
    <xf numFmtId="165" fontId="0" fillId="0" borderId="5" xfId="0" applyNumberFormat="1" applyBorder="1"/>
    <xf numFmtId="164" fontId="0" fillId="0" borderId="6" xfId="0" applyNumberFormat="1" applyBorder="1"/>
    <xf numFmtId="164" fontId="0" fillId="0" borderId="0" xfId="0" applyNumberFormat="1" applyBorder="1"/>
    <xf numFmtId="165" fontId="0" fillId="0" borderId="7" xfId="0" applyNumberFormat="1" applyBorder="1"/>
    <xf numFmtId="164" fontId="0" fillId="0" borderId="6" xfId="0" applyNumberFormat="1" applyBorder="1" applyAlignment="1">
      <alignment horizontal="right"/>
    </xf>
    <xf numFmtId="164" fontId="0" fillId="0" borderId="0" xfId="0" applyNumberFormat="1" applyBorder="1" applyAlignment="1">
      <alignment horizontal="right"/>
    </xf>
    <xf numFmtId="165" fontId="0" fillId="0" borderId="7" xfId="0" applyNumberFormat="1" applyBorder="1" applyAlignment="1">
      <alignment horizontal="right"/>
    </xf>
    <xf numFmtId="0" fontId="0" fillId="0" borderId="6" xfId="0" applyBorder="1"/>
    <xf numFmtId="0" fontId="0" fillId="0" borderId="0" xfId="0" applyBorder="1"/>
    <xf numFmtId="0" fontId="0" fillId="0" borderId="7" xfId="0" applyBorder="1"/>
    <xf numFmtId="0" fontId="0" fillId="0" borderId="6" xfId="0" applyBorder="1" applyAlignment="1">
      <alignment horizontal="right"/>
    </xf>
    <xf numFmtId="0" fontId="0" fillId="0" borderId="0" xfId="0" applyBorder="1" applyAlignment="1">
      <alignment horizontal="right"/>
    </xf>
    <xf numFmtId="0" fontId="0" fillId="0" borderId="7" xfId="0" applyBorder="1" applyAlignment="1">
      <alignment horizontal="right"/>
    </xf>
    <xf numFmtId="164" fontId="0" fillId="0" borderId="5" xfId="0" applyNumberFormat="1" applyBorder="1"/>
    <xf numFmtId="164" fontId="0" fillId="0" borderId="7" xfId="0" applyNumberFormat="1" applyBorder="1"/>
    <xf numFmtId="0" fontId="0" fillId="0" borderId="8" xfId="0" applyBorder="1" applyAlignment="1">
      <alignment horizontal="right"/>
    </xf>
    <xf numFmtId="0" fontId="0" fillId="0" borderId="2" xfId="0" applyBorder="1" applyAlignment="1">
      <alignment horizontal="right"/>
    </xf>
    <xf numFmtId="0" fontId="0" fillId="0" borderId="9" xfId="0" applyBorder="1" applyAlignment="1">
      <alignment horizontal="right"/>
    </xf>
    <xf numFmtId="0" fontId="0" fillId="0" borderId="8" xfId="0" applyBorder="1"/>
    <xf numFmtId="0" fontId="0" fillId="0" borderId="9" xfId="0" applyBorder="1"/>
    <xf numFmtId="0" fontId="0" fillId="0" borderId="6" xfId="0" applyBorder="1" applyAlignment="1">
      <alignment horizontal="center"/>
    </xf>
    <xf numFmtId="0" fontId="0" fillId="0" borderId="8" xfId="0" applyBorder="1" applyAlignment="1">
      <alignment horizontal="center"/>
    </xf>
    <xf numFmtId="0" fontId="0" fillId="0" borderId="10" xfId="0" applyBorder="1"/>
    <xf numFmtId="164" fontId="0" fillId="0" borderId="1" xfId="0" applyNumberFormat="1" applyBorder="1" applyAlignment="1">
      <alignment horizontal="center" wrapText="1"/>
    </xf>
    <xf numFmtId="164" fontId="1" fillId="0" borderId="1" xfId="0" applyNumberFormat="1" applyFont="1" applyBorder="1" applyAlignment="1">
      <alignment horizontal="center" wrapText="1"/>
    </xf>
    <xf numFmtId="164" fontId="6" fillId="0" borderId="11" xfId="0" applyNumberFormat="1" applyFont="1" applyBorder="1"/>
    <xf numFmtId="164" fontId="0" fillId="0" borderId="12" xfId="0" applyNumberFormat="1" applyBorder="1"/>
    <xf numFmtId="0" fontId="0" fillId="0" borderId="12" xfId="0" applyBorder="1"/>
    <xf numFmtId="164" fontId="6" fillId="0" borderId="3" xfId="0" applyNumberFormat="1" applyFont="1" applyBorder="1"/>
    <xf numFmtId="164" fontId="6" fillId="0" borderId="5" xfId="0" applyNumberFormat="1" applyFont="1" applyBorder="1"/>
    <xf numFmtId="164" fontId="10" fillId="0" borderId="7" xfId="0" applyNumberFormat="1" applyFont="1" applyBorder="1"/>
    <xf numFmtId="164" fontId="6" fillId="0" borderId="7" xfId="0" quotePrefix="1" applyNumberFormat="1" applyFont="1" applyBorder="1" applyAlignment="1">
      <alignment horizontal="right"/>
    </xf>
    <xf numFmtId="164" fontId="1" fillId="0" borderId="7" xfId="0" applyNumberFormat="1" applyFont="1" applyBorder="1"/>
    <xf numFmtId="0" fontId="0" fillId="0" borderId="13" xfId="0" applyBorder="1"/>
    <xf numFmtId="164" fontId="0" fillId="0" borderId="2" xfId="0" applyNumberFormat="1" applyBorder="1"/>
    <xf numFmtId="164" fontId="0" fillId="0" borderId="9" xfId="0" applyNumberFormat="1" applyBorder="1"/>
    <xf numFmtId="0" fontId="0" fillId="0" borderId="11" xfId="0" applyBorder="1"/>
    <xf numFmtId="0" fontId="0" fillId="0" borderId="12" xfId="0" applyBorder="1" applyAlignment="1">
      <alignment horizontal="center"/>
    </xf>
    <xf numFmtId="0" fontId="0" fillId="0" borderId="13" xfId="0" applyBorder="1" applyAlignment="1">
      <alignment horizontal="center"/>
    </xf>
    <xf numFmtId="0" fontId="0" fillId="0" borderId="3" xfId="0" applyBorder="1"/>
    <xf numFmtId="0" fontId="0" fillId="0" borderId="4" xfId="0" applyBorder="1"/>
    <xf numFmtId="0" fontId="0" fillId="0" borderId="5" xfId="0" applyBorder="1"/>
    <xf numFmtId="1" fontId="0" fillId="0" borderId="0" xfId="0" applyNumberFormat="1" applyBorder="1"/>
    <xf numFmtId="165" fontId="0" fillId="0" borderId="0" xfId="0" applyNumberFormat="1" applyBorder="1"/>
    <xf numFmtId="0" fontId="0" fillId="0" borderId="6" xfId="0" applyFill="1" applyBorder="1"/>
    <xf numFmtId="0" fontId="0" fillId="0" borderId="0" xfId="0" applyFill="1" applyBorder="1"/>
    <xf numFmtId="0" fontId="1" fillId="0" borderId="10" xfId="0" applyFont="1"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164" fontId="0" fillId="0" borderId="10" xfId="0" applyNumberFormat="1" applyBorder="1" applyAlignment="1">
      <alignment horizontal="center" wrapText="1"/>
    </xf>
    <xf numFmtId="164" fontId="11" fillId="2" borderId="0" xfId="0" applyNumberFormat="1" applyFont="1" applyFill="1" applyAlignment="1">
      <alignment horizontal="center" wrapText="1"/>
    </xf>
    <xf numFmtId="0" fontId="0" fillId="0" borderId="14" xfId="0" applyBorder="1" applyAlignment="1">
      <alignment horizontal="center" wrapText="1"/>
    </xf>
    <xf numFmtId="0" fontId="0" fillId="0" borderId="14" xfId="0" applyBorder="1" applyAlignment="1">
      <alignment horizontal="center"/>
    </xf>
    <xf numFmtId="0" fontId="3" fillId="0" borderId="0" xfId="2" applyFont="1"/>
    <xf numFmtId="0" fontId="13" fillId="0" borderId="0" xfId="0" applyFont="1"/>
    <xf numFmtId="0" fontId="13" fillId="0" borderId="0" xfId="0" applyFont="1" applyAlignment="1"/>
  </cellXfs>
  <cellStyles count="3">
    <cellStyle name="Hyperlink" xfId="1" builtinId="8"/>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1
 Road deaths</a:t>
            </a:r>
          </a:p>
        </c:rich>
      </c:tx>
      <c:layout>
        <c:manualLayout>
          <c:xMode val="edge"/>
          <c:yMode val="edge"/>
          <c:x val="0.40670553935860082"/>
          <c:y val="3.1175088794091671E-2"/>
        </c:manualLayout>
      </c:layout>
      <c:spPr>
        <a:noFill/>
        <a:ln w="25400">
          <a:noFill/>
        </a:ln>
      </c:spPr>
    </c:title>
    <c:plotArea>
      <c:layout>
        <c:manualLayout>
          <c:layoutTarget val="inner"/>
          <c:xMode val="edge"/>
          <c:yMode val="edge"/>
          <c:x val="0.11224489795918367"/>
          <c:y val="0.23501254077802017"/>
          <c:w val="0.86734693877551061"/>
          <c:h val="0.58513326479425287"/>
        </c:manualLayout>
      </c:layout>
      <c:lineChart>
        <c:grouping val="standard"/>
        <c:ser>
          <c:idx val="1"/>
          <c:order val="0"/>
          <c:spPr>
            <a:ln w="25400">
              <a:solidFill>
                <a:srgbClr val="000000"/>
              </a:solidFill>
              <a:prstDash val="solid"/>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TABLE1!$H$10:$H$76</c:f>
              <c:numCache>
                <c:formatCode>General</c:formatCode>
                <c:ptCount val="67"/>
                <c:pt idx="0">
                  <c:v>232</c:v>
                </c:pt>
                <c:pt idx="1">
                  <c:v>292</c:v>
                </c:pt>
                <c:pt idx="2">
                  <c:v>272</c:v>
                </c:pt>
                <c:pt idx="3">
                  <c:v>313</c:v>
                </c:pt>
                <c:pt idx="4">
                  <c:v>360</c:v>
                </c:pt>
                <c:pt idx="5">
                  <c:v>333</c:v>
                </c:pt>
                <c:pt idx="6">
                  <c:v>329</c:v>
                </c:pt>
                <c:pt idx="7">
                  <c:v>384</c:v>
                </c:pt>
                <c:pt idx="8">
                  <c:v>379</c:v>
                </c:pt>
                <c:pt idx="9">
                  <c:v>349</c:v>
                </c:pt>
                <c:pt idx="10">
                  <c:v>374</c:v>
                </c:pt>
                <c:pt idx="11">
                  <c:v>393</c:v>
                </c:pt>
                <c:pt idx="12">
                  <c:v>398</c:v>
                </c:pt>
                <c:pt idx="13">
                  <c:v>394</c:v>
                </c:pt>
                <c:pt idx="14">
                  <c:v>428</c:v>
                </c:pt>
                <c:pt idx="15">
                  <c:v>559</c:v>
                </c:pt>
                <c:pt idx="16">
                  <c:v>549</c:v>
                </c:pt>
                <c:pt idx="17">
                  <c:v>570</c:v>
                </c:pt>
                <c:pt idx="18">
                  <c:v>522</c:v>
                </c:pt>
                <c:pt idx="19">
                  <c:v>570</c:v>
                </c:pt>
                <c:pt idx="20">
                  <c:v>655</c:v>
                </c:pt>
                <c:pt idx="21">
                  <c:v>677</c:v>
                </c:pt>
                <c:pt idx="22">
                  <c:v>713</c:v>
                </c:pt>
                <c:pt idx="23">
                  <c:v>843</c:v>
                </c:pt>
                <c:pt idx="24">
                  <c:v>676</c:v>
                </c:pt>
                <c:pt idx="25">
                  <c:v>628</c:v>
                </c:pt>
                <c:pt idx="26">
                  <c:v>609</c:v>
                </c:pt>
                <c:pt idx="27">
                  <c:v>702</c:v>
                </c:pt>
                <c:pt idx="28">
                  <c:v>654</c:v>
                </c:pt>
                <c:pt idx="29">
                  <c:v>554</c:v>
                </c:pt>
                <c:pt idx="30">
                  <c:v>599</c:v>
                </c:pt>
                <c:pt idx="31">
                  <c:v>669</c:v>
                </c:pt>
                <c:pt idx="32">
                  <c:v>673</c:v>
                </c:pt>
                <c:pt idx="33">
                  <c:v>644</c:v>
                </c:pt>
                <c:pt idx="34">
                  <c:v>669</c:v>
                </c:pt>
                <c:pt idx="35">
                  <c:v>747</c:v>
                </c:pt>
                <c:pt idx="36">
                  <c:v>766</c:v>
                </c:pt>
                <c:pt idx="37">
                  <c:v>795</c:v>
                </c:pt>
                <c:pt idx="38">
                  <c:v>727</c:v>
                </c:pt>
                <c:pt idx="39">
                  <c:v>755</c:v>
                </c:pt>
                <c:pt idx="40">
                  <c:v>729</c:v>
                </c:pt>
                <c:pt idx="41">
                  <c:v>650</c:v>
                </c:pt>
                <c:pt idx="42">
                  <c:v>646</c:v>
                </c:pt>
                <c:pt idx="43">
                  <c:v>600</c:v>
                </c:pt>
                <c:pt idx="44">
                  <c:v>580</c:v>
                </c:pt>
                <c:pt idx="45">
                  <c:v>582</c:v>
                </c:pt>
                <c:pt idx="46">
                  <c:v>514</c:v>
                </c:pt>
                <c:pt idx="47">
                  <c:v>539</c:v>
                </c:pt>
                <c:pt idx="48">
                  <c:v>501</c:v>
                </c:pt>
                <c:pt idx="49">
                  <c:v>509</c:v>
                </c:pt>
                <c:pt idx="50">
                  <c:v>462</c:v>
                </c:pt>
                <c:pt idx="51">
                  <c:v>455</c:v>
                </c:pt>
                <c:pt idx="52">
                  <c:v>405</c:v>
                </c:pt>
                <c:pt idx="53">
                  <c:v>461</c:v>
                </c:pt>
                <c:pt idx="54">
                  <c:v>435</c:v>
                </c:pt>
                <c:pt idx="55">
                  <c:v>405</c:v>
                </c:pt>
                <c:pt idx="56">
                  <c:v>393</c:v>
                </c:pt>
                <c:pt idx="57">
                  <c:v>421</c:v>
                </c:pt>
                <c:pt idx="58">
                  <c:v>366</c:v>
                </c:pt>
                <c:pt idx="59">
                  <c:v>384</c:v>
                </c:pt>
                <c:pt idx="60">
                  <c:v>375</c:v>
                </c:pt>
                <c:pt idx="61">
                  <c:v>284</c:v>
                </c:pt>
                <c:pt idx="62">
                  <c:v>308</c:v>
                </c:pt>
                <c:pt idx="63">
                  <c:v>253</c:v>
                </c:pt>
                <c:pt idx="64">
                  <c:v>293</c:v>
                </c:pt>
                <c:pt idx="65">
                  <c:v>319</c:v>
                </c:pt>
                <c:pt idx="66">
                  <c:v>328</c:v>
                </c:pt>
              </c:numCache>
            </c:numRef>
          </c:val>
        </c:ser>
        <c:marker val="1"/>
        <c:axId val="84391040"/>
        <c:axId val="84392960"/>
      </c:lineChart>
      <c:catAx>
        <c:axId val="84391040"/>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51603498542273996"/>
              <c:y val="0.89448643501901159"/>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392960"/>
        <c:crosses val="autoZero"/>
        <c:auto val="1"/>
        <c:lblAlgn val="ctr"/>
        <c:lblOffset val="100"/>
        <c:tickLblSkip val="10"/>
        <c:tickMarkSkip val="5"/>
      </c:catAx>
      <c:valAx>
        <c:axId val="84392960"/>
        <c:scaling>
          <c:orientation val="minMax"/>
        </c:scaling>
        <c:axPos val="l"/>
        <c:majorGridlines>
          <c:spPr>
            <a:ln w="3175">
              <a:solidFill>
                <a:srgbClr val="00000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NZ"/>
                  <a:t>Deaths</a:t>
                </a:r>
              </a:p>
            </c:rich>
          </c:tx>
          <c:layout>
            <c:manualLayout>
              <c:xMode val="edge"/>
              <c:yMode val="edge"/>
              <c:x val="2.3323615160349854E-2"/>
              <c:y val="0.46283076190655204"/>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391040"/>
        <c:crosses val="autoZero"/>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6
Proportion of injuries by road user type</a:t>
            </a:r>
          </a:p>
        </c:rich>
      </c:tx>
      <c:layout>
        <c:manualLayout>
          <c:xMode val="edge"/>
          <c:yMode val="edge"/>
          <c:x val="0.16546762589928071"/>
          <c:y val="2.8594771241830037E-2"/>
        </c:manualLayout>
      </c:layout>
      <c:spPr>
        <a:noFill/>
        <a:ln w="25400">
          <a:noFill/>
        </a:ln>
      </c:spPr>
    </c:title>
    <c:plotArea>
      <c:layout>
        <c:manualLayout>
          <c:layoutTarget val="inner"/>
          <c:xMode val="edge"/>
          <c:yMode val="edge"/>
          <c:x val="0.1079136690647481"/>
          <c:y val="0.24019665335059875"/>
          <c:w val="0.6964028776978417"/>
          <c:h val="0.57598177078970103"/>
        </c:manualLayout>
      </c:layout>
      <c:areaChart>
        <c:grouping val="stacked"/>
        <c:ser>
          <c:idx val="1"/>
          <c:order val="0"/>
          <c:tx>
            <c:strRef>
              <c:f>TABLE3!$X$9</c:f>
              <c:strCache>
                <c:ptCount val="1"/>
                <c:pt idx="0">
                  <c:v>Drivers</c:v>
                </c:pt>
              </c:strCache>
            </c:strRef>
          </c:tx>
          <c:spPr>
            <a:solidFill>
              <a:srgbClr val="00000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TABLE3!$AF$10:$AF$76</c:f>
              <c:numCache>
                <c:formatCode>0.00</c:formatCode>
                <c:ptCount val="67"/>
                <c:pt idx="0">
                  <c:v>0.19787004167309771</c:v>
                </c:pt>
                <c:pt idx="1">
                  <c:v>0.20236358330901663</c:v>
                </c:pt>
                <c:pt idx="2">
                  <c:v>0.21518473406414942</c:v>
                </c:pt>
                <c:pt idx="3">
                  <c:v>0.21516500785751702</c:v>
                </c:pt>
                <c:pt idx="4">
                  <c:v>0.22223642172523961</c:v>
                </c:pt>
                <c:pt idx="5">
                  <c:v>0.24046657694033199</c:v>
                </c:pt>
                <c:pt idx="6">
                  <c:v>0.2550536303630363</c:v>
                </c:pt>
                <c:pt idx="7">
                  <c:v>0.26930765037252408</c:v>
                </c:pt>
                <c:pt idx="8">
                  <c:v>0.26314863676341249</c:v>
                </c:pt>
                <c:pt idx="9">
                  <c:v>0.26380789022298456</c:v>
                </c:pt>
                <c:pt idx="10">
                  <c:v>0.28012242268041238</c:v>
                </c:pt>
                <c:pt idx="11">
                  <c:v>0.28832288401253919</c:v>
                </c:pt>
                <c:pt idx="12">
                  <c:v>0.29427197201574112</c:v>
                </c:pt>
                <c:pt idx="13">
                  <c:v>0.31017043092697799</c:v>
                </c:pt>
                <c:pt idx="14">
                  <c:v>0.31839753466872112</c:v>
                </c:pt>
                <c:pt idx="15">
                  <c:v>0.32674370857042295</c:v>
                </c:pt>
                <c:pt idx="16">
                  <c:v>0.3385123966942149</c:v>
                </c:pt>
                <c:pt idx="17">
                  <c:v>0.34215979737508634</c:v>
                </c:pt>
                <c:pt idx="18">
                  <c:v>0.35575942915392456</c:v>
                </c:pt>
                <c:pt idx="19">
                  <c:v>0.3514236780132734</c:v>
                </c:pt>
                <c:pt idx="20">
                  <c:v>0.3715443624258214</c:v>
                </c:pt>
                <c:pt idx="21">
                  <c:v>0.35054032744306851</c:v>
                </c:pt>
                <c:pt idx="22">
                  <c:v>0.32902066486972148</c:v>
                </c:pt>
                <c:pt idx="23">
                  <c:v>0.3291345329905741</c:v>
                </c:pt>
                <c:pt idx="24">
                  <c:v>0.32783653846153848</c:v>
                </c:pt>
                <c:pt idx="25">
                  <c:v>0.34085840178425719</c:v>
                </c:pt>
                <c:pt idx="26">
                  <c:v>0.33926480917817842</c:v>
                </c:pt>
                <c:pt idx="27">
                  <c:v>0.35855779683536659</c:v>
                </c:pt>
                <c:pt idx="28">
                  <c:v>0.34783214833403037</c:v>
                </c:pt>
                <c:pt idx="29">
                  <c:v>0.3401645588907512</c:v>
                </c:pt>
                <c:pt idx="30">
                  <c:v>0.35262958758986002</c:v>
                </c:pt>
                <c:pt idx="31">
                  <c:v>0.35640809989001748</c:v>
                </c:pt>
                <c:pt idx="32">
                  <c:v>0.35022244191794366</c:v>
                </c:pt>
                <c:pt idx="33">
                  <c:v>0.37137483315131659</c:v>
                </c:pt>
                <c:pt idx="34">
                  <c:v>0.38187425047113244</c:v>
                </c:pt>
                <c:pt idx="35">
                  <c:v>0.38958013448403667</c:v>
                </c:pt>
                <c:pt idx="36">
                  <c:v>0.40310776410691557</c:v>
                </c:pt>
                <c:pt idx="37">
                  <c:v>0.4174591302489582</c:v>
                </c:pt>
                <c:pt idx="38">
                  <c:v>0.426056338028169</c:v>
                </c:pt>
                <c:pt idx="39">
                  <c:v>0.43993486913520685</c:v>
                </c:pt>
                <c:pt idx="40">
                  <c:v>0.4651267860168295</c:v>
                </c:pt>
                <c:pt idx="41">
                  <c:v>0.46732649654185549</c:v>
                </c:pt>
                <c:pt idx="42">
                  <c:v>0.48324646314221892</c:v>
                </c:pt>
                <c:pt idx="43">
                  <c:v>0.49787995229892673</c:v>
                </c:pt>
                <c:pt idx="44">
                  <c:v>0.50156664256447336</c:v>
                </c:pt>
                <c:pt idx="45">
                  <c:v>0.52301304863582443</c:v>
                </c:pt>
                <c:pt idx="46">
                  <c:v>0.51768923763782726</c:v>
                </c:pt>
                <c:pt idx="47">
                  <c:v>0.51073860660031434</c:v>
                </c:pt>
                <c:pt idx="48">
                  <c:v>0.51641261392047744</c:v>
                </c:pt>
                <c:pt idx="49">
                  <c:v>0.52666277226070268</c:v>
                </c:pt>
                <c:pt idx="50">
                  <c:v>0.5178179824561403</c:v>
                </c:pt>
                <c:pt idx="51">
                  <c:v>0.53921568627450978</c:v>
                </c:pt>
                <c:pt idx="52">
                  <c:v>0.55189800475401574</c:v>
                </c:pt>
                <c:pt idx="53">
                  <c:v>0.57186672243133974</c:v>
                </c:pt>
                <c:pt idx="54">
                  <c:v>0.58017745076823202</c:v>
                </c:pt>
                <c:pt idx="55">
                  <c:v>0.57590461666435599</c:v>
                </c:pt>
                <c:pt idx="56">
                  <c:v>0.56901222332342249</c:v>
                </c:pt>
                <c:pt idx="57">
                  <c:v>0.57165216302510491</c:v>
                </c:pt>
                <c:pt idx="58">
                  <c:v>0.56413984535060469</c:v>
                </c:pt>
                <c:pt idx="59">
                  <c:v>0.55308727147292169</c:v>
                </c:pt>
                <c:pt idx="60">
                  <c:v>0.56133323796581069</c:v>
                </c:pt>
                <c:pt idx="61">
                  <c:v>0.55851828197349518</c:v>
                </c:pt>
                <c:pt idx="62">
                  <c:v>0.56311081663077689</c:v>
                </c:pt>
                <c:pt idx="63">
                  <c:v>0.5604948805460751</c:v>
                </c:pt>
                <c:pt idx="64">
                  <c:v>0.56263421617752329</c:v>
                </c:pt>
                <c:pt idx="65">
                  <c:v>0.57021276595744685</c:v>
                </c:pt>
                <c:pt idx="66">
                  <c:v>0.56883473208521629</c:v>
                </c:pt>
              </c:numCache>
            </c:numRef>
          </c:val>
        </c:ser>
        <c:ser>
          <c:idx val="2"/>
          <c:order val="1"/>
          <c:tx>
            <c:strRef>
              <c:f>TABLE3!$Y$9</c:f>
              <c:strCache>
                <c:ptCount val="1"/>
                <c:pt idx="0">
                  <c:v>Passengers</c:v>
                </c:pt>
              </c:strCache>
            </c:strRef>
          </c:tx>
          <c:spPr>
            <a:solidFill>
              <a:srgbClr val="80808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TABLE3!$AG$10:$AG$76</c:f>
              <c:numCache>
                <c:formatCode>0.00</c:formatCode>
                <c:ptCount val="67"/>
                <c:pt idx="0">
                  <c:v>0.34928229665071769</c:v>
                </c:pt>
                <c:pt idx="1">
                  <c:v>0.35001459002042601</c:v>
                </c:pt>
                <c:pt idx="2">
                  <c:v>0.33590472323724457</c:v>
                </c:pt>
                <c:pt idx="3">
                  <c:v>0.35175484546883184</c:v>
                </c:pt>
                <c:pt idx="4">
                  <c:v>0.34504792332268369</c:v>
                </c:pt>
                <c:pt idx="5">
                  <c:v>0.35453117990130101</c:v>
                </c:pt>
                <c:pt idx="6">
                  <c:v>0.37180280528052806</c:v>
                </c:pt>
                <c:pt idx="7">
                  <c:v>0.37234235871342902</c:v>
                </c:pt>
                <c:pt idx="8">
                  <c:v>0.36481970096745825</c:v>
                </c:pt>
                <c:pt idx="9">
                  <c:v>0.36938250428816466</c:v>
                </c:pt>
                <c:pt idx="10">
                  <c:v>0.37733569587628868</c:v>
                </c:pt>
                <c:pt idx="11">
                  <c:v>0.37280564263322885</c:v>
                </c:pt>
                <c:pt idx="12">
                  <c:v>0.37071855414662586</c:v>
                </c:pt>
                <c:pt idx="13">
                  <c:v>0.37474019675765552</c:v>
                </c:pt>
                <c:pt idx="14">
                  <c:v>0.38237288135593223</c:v>
                </c:pt>
                <c:pt idx="15">
                  <c:v>0.38364521616706754</c:v>
                </c:pt>
                <c:pt idx="16">
                  <c:v>0.39228650137741045</c:v>
                </c:pt>
                <c:pt idx="17">
                  <c:v>0.39212525903753165</c:v>
                </c:pt>
                <c:pt idx="18">
                  <c:v>0.38668025823989127</c:v>
                </c:pt>
                <c:pt idx="19">
                  <c:v>0.40002140869192893</c:v>
                </c:pt>
                <c:pt idx="20">
                  <c:v>0.39185603319341922</c:v>
                </c:pt>
                <c:pt idx="21">
                  <c:v>0.37790454988173089</c:v>
                </c:pt>
                <c:pt idx="22">
                  <c:v>0.3659928122192273</c:v>
                </c:pt>
                <c:pt idx="23">
                  <c:v>0.3528706083976007</c:v>
                </c:pt>
                <c:pt idx="24">
                  <c:v>0.33153846153846156</c:v>
                </c:pt>
                <c:pt idx="25">
                  <c:v>0.32638851112440842</c:v>
                </c:pt>
                <c:pt idx="26">
                  <c:v>0.33633809412315618</c:v>
                </c:pt>
                <c:pt idx="27">
                  <c:v>0.33373595844908804</c:v>
                </c:pt>
                <c:pt idx="28">
                  <c:v>0.33674891955945907</c:v>
                </c:pt>
                <c:pt idx="29">
                  <c:v>0.31014779826298949</c:v>
                </c:pt>
                <c:pt idx="30">
                  <c:v>0.31870349350485561</c:v>
                </c:pt>
                <c:pt idx="31">
                  <c:v>0.30355178883353823</c:v>
                </c:pt>
                <c:pt idx="32">
                  <c:v>0.30486900642609988</c:v>
                </c:pt>
                <c:pt idx="33">
                  <c:v>0.29432107753913361</c:v>
                </c:pt>
                <c:pt idx="34">
                  <c:v>0.27285706127576953</c:v>
                </c:pt>
                <c:pt idx="35">
                  <c:v>0.27743950865674805</c:v>
                </c:pt>
                <c:pt idx="36">
                  <c:v>0.28542638947815019</c:v>
                </c:pt>
                <c:pt idx="37">
                  <c:v>0.27759376001709585</c:v>
                </c:pt>
                <c:pt idx="38">
                  <c:v>0.28065111983375662</c:v>
                </c:pt>
                <c:pt idx="39">
                  <c:v>0.28476661440115786</c:v>
                </c:pt>
                <c:pt idx="40">
                  <c:v>0.28542384367764162</c:v>
                </c:pt>
                <c:pt idx="41">
                  <c:v>0.28964941569282138</c:v>
                </c:pt>
                <c:pt idx="42">
                  <c:v>0.28319682303301069</c:v>
                </c:pt>
                <c:pt idx="43">
                  <c:v>0.27553994964886708</c:v>
                </c:pt>
                <c:pt idx="44">
                  <c:v>0.27753675584478188</c:v>
                </c:pt>
                <c:pt idx="45">
                  <c:v>0.2750296559905101</c:v>
                </c:pt>
                <c:pt idx="46">
                  <c:v>0.28302780220523577</c:v>
                </c:pt>
                <c:pt idx="47">
                  <c:v>0.280401107535733</c:v>
                </c:pt>
                <c:pt idx="48">
                  <c:v>0.27994193080087104</c:v>
                </c:pt>
                <c:pt idx="49">
                  <c:v>0.28098139030292912</c:v>
                </c:pt>
                <c:pt idx="50">
                  <c:v>0.28033625730994149</c:v>
                </c:pt>
                <c:pt idx="51">
                  <c:v>0.2702965483714147</c:v>
                </c:pt>
                <c:pt idx="52">
                  <c:v>0.26226319959662897</c:v>
                </c:pt>
                <c:pt idx="53">
                  <c:v>0.25101073469956781</c:v>
                </c:pt>
                <c:pt idx="54">
                  <c:v>0.24410300800692492</c:v>
                </c:pt>
                <c:pt idx="55">
                  <c:v>0.24407320116456399</c:v>
                </c:pt>
                <c:pt idx="56">
                  <c:v>0.2453254046911133</c:v>
                </c:pt>
                <c:pt idx="57">
                  <c:v>0.23527202153634258</c:v>
                </c:pt>
                <c:pt idx="58">
                  <c:v>0.2223911175731941</c:v>
                </c:pt>
                <c:pt idx="59">
                  <c:v>0.23249396343566747</c:v>
                </c:pt>
                <c:pt idx="60">
                  <c:v>0.21615048995064731</c:v>
                </c:pt>
                <c:pt idx="61">
                  <c:v>0.21435414338176592</c:v>
                </c:pt>
                <c:pt idx="62">
                  <c:v>0.20059632267682623</c:v>
                </c:pt>
                <c:pt idx="63">
                  <c:v>0.19684300341296929</c:v>
                </c:pt>
                <c:pt idx="64">
                  <c:v>0.19300286327845384</c:v>
                </c:pt>
                <c:pt idx="65">
                  <c:v>0.19746317512274958</c:v>
                </c:pt>
                <c:pt idx="66">
                  <c:v>0.20795674628792771</c:v>
                </c:pt>
              </c:numCache>
            </c:numRef>
          </c:val>
        </c:ser>
        <c:ser>
          <c:idx val="3"/>
          <c:order val="2"/>
          <c:tx>
            <c:strRef>
              <c:f>TABLE3!$Z$9</c:f>
              <c:strCache>
                <c:ptCount val="1"/>
                <c:pt idx="0">
                  <c:v>Motor cyclists</c:v>
                </c:pt>
              </c:strCache>
            </c:strRef>
          </c:tx>
          <c:spPr>
            <a:solidFill>
              <a:srgbClr val="C0C0C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TABLE3!$AH$10:$AH$76</c:f>
              <c:numCache>
                <c:formatCode>0.00</c:formatCode>
                <c:ptCount val="67"/>
                <c:pt idx="0">
                  <c:v>0.15758604722951072</c:v>
                </c:pt>
                <c:pt idx="1">
                  <c:v>0.16297052815873941</c:v>
                </c:pt>
                <c:pt idx="2">
                  <c:v>0.18107998375964271</c:v>
                </c:pt>
                <c:pt idx="3">
                  <c:v>0.16932949188056573</c:v>
                </c:pt>
                <c:pt idx="4">
                  <c:v>0.16766773162939297</c:v>
                </c:pt>
                <c:pt idx="5">
                  <c:v>0.14524450426200089</c:v>
                </c:pt>
                <c:pt idx="6">
                  <c:v>0.13087871287128713</c:v>
                </c:pt>
                <c:pt idx="7">
                  <c:v>0.1269307650372524</c:v>
                </c:pt>
                <c:pt idx="8">
                  <c:v>0.14327176781002637</c:v>
                </c:pt>
                <c:pt idx="9">
                  <c:v>0.14348198970840481</c:v>
                </c:pt>
                <c:pt idx="10">
                  <c:v>0.13087951030927836</c:v>
                </c:pt>
                <c:pt idx="11">
                  <c:v>0.12766457680250784</c:v>
                </c:pt>
                <c:pt idx="12">
                  <c:v>0.1274595540008745</c:v>
                </c:pt>
                <c:pt idx="13">
                  <c:v>0.11853955937370099</c:v>
                </c:pt>
                <c:pt idx="14">
                  <c:v>0.12425269645608629</c:v>
                </c:pt>
                <c:pt idx="15">
                  <c:v>0.12090103830586027</c:v>
                </c:pt>
                <c:pt idx="16">
                  <c:v>0.11415977961432507</c:v>
                </c:pt>
                <c:pt idx="17">
                  <c:v>0.11040755238314529</c:v>
                </c:pt>
                <c:pt idx="18">
                  <c:v>0.10233322007022312</c:v>
                </c:pt>
                <c:pt idx="19">
                  <c:v>0.10217298223078571</c:v>
                </c:pt>
                <c:pt idx="20">
                  <c:v>0.10020745887007285</c:v>
                </c:pt>
                <c:pt idx="21">
                  <c:v>0.13501229071007839</c:v>
                </c:pt>
                <c:pt idx="22">
                  <c:v>0.16918238993710691</c:v>
                </c:pt>
                <c:pt idx="23">
                  <c:v>0.18097686375321337</c:v>
                </c:pt>
                <c:pt idx="24">
                  <c:v>0.19673076923076924</c:v>
                </c:pt>
                <c:pt idx="25">
                  <c:v>0.19719305880433008</c:v>
                </c:pt>
                <c:pt idx="26">
                  <c:v>0.19491922266448139</c:v>
                </c:pt>
                <c:pt idx="27">
                  <c:v>0.18214760236743568</c:v>
                </c:pt>
                <c:pt idx="28">
                  <c:v>0.18911194758120731</c:v>
                </c:pt>
                <c:pt idx="29">
                  <c:v>0.21407892731982325</c:v>
                </c:pt>
                <c:pt idx="30">
                  <c:v>0.20317820658342792</c:v>
                </c:pt>
                <c:pt idx="31">
                  <c:v>0.21847706540725884</c:v>
                </c:pt>
                <c:pt idx="32">
                  <c:v>0.22046465645081562</c:v>
                </c:pt>
                <c:pt idx="33">
                  <c:v>0.20937992962019172</c:v>
                </c:pt>
                <c:pt idx="34">
                  <c:v>0.21392267717434754</c:v>
                </c:pt>
                <c:pt idx="35">
                  <c:v>0.20860909620373802</c:v>
                </c:pt>
                <c:pt idx="36">
                  <c:v>0.19054942723801443</c:v>
                </c:pt>
                <c:pt idx="37">
                  <c:v>0.18105566834063469</c:v>
                </c:pt>
                <c:pt idx="38">
                  <c:v>0.16520434079889171</c:v>
                </c:pt>
                <c:pt idx="39">
                  <c:v>0.14877578096731395</c:v>
                </c:pt>
                <c:pt idx="40">
                  <c:v>0.12441407353024228</c:v>
                </c:pt>
                <c:pt idx="41">
                  <c:v>0.12288337705699977</c:v>
                </c:pt>
                <c:pt idx="42">
                  <c:v>0.11268304790270539</c:v>
                </c:pt>
                <c:pt idx="43">
                  <c:v>0.10341857691798065</c:v>
                </c:pt>
                <c:pt idx="44">
                  <c:v>0.1036996866714871</c:v>
                </c:pt>
                <c:pt idx="45">
                  <c:v>9.128113879003559E-2</c:v>
                </c:pt>
                <c:pt idx="46">
                  <c:v>8.2730163025096393E-2</c:v>
                </c:pt>
                <c:pt idx="47">
                  <c:v>8.5459851829678968E-2</c:v>
                </c:pt>
                <c:pt idx="48">
                  <c:v>7.8151463827728043E-2</c:v>
                </c:pt>
                <c:pt idx="49">
                  <c:v>6.6010181089877329E-2</c:v>
                </c:pt>
                <c:pt idx="50">
                  <c:v>6.3687865497076029E-2</c:v>
                </c:pt>
                <c:pt idx="51">
                  <c:v>5.4205153135634419E-2</c:v>
                </c:pt>
                <c:pt idx="52">
                  <c:v>5.3590722466325721E-2</c:v>
                </c:pt>
                <c:pt idx="53">
                  <c:v>5.304614526697337E-2</c:v>
                </c:pt>
                <c:pt idx="54">
                  <c:v>5.2008944672870233E-2</c:v>
                </c:pt>
                <c:pt idx="55">
                  <c:v>6.2595314016359357E-2</c:v>
                </c:pt>
                <c:pt idx="56">
                  <c:v>6.7195242814667988E-2</c:v>
                </c:pt>
                <c:pt idx="57">
                  <c:v>8.3641144431227693E-2</c:v>
                </c:pt>
                <c:pt idx="58">
                  <c:v>9.2260921287423164E-2</c:v>
                </c:pt>
                <c:pt idx="59">
                  <c:v>9.4446360814073815E-2</c:v>
                </c:pt>
                <c:pt idx="60">
                  <c:v>9.2983334525427369E-2</c:v>
                </c:pt>
                <c:pt idx="61">
                  <c:v>9.4044387673638832E-2</c:v>
                </c:pt>
                <c:pt idx="62">
                  <c:v>9.4252111976147093E-2</c:v>
                </c:pt>
                <c:pt idx="63">
                  <c:v>0.10136518771331059</c:v>
                </c:pt>
                <c:pt idx="64">
                  <c:v>0.10424123120973515</c:v>
                </c:pt>
                <c:pt idx="65">
                  <c:v>0.10081833060556465</c:v>
                </c:pt>
                <c:pt idx="66">
                  <c:v>9.7240154938670109E-2</c:v>
                </c:pt>
              </c:numCache>
            </c:numRef>
          </c:val>
        </c:ser>
        <c:ser>
          <c:idx val="4"/>
          <c:order val="3"/>
          <c:tx>
            <c:strRef>
              <c:f>TABLE3!$AA$9</c:f>
              <c:strCache>
                <c:ptCount val="1"/>
                <c:pt idx="0">
                  <c:v>Pedestrians</c:v>
                </c:pt>
              </c:strCache>
            </c:strRef>
          </c:tx>
          <c:spPr>
            <a:pattFill prst="pct20">
              <a:fgClr>
                <a:srgbClr val="000000"/>
              </a:fgClr>
              <a:bgClr>
                <a:srgbClr val="FFFFFF"/>
              </a:bgClr>
            </a:patt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TABLE3!$AI$10:$AI$76</c:f>
              <c:numCache>
                <c:formatCode>0.00</c:formatCode>
                <c:ptCount val="67"/>
                <c:pt idx="0">
                  <c:v>0.15033184133353913</c:v>
                </c:pt>
                <c:pt idx="1">
                  <c:v>0.13393638751094253</c:v>
                </c:pt>
                <c:pt idx="2">
                  <c:v>0.12207335228041684</c:v>
                </c:pt>
                <c:pt idx="3">
                  <c:v>0.13253012048192772</c:v>
                </c:pt>
                <c:pt idx="4">
                  <c:v>0.13022364217252397</c:v>
                </c:pt>
                <c:pt idx="5">
                  <c:v>0.12494392104082548</c:v>
                </c:pt>
                <c:pt idx="6">
                  <c:v>0.12097772277227722</c:v>
                </c:pt>
                <c:pt idx="7">
                  <c:v>0.11293839723787025</c:v>
                </c:pt>
                <c:pt idx="8">
                  <c:v>0.11187335092348286</c:v>
                </c:pt>
                <c:pt idx="9">
                  <c:v>0.11260720411663808</c:v>
                </c:pt>
                <c:pt idx="10">
                  <c:v>0.10848904639175258</c:v>
                </c:pt>
                <c:pt idx="11">
                  <c:v>0.10509404388714734</c:v>
                </c:pt>
                <c:pt idx="12">
                  <c:v>0.10545110042267891</c:v>
                </c:pt>
                <c:pt idx="13">
                  <c:v>0.10509907163641402</c:v>
                </c:pt>
                <c:pt idx="14">
                  <c:v>9.3929121725731896E-2</c:v>
                </c:pt>
                <c:pt idx="15">
                  <c:v>9.3095559335953537E-2</c:v>
                </c:pt>
                <c:pt idx="16">
                  <c:v>8.8650137741046839E-2</c:v>
                </c:pt>
                <c:pt idx="17">
                  <c:v>9.0145061017729677E-2</c:v>
                </c:pt>
                <c:pt idx="18">
                  <c:v>9.3895118359950167E-2</c:v>
                </c:pt>
                <c:pt idx="19">
                  <c:v>9.077285377863413E-2</c:v>
                </c:pt>
                <c:pt idx="20">
                  <c:v>8.6167800453514742E-2</c:v>
                </c:pt>
                <c:pt idx="21">
                  <c:v>8.6313250776865635E-2</c:v>
                </c:pt>
                <c:pt idx="22">
                  <c:v>8.9577717879604668E-2</c:v>
                </c:pt>
                <c:pt idx="23">
                  <c:v>9.3401885175664098E-2</c:v>
                </c:pt>
                <c:pt idx="24">
                  <c:v>9.7307692307692303E-2</c:v>
                </c:pt>
                <c:pt idx="25">
                  <c:v>9.5033454822390256E-2</c:v>
                </c:pt>
                <c:pt idx="26">
                  <c:v>8.6396628424256619E-2</c:v>
                </c:pt>
                <c:pt idx="27">
                  <c:v>8.7450175141925351E-2</c:v>
                </c:pt>
                <c:pt idx="28">
                  <c:v>8.5319949811794235E-2</c:v>
                </c:pt>
                <c:pt idx="29">
                  <c:v>8.8145665092183453E-2</c:v>
                </c:pt>
                <c:pt idx="30">
                  <c:v>7.8761508386934034E-2</c:v>
                </c:pt>
                <c:pt idx="31">
                  <c:v>7.265316684997089E-2</c:v>
                </c:pt>
                <c:pt idx="32">
                  <c:v>6.9698467622343052E-2</c:v>
                </c:pt>
                <c:pt idx="33">
                  <c:v>6.9591069045018814E-2</c:v>
                </c:pt>
                <c:pt idx="34">
                  <c:v>7.6694649077722568E-2</c:v>
                </c:pt>
                <c:pt idx="35">
                  <c:v>6.5071213003653303E-2</c:v>
                </c:pt>
                <c:pt idx="36">
                  <c:v>6.7246499787865927E-2</c:v>
                </c:pt>
                <c:pt idx="37">
                  <c:v>6.7368308579976499E-2</c:v>
                </c:pt>
                <c:pt idx="38">
                  <c:v>6.4765643038559223E-2</c:v>
                </c:pt>
                <c:pt idx="39">
                  <c:v>6.2959835966710898E-2</c:v>
                </c:pt>
                <c:pt idx="40">
                  <c:v>6.556728977240639E-2</c:v>
                </c:pt>
                <c:pt idx="41">
                  <c:v>6.0517529215358933E-2</c:v>
                </c:pt>
                <c:pt idx="42">
                  <c:v>6.2484487465872422E-2</c:v>
                </c:pt>
                <c:pt idx="43">
                  <c:v>6.2872664634954292E-2</c:v>
                </c:pt>
                <c:pt idx="44">
                  <c:v>6.4051578693661126E-2</c:v>
                </c:pt>
                <c:pt idx="45">
                  <c:v>6.2455516014234873E-2</c:v>
                </c:pt>
                <c:pt idx="46">
                  <c:v>6.554826489887032E-2</c:v>
                </c:pt>
                <c:pt idx="47">
                  <c:v>6.9220983312130516E-2</c:v>
                </c:pt>
                <c:pt idx="48">
                  <c:v>7.5006048874909262E-2</c:v>
                </c:pt>
                <c:pt idx="49">
                  <c:v>7.4689142952516066E-2</c:v>
                </c:pt>
                <c:pt idx="50">
                  <c:v>8.7079678362573104E-2</c:v>
                </c:pt>
                <c:pt idx="51">
                  <c:v>7.9889807162534437E-2</c:v>
                </c:pt>
                <c:pt idx="52">
                  <c:v>7.67125261110711E-2</c:v>
                </c:pt>
                <c:pt idx="53">
                  <c:v>7.3748780147776388E-2</c:v>
                </c:pt>
                <c:pt idx="54">
                  <c:v>7.2062324172257081E-2</c:v>
                </c:pt>
                <c:pt idx="55">
                  <c:v>6.5368085401358661E-2</c:v>
                </c:pt>
                <c:pt idx="56">
                  <c:v>6.3429137760158572E-2</c:v>
                </c:pt>
                <c:pt idx="57">
                  <c:v>5.4341701621486257E-2</c:v>
                </c:pt>
                <c:pt idx="58">
                  <c:v>6.2058026567973039E-2</c:v>
                </c:pt>
                <c:pt idx="59">
                  <c:v>6.305622628492584E-2</c:v>
                </c:pt>
                <c:pt idx="60">
                  <c:v>6.9165295758529435E-2</c:v>
                </c:pt>
                <c:pt idx="61">
                  <c:v>7.0573207727925913E-2</c:v>
                </c:pt>
                <c:pt idx="62">
                  <c:v>7.5948318701341722E-2</c:v>
                </c:pt>
                <c:pt idx="63">
                  <c:v>7.1587030716723551E-2</c:v>
                </c:pt>
                <c:pt idx="64">
                  <c:v>7.4713672154617036E-2</c:v>
                </c:pt>
                <c:pt idx="65">
                  <c:v>7.0540098199672663E-2</c:v>
                </c:pt>
                <c:pt idx="66">
                  <c:v>6.7140090380890902E-2</c:v>
                </c:pt>
              </c:numCache>
            </c:numRef>
          </c:val>
        </c:ser>
        <c:ser>
          <c:idx val="5"/>
          <c:order val="4"/>
          <c:tx>
            <c:strRef>
              <c:f>TABLE3!$AB$9</c:f>
              <c:strCache>
                <c:ptCount val="1"/>
                <c:pt idx="0">
                  <c:v>Cyclists</c:v>
                </c:pt>
              </c:strCache>
            </c:strRef>
          </c:tx>
          <c:spPr>
            <a:solidFill>
              <a:srgbClr val="FFFFFF"/>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TABLE3!$AJ$10:$AJ$76</c:f>
              <c:numCache>
                <c:formatCode>0.00</c:formatCode>
                <c:ptCount val="67"/>
                <c:pt idx="0">
                  <c:v>0.14492977311313474</c:v>
                </c:pt>
                <c:pt idx="1">
                  <c:v>0.15071491100087539</c:v>
                </c:pt>
                <c:pt idx="2">
                  <c:v>0.1457572066585465</c:v>
                </c:pt>
                <c:pt idx="3">
                  <c:v>0.13122053431115768</c:v>
                </c:pt>
                <c:pt idx="4">
                  <c:v>0.13482428115015974</c:v>
                </c:pt>
                <c:pt idx="5">
                  <c:v>0.13481381785554061</c:v>
                </c:pt>
                <c:pt idx="6">
                  <c:v>0.12128712871287128</c:v>
                </c:pt>
                <c:pt idx="7">
                  <c:v>0.11848082863892423</c:v>
                </c:pt>
                <c:pt idx="8">
                  <c:v>0.11688654353562006</c:v>
                </c:pt>
                <c:pt idx="9">
                  <c:v>0.11072041166380789</c:v>
                </c:pt>
                <c:pt idx="10">
                  <c:v>0.10317332474226804</c:v>
                </c:pt>
                <c:pt idx="11">
                  <c:v>0.1061128526645768</c:v>
                </c:pt>
                <c:pt idx="12">
                  <c:v>0.10209881941407958</c:v>
                </c:pt>
                <c:pt idx="13">
                  <c:v>9.1450741305251493E-2</c:v>
                </c:pt>
                <c:pt idx="14">
                  <c:v>8.1047765793528501E-2</c:v>
                </c:pt>
                <c:pt idx="15">
                  <c:v>7.561447762069573E-2</c:v>
                </c:pt>
                <c:pt idx="16">
                  <c:v>6.6391184573002748E-2</c:v>
                </c:pt>
                <c:pt idx="17">
                  <c:v>6.5162330186507023E-2</c:v>
                </c:pt>
                <c:pt idx="18">
                  <c:v>6.133197417601087E-2</c:v>
                </c:pt>
                <c:pt idx="19">
                  <c:v>5.560907728537786E-2</c:v>
                </c:pt>
                <c:pt idx="20">
                  <c:v>5.0224345057171806E-2</c:v>
                </c:pt>
                <c:pt idx="21">
                  <c:v>5.0229581188256572E-2</c:v>
                </c:pt>
                <c:pt idx="22">
                  <c:v>4.6226415094339619E-2</c:v>
                </c:pt>
                <c:pt idx="23">
                  <c:v>4.3616109682947726E-2</c:v>
                </c:pt>
                <c:pt idx="24">
                  <c:v>4.6586538461538464E-2</c:v>
                </c:pt>
                <c:pt idx="25">
                  <c:v>4.0526573464614045E-2</c:v>
                </c:pt>
                <c:pt idx="26">
                  <c:v>4.3081245609927418E-2</c:v>
                </c:pt>
                <c:pt idx="27">
                  <c:v>3.810846720618432E-2</c:v>
                </c:pt>
                <c:pt idx="28">
                  <c:v>4.0987034713508994E-2</c:v>
                </c:pt>
                <c:pt idx="29">
                  <c:v>4.7463050434252627E-2</c:v>
                </c:pt>
                <c:pt idx="30">
                  <c:v>4.672720393492244E-2</c:v>
                </c:pt>
                <c:pt idx="31">
                  <c:v>4.8909879019214599E-2</c:v>
                </c:pt>
                <c:pt idx="32">
                  <c:v>5.4745427582797823E-2</c:v>
                </c:pt>
                <c:pt idx="33">
                  <c:v>5.5333090644339278E-2</c:v>
                </c:pt>
                <c:pt idx="34">
                  <c:v>5.4651362001027923E-2</c:v>
                </c:pt>
                <c:pt idx="35">
                  <c:v>5.9300047651824006E-2</c:v>
                </c:pt>
                <c:pt idx="36">
                  <c:v>5.3669919389053883E-2</c:v>
                </c:pt>
                <c:pt idx="37">
                  <c:v>5.6523132813334757E-2</c:v>
                </c:pt>
                <c:pt idx="38">
                  <c:v>6.3322558300623416E-2</c:v>
                </c:pt>
                <c:pt idx="39">
                  <c:v>6.3562899529610417E-2</c:v>
                </c:pt>
                <c:pt idx="40">
                  <c:v>5.946800700288022E-2</c:v>
                </c:pt>
                <c:pt idx="41">
                  <c:v>5.9623181492964465E-2</c:v>
                </c:pt>
                <c:pt idx="42">
                  <c:v>5.8389178456192604E-2</c:v>
                </c:pt>
                <c:pt idx="43">
                  <c:v>6.028885649927123E-2</c:v>
                </c:pt>
                <c:pt idx="44">
                  <c:v>5.3145336225596529E-2</c:v>
                </c:pt>
                <c:pt idx="45">
                  <c:v>4.8220640569395019E-2</c:v>
                </c:pt>
                <c:pt idx="46">
                  <c:v>5.1004532232970301E-2</c:v>
                </c:pt>
                <c:pt idx="47">
                  <c:v>5.4179450722143231E-2</c:v>
                </c:pt>
                <c:pt idx="48">
                  <c:v>5.0487942576014196E-2</c:v>
                </c:pt>
                <c:pt idx="49">
                  <c:v>5.1656513393974798E-2</c:v>
                </c:pt>
                <c:pt idx="50">
                  <c:v>5.1078216374269007E-2</c:v>
                </c:pt>
                <c:pt idx="51">
                  <c:v>5.6392805055906658E-2</c:v>
                </c:pt>
                <c:pt idx="52">
                  <c:v>5.5535547071958513E-2</c:v>
                </c:pt>
                <c:pt idx="53">
                  <c:v>5.0327617454342673E-2</c:v>
                </c:pt>
                <c:pt idx="54">
                  <c:v>5.1648272379715789E-2</c:v>
                </c:pt>
                <c:pt idx="55">
                  <c:v>5.2058782753361989E-2</c:v>
                </c:pt>
                <c:pt idx="56">
                  <c:v>5.5037991410637595E-2</c:v>
                </c:pt>
                <c:pt idx="57">
                  <c:v>5.5092969385838603E-2</c:v>
                </c:pt>
                <c:pt idx="58">
                  <c:v>5.9150089220804968E-2</c:v>
                </c:pt>
                <c:pt idx="59">
                  <c:v>5.6916177992411179E-2</c:v>
                </c:pt>
                <c:pt idx="60">
                  <c:v>6.0367641799585155E-2</c:v>
                </c:pt>
                <c:pt idx="61">
                  <c:v>6.2509979243174196E-2</c:v>
                </c:pt>
                <c:pt idx="62">
                  <c:v>6.6092430014908068E-2</c:v>
                </c:pt>
                <c:pt idx="63">
                  <c:v>6.9709897610921501E-2</c:v>
                </c:pt>
                <c:pt idx="64">
                  <c:v>6.5408017179670722E-2</c:v>
                </c:pt>
                <c:pt idx="65">
                  <c:v>6.0965630114566287E-2</c:v>
                </c:pt>
                <c:pt idx="66">
                  <c:v>5.8828276307295028E-2</c:v>
                </c:pt>
              </c:numCache>
            </c:numRef>
          </c:val>
        </c:ser>
        <c:axId val="181720576"/>
        <c:axId val="181722496"/>
      </c:areaChart>
      <c:catAx>
        <c:axId val="181720576"/>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2733812949640287"/>
              <c:y val="0.89215892131130659"/>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22496"/>
        <c:crosses val="autoZero"/>
        <c:auto val="1"/>
        <c:lblAlgn val="ctr"/>
        <c:lblOffset val="100"/>
        <c:tickLblSkip val="10"/>
        <c:tickMarkSkip val="1"/>
      </c:catAx>
      <c:valAx>
        <c:axId val="181722496"/>
        <c:scaling>
          <c:orientation val="minMax"/>
          <c:max val="1"/>
        </c:scaling>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NZ"/>
                  <a:t>Proportion of all injuries</a:t>
                </a:r>
              </a:p>
            </c:rich>
          </c:tx>
          <c:layout>
            <c:manualLayout>
              <c:xMode val="edge"/>
              <c:yMode val="edge"/>
              <c:x val="2.3021582733812947E-2"/>
              <c:y val="0.29656939941330862"/>
            </c:manualLayout>
          </c:layout>
          <c:spPr>
            <a:noFill/>
            <a:ln w="25400">
              <a:noFill/>
            </a:ln>
          </c:spPr>
        </c:title>
        <c:numFmt formatCode="0.0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20576"/>
        <c:crosses val="autoZero"/>
        <c:crossBetween val="midCat"/>
        <c:majorUnit val="0.2"/>
      </c:valAx>
      <c:spPr>
        <a:solidFill>
          <a:srgbClr val="C0C0C0"/>
        </a:solidFill>
        <a:ln w="12700">
          <a:solidFill>
            <a:srgbClr val="808080"/>
          </a:solidFill>
          <a:prstDash val="solid"/>
        </a:ln>
      </c:spPr>
    </c:plotArea>
    <c:legend>
      <c:legendPos val="r"/>
      <c:layout>
        <c:manualLayout>
          <c:xMode val="edge"/>
          <c:yMode val="edge"/>
          <c:x val="0.84316546762590006"/>
          <c:y val="0.39951083320467384"/>
          <c:w val="0.14676258992805735"/>
          <c:h val="0.25980443621017951"/>
        </c:manualLayout>
      </c:layout>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9525">
      <a:noFill/>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2
 Deaths per vehicle and per capita</a:t>
            </a:r>
          </a:p>
        </c:rich>
      </c:tx>
      <c:layout>
        <c:manualLayout>
          <c:xMode val="edge"/>
          <c:yMode val="edge"/>
          <c:x val="0.24648259578906362"/>
          <c:y val="3.4290271132376399E-2"/>
        </c:manualLayout>
      </c:layout>
      <c:spPr>
        <a:noFill/>
        <a:ln w="25400">
          <a:noFill/>
        </a:ln>
      </c:spPr>
    </c:title>
    <c:plotArea>
      <c:layout>
        <c:manualLayout>
          <c:layoutTarget val="inner"/>
          <c:xMode val="edge"/>
          <c:yMode val="edge"/>
          <c:x val="0.13100455303367367"/>
          <c:y val="0.23445003463530154"/>
          <c:w val="0.77729368133313115"/>
          <c:h val="0.58612508658825369"/>
        </c:manualLayout>
      </c:layout>
      <c:lineChart>
        <c:grouping val="standard"/>
        <c:ser>
          <c:idx val="0"/>
          <c:order val="1"/>
          <c:spPr>
            <a:ln w="25400">
              <a:solidFill>
                <a:srgbClr val="000000"/>
              </a:solidFill>
              <a:prstDash val="lgDash"/>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TABLE1!$I$10:$I$76</c:f>
              <c:numCache>
                <c:formatCode>0.0</c:formatCode>
                <c:ptCount val="67"/>
                <c:pt idx="0">
                  <c:v>12.035692052293008</c:v>
                </c:pt>
                <c:pt idx="1">
                  <c:v>14.8</c:v>
                </c:pt>
                <c:pt idx="2">
                  <c:v>13.4</c:v>
                </c:pt>
                <c:pt idx="3">
                  <c:v>15.1</c:v>
                </c:pt>
                <c:pt idx="4">
                  <c:v>17</c:v>
                </c:pt>
                <c:pt idx="5">
                  <c:v>15.4</c:v>
                </c:pt>
                <c:pt idx="6">
                  <c:v>14.9</c:v>
                </c:pt>
                <c:pt idx="7">
                  <c:v>17</c:v>
                </c:pt>
                <c:pt idx="8">
                  <c:v>16.100000000000001</c:v>
                </c:pt>
                <c:pt idx="9">
                  <c:v>14.8</c:v>
                </c:pt>
                <c:pt idx="10">
                  <c:v>15.6</c:v>
                </c:pt>
                <c:pt idx="11">
                  <c:v>16</c:v>
                </c:pt>
                <c:pt idx="12">
                  <c:v>15.8</c:v>
                </c:pt>
                <c:pt idx="13">
                  <c:v>15.3</c:v>
                </c:pt>
                <c:pt idx="14">
                  <c:v>16.399999999999999</c:v>
                </c:pt>
                <c:pt idx="15">
                  <c:v>21</c:v>
                </c:pt>
                <c:pt idx="16">
                  <c:v>20.2</c:v>
                </c:pt>
                <c:pt idx="17">
                  <c:v>20.8</c:v>
                </c:pt>
                <c:pt idx="18">
                  <c:v>18.8</c:v>
                </c:pt>
                <c:pt idx="19">
                  <c:v>20.3</c:v>
                </c:pt>
                <c:pt idx="20">
                  <c:v>23</c:v>
                </c:pt>
                <c:pt idx="21">
                  <c:v>23.4</c:v>
                </c:pt>
                <c:pt idx="22">
                  <c:v>24.1</c:v>
                </c:pt>
                <c:pt idx="23">
                  <c:v>27.9</c:v>
                </c:pt>
                <c:pt idx="24">
                  <c:v>21.9</c:v>
                </c:pt>
                <c:pt idx="25">
                  <c:v>20</c:v>
                </c:pt>
                <c:pt idx="26">
                  <c:v>19.3</c:v>
                </c:pt>
                <c:pt idx="27">
                  <c:v>22.2</c:v>
                </c:pt>
                <c:pt idx="28">
                  <c:v>20.7</c:v>
                </c:pt>
                <c:pt idx="29">
                  <c:v>17.5</c:v>
                </c:pt>
                <c:pt idx="30">
                  <c:v>18.899999999999999</c:v>
                </c:pt>
                <c:pt idx="31">
                  <c:v>20.9</c:v>
                </c:pt>
                <c:pt idx="32">
                  <c:v>20.9</c:v>
                </c:pt>
                <c:pt idx="33">
                  <c:v>19.7</c:v>
                </c:pt>
                <c:pt idx="34">
                  <c:v>20.3</c:v>
                </c:pt>
                <c:pt idx="35">
                  <c:v>22.6</c:v>
                </c:pt>
                <c:pt idx="36">
                  <c:v>23.1</c:v>
                </c:pt>
                <c:pt idx="37">
                  <c:v>23.8</c:v>
                </c:pt>
                <c:pt idx="38">
                  <c:v>21.7</c:v>
                </c:pt>
                <c:pt idx="39">
                  <c:v>22.4</c:v>
                </c:pt>
                <c:pt idx="40">
                  <c:v>21.4</c:v>
                </c:pt>
                <c:pt idx="41">
                  <c:v>18.8</c:v>
                </c:pt>
                <c:pt idx="42">
                  <c:v>18.5</c:v>
                </c:pt>
                <c:pt idx="43">
                  <c:v>17</c:v>
                </c:pt>
                <c:pt idx="44">
                  <c:v>16.2</c:v>
                </c:pt>
                <c:pt idx="45">
                  <c:v>16</c:v>
                </c:pt>
                <c:pt idx="46">
                  <c:v>13.8</c:v>
                </c:pt>
                <c:pt idx="47">
                  <c:v>14.3</c:v>
                </c:pt>
                <c:pt idx="48">
                  <c:v>13.2</c:v>
                </c:pt>
                <c:pt idx="49">
                  <c:v>13.4</c:v>
                </c:pt>
                <c:pt idx="50">
                  <c:v>12.06014409522815</c:v>
                </c:pt>
                <c:pt idx="51">
                  <c:v>11.817874860393237</c:v>
                </c:pt>
                <c:pt idx="52">
                  <c:v>10.281536391561524</c:v>
                </c:pt>
                <c:pt idx="53">
                  <c:v>11.498553327347102</c:v>
                </c:pt>
                <c:pt idx="54">
                  <c:v>10.711911152700139</c:v>
                </c:pt>
                <c:pt idx="55">
                  <c:v>9.8821462557645852</c:v>
                </c:pt>
                <c:pt idx="56">
                  <c:v>9.4939002294963153</c:v>
                </c:pt>
                <c:pt idx="57">
                  <c:v>9.9567201948773736</c:v>
                </c:pt>
                <c:pt idx="58">
                  <c:v>8.5742397975917157</c:v>
                </c:pt>
                <c:pt idx="59">
                  <c:v>8.8975392742944521</c:v>
                </c:pt>
                <c:pt idx="60">
                  <c:v>8.5855579467924343</c:v>
                </c:pt>
                <c:pt idx="61">
                  <c:v>6.4469263597566515</c:v>
                </c:pt>
                <c:pt idx="62">
                  <c:v>6.9478908188585606</c:v>
                </c:pt>
                <c:pt idx="63">
                  <c:v>5.6585627697881948</c:v>
                </c:pt>
                <c:pt idx="64">
                  <c:v>6.5411649925718978</c:v>
                </c:pt>
                <c:pt idx="65">
                  <c:v>6.9397611329867077</c:v>
                </c:pt>
                <c:pt idx="66">
                  <c:v>6.9890999999999996</c:v>
                </c:pt>
              </c:numCache>
            </c:numRef>
          </c:val>
        </c:ser>
        <c:marker val="1"/>
        <c:axId val="84464384"/>
        <c:axId val="84466304"/>
      </c:lineChart>
      <c:lineChart>
        <c:grouping val="standard"/>
        <c:ser>
          <c:idx val="1"/>
          <c:order val="0"/>
          <c:spPr>
            <a:ln w="25400">
              <a:solidFill>
                <a:srgbClr val="000000"/>
              </a:solidFill>
              <a:prstDash val="solid"/>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TABLE1!$J$10:$J$76</c:f>
              <c:numCache>
                <c:formatCode>0.0</c:formatCode>
                <c:ptCount val="67"/>
                <c:pt idx="0">
                  <c:v>5.7682744903033321</c:v>
                </c:pt>
                <c:pt idx="1">
                  <c:v>6.5</c:v>
                </c:pt>
                <c:pt idx="2">
                  <c:v>5.5</c:v>
                </c:pt>
                <c:pt idx="3">
                  <c:v>6.1</c:v>
                </c:pt>
                <c:pt idx="4">
                  <c:v>6.5</c:v>
                </c:pt>
                <c:pt idx="5">
                  <c:v>5.5</c:v>
                </c:pt>
                <c:pt idx="6">
                  <c:v>5.2</c:v>
                </c:pt>
                <c:pt idx="7">
                  <c:v>5.7</c:v>
                </c:pt>
                <c:pt idx="8">
                  <c:v>5.4</c:v>
                </c:pt>
                <c:pt idx="9">
                  <c:v>4.8</c:v>
                </c:pt>
                <c:pt idx="10">
                  <c:v>4.9000000000000004</c:v>
                </c:pt>
                <c:pt idx="11">
                  <c:v>4.9000000000000004</c:v>
                </c:pt>
                <c:pt idx="12">
                  <c:v>4.7</c:v>
                </c:pt>
                <c:pt idx="13">
                  <c:v>4.4000000000000004</c:v>
                </c:pt>
                <c:pt idx="14">
                  <c:v>4.4000000000000004</c:v>
                </c:pt>
                <c:pt idx="15">
                  <c:v>5.5</c:v>
                </c:pt>
                <c:pt idx="16">
                  <c:v>5.2</c:v>
                </c:pt>
                <c:pt idx="17">
                  <c:v>5.2</c:v>
                </c:pt>
                <c:pt idx="18">
                  <c:v>4.7</c:v>
                </c:pt>
                <c:pt idx="19">
                  <c:v>5</c:v>
                </c:pt>
                <c:pt idx="20">
                  <c:v>5.4</c:v>
                </c:pt>
                <c:pt idx="21">
                  <c:v>5.3</c:v>
                </c:pt>
                <c:pt idx="22">
                  <c:v>5.3</c:v>
                </c:pt>
                <c:pt idx="23">
                  <c:v>5.9</c:v>
                </c:pt>
                <c:pt idx="24">
                  <c:v>4.5</c:v>
                </c:pt>
                <c:pt idx="25">
                  <c:v>4</c:v>
                </c:pt>
                <c:pt idx="26">
                  <c:v>3.7</c:v>
                </c:pt>
                <c:pt idx="27">
                  <c:v>4.3</c:v>
                </c:pt>
                <c:pt idx="28">
                  <c:v>3.9</c:v>
                </c:pt>
                <c:pt idx="29">
                  <c:v>3.2</c:v>
                </c:pt>
                <c:pt idx="30">
                  <c:v>3.3</c:v>
                </c:pt>
                <c:pt idx="31">
                  <c:v>3.6</c:v>
                </c:pt>
                <c:pt idx="32">
                  <c:v>3.6</c:v>
                </c:pt>
                <c:pt idx="33">
                  <c:v>3.4</c:v>
                </c:pt>
                <c:pt idx="34">
                  <c:v>3.4</c:v>
                </c:pt>
                <c:pt idx="35">
                  <c:v>3.7</c:v>
                </c:pt>
                <c:pt idx="36">
                  <c:v>3.8</c:v>
                </c:pt>
                <c:pt idx="37">
                  <c:v>3.9</c:v>
                </c:pt>
                <c:pt idx="38">
                  <c:v>3.6</c:v>
                </c:pt>
                <c:pt idx="39">
                  <c:v>3.6</c:v>
                </c:pt>
                <c:pt idx="40">
                  <c:v>3.3</c:v>
                </c:pt>
                <c:pt idx="41">
                  <c:v>2.9</c:v>
                </c:pt>
                <c:pt idx="42">
                  <c:v>2.9</c:v>
                </c:pt>
                <c:pt idx="43">
                  <c:v>2.7</c:v>
                </c:pt>
                <c:pt idx="44">
                  <c:v>2.5</c:v>
                </c:pt>
                <c:pt idx="45">
                  <c:v>2.5</c:v>
                </c:pt>
                <c:pt idx="46">
                  <c:v>2.2000000000000002</c:v>
                </c:pt>
                <c:pt idx="47">
                  <c:v>2.2999999999999998</c:v>
                </c:pt>
                <c:pt idx="48">
                  <c:v>2.1</c:v>
                </c:pt>
                <c:pt idx="49">
                  <c:v>2</c:v>
                </c:pt>
                <c:pt idx="50">
                  <c:v>1.7757620017680749</c:v>
                </c:pt>
                <c:pt idx="51">
                  <c:v>1.7279355916755279</c:v>
                </c:pt>
                <c:pt idx="52">
                  <c:v>1.4947407270714155</c:v>
                </c:pt>
                <c:pt idx="53">
                  <c:v>1.6458407711531595</c:v>
                </c:pt>
                <c:pt idx="54">
                  <c:v>1.4893689868867053</c:v>
                </c:pt>
                <c:pt idx="55">
                  <c:v>1.3364572333685321</c:v>
                </c:pt>
                <c:pt idx="56">
                  <c:v>1.2578817655154755</c:v>
                </c:pt>
                <c:pt idx="57">
                  <c:v>1.3201216644194287</c:v>
                </c:pt>
                <c:pt idx="58">
                  <c:v>1.1269166820617031</c:v>
                </c:pt>
                <c:pt idx="59">
                  <c:v>1.1924354873769525</c:v>
                </c:pt>
                <c:pt idx="60">
                  <c:v>1.1607750882189067</c:v>
                </c:pt>
                <c:pt idx="61">
                  <c:v>0.87827808015833753</c:v>
                </c:pt>
                <c:pt idx="62">
                  <c:v>0.94766314882618996</c:v>
                </c:pt>
                <c:pt idx="63">
                  <c:v>0.76557630042061309</c:v>
                </c:pt>
                <c:pt idx="64">
                  <c:v>0.86224654954239133</c:v>
                </c:pt>
                <c:pt idx="65">
                  <c:v>0.90759075907590758</c:v>
                </c:pt>
                <c:pt idx="66">
                  <c:v>0.89710000000000001</c:v>
                </c:pt>
              </c:numCache>
            </c:numRef>
          </c:val>
        </c:ser>
        <c:marker val="1"/>
        <c:axId val="84689664"/>
        <c:axId val="84691200"/>
      </c:lineChart>
      <c:catAx>
        <c:axId val="84464384"/>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9053933760463381"/>
              <c:y val="0.8947378467643695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66304"/>
        <c:crosses val="autoZero"/>
        <c:auto val="1"/>
        <c:lblAlgn val="ctr"/>
        <c:lblOffset val="100"/>
        <c:tickLblSkip val="10"/>
        <c:tickMarkSkip val="5"/>
      </c:catAx>
      <c:valAx>
        <c:axId val="84466304"/>
        <c:scaling>
          <c:orientation val="minMax"/>
        </c:scaling>
        <c:axPos val="l"/>
        <c:title>
          <c:tx>
            <c:rich>
              <a:bodyPr/>
              <a:lstStyle/>
              <a:p>
                <a:pPr>
                  <a:defRPr sz="1000" b="1" i="0" u="none" strike="noStrike" baseline="0">
                    <a:solidFill>
                      <a:srgbClr val="000000"/>
                    </a:solidFill>
                    <a:latin typeface="Arial"/>
                    <a:ea typeface="Arial"/>
                    <a:cs typeface="Arial"/>
                  </a:defRPr>
                </a:pPr>
                <a:r>
                  <a:rPr lang="en-NZ"/>
                  <a:t>Deaths / 100,000 population</a:t>
                </a:r>
              </a:p>
            </c:rich>
          </c:tx>
          <c:layout>
            <c:manualLayout>
              <c:xMode val="edge"/>
              <c:yMode val="edge"/>
              <c:x val="5.9679919922673422E-2"/>
              <c:y val="0.3110050358537718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64384"/>
        <c:crosses val="autoZero"/>
        <c:crossBetween val="between"/>
      </c:valAx>
      <c:catAx>
        <c:axId val="84689664"/>
        <c:scaling>
          <c:orientation val="minMax"/>
        </c:scaling>
        <c:delete val="1"/>
        <c:axPos val="b"/>
        <c:numFmt formatCode="General" sourceLinked="1"/>
        <c:tickLblPos val="none"/>
        <c:crossAx val="84691200"/>
        <c:crosses val="autoZero"/>
        <c:auto val="1"/>
        <c:lblAlgn val="ctr"/>
        <c:lblOffset val="100"/>
      </c:catAx>
      <c:valAx>
        <c:axId val="84691200"/>
        <c:scaling>
          <c:orientation val="minMax"/>
        </c:scaling>
        <c:axPos val="r"/>
        <c:title>
          <c:tx>
            <c:rich>
              <a:bodyPr/>
              <a:lstStyle/>
              <a:p>
                <a:pPr>
                  <a:defRPr sz="1000" b="1" i="0" u="none" strike="noStrike" baseline="0">
                    <a:solidFill>
                      <a:srgbClr val="000000"/>
                    </a:solidFill>
                    <a:latin typeface="Arial"/>
                    <a:ea typeface="Arial"/>
                    <a:cs typeface="Arial"/>
                  </a:defRPr>
                </a:pPr>
                <a:r>
                  <a:rPr lang="en-NZ"/>
                  <a:t>Deaths / 10,000 vehicles</a:t>
                </a:r>
              </a:p>
            </c:rich>
          </c:tx>
          <c:layout>
            <c:manualLayout>
              <c:xMode val="edge"/>
              <c:yMode val="edge"/>
              <c:x val="0.93595479604350829"/>
              <c:y val="0.34210576548744848"/>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689664"/>
        <c:crosses val="max"/>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3
 Reported injuries</a:t>
            </a:r>
          </a:p>
        </c:rich>
      </c:tx>
      <c:layout>
        <c:manualLayout>
          <c:xMode val="edge"/>
          <c:yMode val="edge"/>
          <c:x val="0.37700206688137788"/>
          <c:y val="3.1100362454693217E-2"/>
        </c:manualLayout>
      </c:layout>
      <c:spPr>
        <a:noFill/>
        <a:ln w="25400">
          <a:noFill/>
        </a:ln>
      </c:spPr>
    </c:title>
    <c:plotArea>
      <c:layout>
        <c:manualLayout>
          <c:layoutTarget val="inner"/>
          <c:xMode val="edge"/>
          <c:yMode val="edge"/>
          <c:x val="0.13246015917849249"/>
          <c:y val="0.23445003463530154"/>
          <c:w val="0.8471627762844236"/>
          <c:h val="0.58612508658825369"/>
        </c:manualLayout>
      </c:layout>
      <c:lineChart>
        <c:grouping val="standard"/>
        <c:ser>
          <c:idx val="1"/>
          <c:order val="0"/>
          <c:spPr>
            <a:ln w="25400">
              <a:solidFill>
                <a:srgbClr val="000000"/>
              </a:solidFill>
              <a:prstDash val="solid"/>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TABLE1!$E$10:$E$76</c:f>
              <c:numCache>
                <c:formatCode>General</c:formatCode>
                <c:ptCount val="67"/>
                <c:pt idx="0">
                  <c:v>6314</c:v>
                </c:pt>
                <c:pt idx="1">
                  <c:v>6938</c:v>
                </c:pt>
                <c:pt idx="2">
                  <c:v>7448</c:v>
                </c:pt>
                <c:pt idx="3">
                  <c:v>7686</c:v>
                </c:pt>
                <c:pt idx="4">
                  <c:v>7875</c:v>
                </c:pt>
                <c:pt idx="5">
                  <c:v>8976</c:v>
                </c:pt>
                <c:pt idx="6">
                  <c:v>9758</c:v>
                </c:pt>
                <c:pt idx="7">
                  <c:v>11053</c:v>
                </c:pt>
                <c:pt idx="8">
                  <c:v>11408</c:v>
                </c:pt>
                <c:pt idx="9">
                  <c:v>11703</c:v>
                </c:pt>
                <c:pt idx="10">
                  <c:v>12443</c:v>
                </c:pt>
                <c:pt idx="11">
                  <c:v>12796</c:v>
                </c:pt>
                <c:pt idx="12">
                  <c:v>13776</c:v>
                </c:pt>
                <c:pt idx="13">
                  <c:v>14447</c:v>
                </c:pt>
                <c:pt idx="14">
                  <c:v>16266</c:v>
                </c:pt>
                <c:pt idx="15">
                  <c:v>17093</c:v>
                </c:pt>
                <c:pt idx="16">
                  <c:v>18194</c:v>
                </c:pt>
                <c:pt idx="17">
                  <c:v>17409</c:v>
                </c:pt>
                <c:pt idx="18">
                  <c:v>17698</c:v>
                </c:pt>
                <c:pt idx="19">
                  <c:v>18726</c:v>
                </c:pt>
                <c:pt idx="20">
                  <c:v>20791</c:v>
                </c:pt>
                <c:pt idx="21">
                  <c:v>21607</c:v>
                </c:pt>
                <c:pt idx="22">
                  <c:v>22315</c:v>
                </c:pt>
                <c:pt idx="23">
                  <c:v>23385</c:v>
                </c:pt>
                <c:pt idx="24">
                  <c:v>20829</c:v>
                </c:pt>
                <c:pt idx="25">
                  <c:v>19839</c:v>
                </c:pt>
                <c:pt idx="26">
                  <c:v>17895</c:v>
                </c:pt>
                <c:pt idx="27">
                  <c:v>17525</c:v>
                </c:pt>
                <c:pt idx="28">
                  <c:v>15178</c:v>
                </c:pt>
                <c:pt idx="29">
                  <c:v>13903</c:v>
                </c:pt>
                <c:pt idx="30">
                  <c:v>15872</c:v>
                </c:pt>
                <c:pt idx="31">
                  <c:v>15479</c:v>
                </c:pt>
                <c:pt idx="32">
                  <c:v>16194</c:v>
                </c:pt>
                <c:pt idx="33">
                  <c:v>16491</c:v>
                </c:pt>
                <c:pt idx="34">
                  <c:v>17524</c:v>
                </c:pt>
                <c:pt idx="35">
                  <c:v>18912</c:v>
                </c:pt>
                <c:pt idx="36">
                  <c:v>18874</c:v>
                </c:pt>
                <c:pt idx="37">
                  <c:v>18728</c:v>
                </c:pt>
                <c:pt idx="38">
                  <c:v>17346</c:v>
                </c:pt>
                <c:pt idx="39">
                  <c:v>16594</c:v>
                </c:pt>
                <c:pt idx="40">
                  <c:v>17719</c:v>
                </c:pt>
                <c:pt idx="41">
                  <c:v>16767</c:v>
                </c:pt>
                <c:pt idx="42">
                  <c:v>16121</c:v>
                </c:pt>
                <c:pt idx="43">
                  <c:v>15108</c:v>
                </c:pt>
                <c:pt idx="44">
                  <c:v>16600</c:v>
                </c:pt>
                <c:pt idx="45">
                  <c:v>16870</c:v>
                </c:pt>
                <c:pt idx="46">
                  <c:v>14796</c:v>
                </c:pt>
                <c:pt idx="47">
                  <c:v>13375</c:v>
                </c:pt>
                <c:pt idx="48">
                  <c:v>12412</c:v>
                </c:pt>
                <c:pt idx="49">
                  <c:v>11999</c:v>
                </c:pt>
                <c:pt idx="50">
                  <c:v>10962</c:v>
                </c:pt>
                <c:pt idx="51">
                  <c:v>12368</c:v>
                </c:pt>
                <c:pt idx="52">
                  <c:v>13918</c:v>
                </c:pt>
                <c:pt idx="53">
                  <c:v>14372</c:v>
                </c:pt>
                <c:pt idx="54">
                  <c:v>13890</c:v>
                </c:pt>
                <c:pt idx="55">
                  <c:v>14451</c:v>
                </c:pt>
                <c:pt idx="56">
                  <c:v>15174</c:v>
                </c:pt>
                <c:pt idx="57">
                  <c:v>16013</c:v>
                </c:pt>
                <c:pt idx="58">
                  <c:v>15174</c:v>
                </c:pt>
                <c:pt idx="59">
                  <c:v>14541</c:v>
                </c:pt>
                <c:pt idx="60">
                  <c:v>14031</c:v>
                </c:pt>
                <c:pt idx="61">
                  <c:v>12574</c:v>
                </c:pt>
                <c:pt idx="62">
                  <c:v>12122</c:v>
                </c:pt>
                <c:pt idx="63">
                  <c:v>11781</c:v>
                </c:pt>
                <c:pt idx="64">
                  <c:v>11219</c:v>
                </c:pt>
                <c:pt idx="65">
                  <c:v>12270</c:v>
                </c:pt>
                <c:pt idx="66">
                  <c:v>12456</c:v>
                </c:pt>
              </c:numCache>
            </c:numRef>
          </c:val>
        </c:ser>
        <c:marker val="1"/>
        <c:axId val="84719488"/>
        <c:axId val="84721664"/>
      </c:lineChart>
      <c:catAx>
        <c:axId val="84719488"/>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52692943949691884"/>
              <c:y val="0.8947379077615295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721664"/>
        <c:crosses val="autoZero"/>
        <c:auto val="1"/>
        <c:lblAlgn val="ctr"/>
        <c:lblOffset val="100"/>
        <c:tickLblSkip val="10"/>
        <c:tickMarkSkip val="5"/>
      </c:catAx>
      <c:valAx>
        <c:axId val="84721664"/>
        <c:scaling>
          <c:orientation val="minMax"/>
        </c:scaling>
        <c:axPos val="l"/>
        <c:majorGridlines>
          <c:spPr>
            <a:ln w="3175">
              <a:solidFill>
                <a:srgbClr val="00000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NZ"/>
                  <a:t>Injuries</a:t>
                </a:r>
              </a:p>
            </c:rich>
          </c:tx>
          <c:layout>
            <c:manualLayout>
              <c:xMode val="edge"/>
              <c:yMode val="edge"/>
              <c:x val="2.3289665211062592E-2"/>
              <c:y val="0.45933058367704088"/>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719488"/>
        <c:crosses val="autoZero"/>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4
 Injuries per vehicle and per capita</a:t>
            </a:r>
          </a:p>
        </c:rich>
      </c:tx>
      <c:layout>
        <c:manualLayout>
          <c:xMode val="edge"/>
          <c:yMode val="edge"/>
          <c:x val="0.2199613929072822"/>
          <c:y val="3.1026252983293586E-2"/>
        </c:manualLayout>
      </c:layout>
      <c:spPr>
        <a:noFill/>
        <a:ln w="25400">
          <a:noFill/>
        </a:ln>
      </c:spPr>
    </c:title>
    <c:plotArea>
      <c:layout>
        <c:manualLayout>
          <c:layoutTarget val="inner"/>
          <c:xMode val="edge"/>
          <c:yMode val="edge"/>
          <c:x val="0.14098847215410981"/>
          <c:y val="0.23389021479713623"/>
          <c:w val="0.74709355347641671"/>
          <c:h val="0.58711217183770736"/>
        </c:manualLayout>
      </c:layout>
      <c:lineChart>
        <c:grouping val="standard"/>
        <c:ser>
          <c:idx val="0"/>
          <c:order val="1"/>
          <c:spPr>
            <a:ln w="25400">
              <a:solidFill>
                <a:srgbClr val="000000"/>
              </a:solidFill>
              <a:prstDash val="lgDash"/>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TABLE1!$F$10:$F$76</c:f>
              <c:numCache>
                <c:formatCode>0</c:formatCode>
                <c:ptCount val="67"/>
                <c:pt idx="0">
                  <c:v>327.55758456111226</c:v>
                </c:pt>
                <c:pt idx="1">
                  <c:v>352.1</c:v>
                </c:pt>
                <c:pt idx="2">
                  <c:v>367.9</c:v>
                </c:pt>
                <c:pt idx="3">
                  <c:v>370.5</c:v>
                </c:pt>
                <c:pt idx="4">
                  <c:v>371.7</c:v>
                </c:pt>
                <c:pt idx="5">
                  <c:v>414.6</c:v>
                </c:pt>
                <c:pt idx="6">
                  <c:v>441.7</c:v>
                </c:pt>
                <c:pt idx="7">
                  <c:v>488.5</c:v>
                </c:pt>
                <c:pt idx="8">
                  <c:v>483.4</c:v>
                </c:pt>
                <c:pt idx="9">
                  <c:v>496</c:v>
                </c:pt>
                <c:pt idx="10">
                  <c:v>517.70000000000005</c:v>
                </c:pt>
                <c:pt idx="11">
                  <c:v>519.9</c:v>
                </c:pt>
                <c:pt idx="12">
                  <c:v>547.6</c:v>
                </c:pt>
                <c:pt idx="13">
                  <c:v>562.79999999999995</c:v>
                </c:pt>
                <c:pt idx="14">
                  <c:v>621.6</c:v>
                </c:pt>
                <c:pt idx="15">
                  <c:v>641.70000000000005</c:v>
                </c:pt>
                <c:pt idx="16">
                  <c:v>671</c:v>
                </c:pt>
                <c:pt idx="17">
                  <c:v>634.20000000000005</c:v>
                </c:pt>
                <c:pt idx="18">
                  <c:v>638.20000000000005</c:v>
                </c:pt>
                <c:pt idx="19">
                  <c:v>667.8</c:v>
                </c:pt>
                <c:pt idx="20">
                  <c:v>729</c:v>
                </c:pt>
                <c:pt idx="21">
                  <c:v>745.5</c:v>
                </c:pt>
                <c:pt idx="22">
                  <c:v>754</c:v>
                </c:pt>
                <c:pt idx="23">
                  <c:v>773.1</c:v>
                </c:pt>
                <c:pt idx="24">
                  <c:v>673.7</c:v>
                </c:pt>
                <c:pt idx="25">
                  <c:v>631.1</c:v>
                </c:pt>
                <c:pt idx="26">
                  <c:v>565.70000000000005</c:v>
                </c:pt>
                <c:pt idx="27">
                  <c:v>553.5</c:v>
                </c:pt>
                <c:pt idx="28">
                  <c:v>479.5</c:v>
                </c:pt>
                <c:pt idx="29">
                  <c:v>439.4</c:v>
                </c:pt>
                <c:pt idx="30">
                  <c:v>499.7</c:v>
                </c:pt>
                <c:pt idx="31">
                  <c:v>484.6</c:v>
                </c:pt>
                <c:pt idx="32">
                  <c:v>501.9</c:v>
                </c:pt>
                <c:pt idx="33">
                  <c:v>505.1</c:v>
                </c:pt>
                <c:pt idx="34">
                  <c:v>532.20000000000005</c:v>
                </c:pt>
                <c:pt idx="35">
                  <c:v>572.6</c:v>
                </c:pt>
                <c:pt idx="36">
                  <c:v>569.6</c:v>
                </c:pt>
                <c:pt idx="37">
                  <c:v>560.4</c:v>
                </c:pt>
                <c:pt idx="38">
                  <c:v>518.5</c:v>
                </c:pt>
                <c:pt idx="39">
                  <c:v>492.4</c:v>
                </c:pt>
                <c:pt idx="40">
                  <c:v>519.6</c:v>
                </c:pt>
                <c:pt idx="41">
                  <c:v>486</c:v>
                </c:pt>
                <c:pt idx="42">
                  <c:v>462.5</c:v>
                </c:pt>
                <c:pt idx="43">
                  <c:v>428.6</c:v>
                </c:pt>
                <c:pt idx="44">
                  <c:v>464.1</c:v>
                </c:pt>
                <c:pt idx="45">
                  <c:v>463.1</c:v>
                </c:pt>
                <c:pt idx="46">
                  <c:v>398</c:v>
                </c:pt>
                <c:pt idx="47">
                  <c:v>355.6</c:v>
                </c:pt>
                <c:pt idx="48">
                  <c:v>327.39999999999998</c:v>
                </c:pt>
                <c:pt idx="49">
                  <c:v>314.89999999999998</c:v>
                </c:pt>
                <c:pt idx="50">
                  <c:v>286.2</c:v>
                </c:pt>
                <c:pt idx="51">
                  <c:v>321.2</c:v>
                </c:pt>
                <c:pt idx="52">
                  <c:v>353.3</c:v>
                </c:pt>
                <c:pt idx="53">
                  <c:v>358.5</c:v>
                </c:pt>
                <c:pt idx="54">
                  <c:v>342</c:v>
                </c:pt>
                <c:pt idx="55">
                  <c:v>352.6</c:v>
                </c:pt>
                <c:pt idx="56">
                  <c:v>366.6</c:v>
                </c:pt>
                <c:pt idx="57">
                  <c:v>378.7</c:v>
                </c:pt>
                <c:pt idx="58">
                  <c:v>355.5</c:v>
                </c:pt>
                <c:pt idx="59">
                  <c:v>336.9</c:v>
                </c:pt>
                <c:pt idx="60">
                  <c:v>321.2</c:v>
                </c:pt>
                <c:pt idx="61" formatCode="General">
                  <c:v>285</c:v>
                </c:pt>
                <c:pt idx="62">
                  <c:v>273.39999999999998</c:v>
                </c:pt>
                <c:pt idx="63">
                  <c:v>263.5</c:v>
                </c:pt>
                <c:pt idx="64">
                  <c:v>248.8</c:v>
                </c:pt>
                <c:pt idx="65">
                  <c:v>266.89999999999998</c:v>
                </c:pt>
                <c:pt idx="66">
                  <c:v>265.39999999999998</c:v>
                </c:pt>
              </c:numCache>
            </c:numRef>
          </c:val>
        </c:ser>
        <c:marker val="1"/>
        <c:axId val="84768256"/>
        <c:axId val="84770176"/>
      </c:lineChart>
      <c:lineChart>
        <c:grouping val="standard"/>
        <c:ser>
          <c:idx val="1"/>
          <c:order val="0"/>
          <c:spPr>
            <a:ln w="25400">
              <a:solidFill>
                <a:srgbClr val="000000"/>
              </a:solidFill>
              <a:prstDash val="solid"/>
            </a:ln>
          </c:spPr>
          <c:marker>
            <c:symbol val="none"/>
          </c:marker>
          <c:cat>
            <c:numRef>
              <c:f>TABLE1!$B$10:$B$76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TABLE1!$G$10:$G$76</c:f>
              <c:numCache>
                <c:formatCode>0.0</c:formatCode>
                <c:ptCount val="67"/>
                <c:pt idx="0">
                  <c:v>156.98657384385879</c:v>
                </c:pt>
                <c:pt idx="1">
                  <c:v>155.19999999999999</c:v>
                </c:pt>
                <c:pt idx="2">
                  <c:v>150.69999999999999</c:v>
                </c:pt>
                <c:pt idx="3">
                  <c:v>149.6</c:v>
                </c:pt>
                <c:pt idx="4">
                  <c:v>142.30000000000001</c:v>
                </c:pt>
                <c:pt idx="5">
                  <c:v>149.30000000000001</c:v>
                </c:pt>
                <c:pt idx="6">
                  <c:v>152.9</c:v>
                </c:pt>
                <c:pt idx="7">
                  <c:v>164.3</c:v>
                </c:pt>
                <c:pt idx="8">
                  <c:v>162.30000000000001</c:v>
                </c:pt>
                <c:pt idx="9">
                  <c:v>160.69999999999999</c:v>
                </c:pt>
                <c:pt idx="10">
                  <c:v>163.1</c:v>
                </c:pt>
                <c:pt idx="11">
                  <c:v>158.69999999999999</c:v>
                </c:pt>
                <c:pt idx="12">
                  <c:v>163.19999999999999</c:v>
                </c:pt>
                <c:pt idx="13">
                  <c:v>160.6</c:v>
                </c:pt>
                <c:pt idx="14">
                  <c:v>168.8</c:v>
                </c:pt>
                <c:pt idx="15">
                  <c:v>168.6</c:v>
                </c:pt>
                <c:pt idx="16">
                  <c:v>171.6</c:v>
                </c:pt>
                <c:pt idx="17">
                  <c:v>160.1</c:v>
                </c:pt>
                <c:pt idx="18">
                  <c:v>158.80000000000001</c:v>
                </c:pt>
                <c:pt idx="19">
                  <c:v>163</c:v>
                </c:pt>
                <c:pt idx="20">
                  <c:v>172</c:v>
                </c:pt>
                <c:pt idx="21">
                  <c:v>169.8</c:v>
                </c:pt>
                <c:pt idx="22">
                  <c:v>165.4</c:v>
                </c:pt>
                <c:pt idx="23">
                  <c:v>162.5</c:v>
                </c:pt>
                <c:pt idx="24">
                  <c:v>137.5</c:v>
                </c:pt>
                <c:pt idx="25">
                  <c:v>126</c:v>
                </c:pt>
                <c:pt idx="26">
                  <c:v>109.7</c:v>
                </c:pt>
                <c:pt idx="27">
                  <c:v>106.7</c:v>
                </c:pt>
                <c:pt idx="28">
                  <c:v>90.6</c:v>
                </c:pt>
                <c:pt idx="29">
                  <c:v>80.2</c:v>
                </c:pt>
                <c:pt idx="30">
                  <c:v>88.7</c:v>
                </c:pt>
                <c:pt idx="31">
                  <c:v>83.7</c:v>
                </c:pt>
                <c:pt idx="32">
                  <c:v>86</c:v>
                </c:pt>
                <c:pt idx="33">
                  <c:v>86</c:v>
                </c:pt>
                <c:pt idx="34">
                  <c:v>89</c:v>
                </c:pt>
                <c:pt idx="35">
                  <c:v>94.7</c:v>
                </c:pt>
                <c:pt idx="36">
                  <c:v>93.9</c:v>
                </c:pt>
                <c:pt idx="37">
                  <c:v>92.2</c:v>
                </c:pt>
                <c:pt idx="38">
                  <c:v>84.8</c:v>
                </c:pt>
                <c:pt idx="39">
                  <c:v>78.7</c:v>
                </c:pt>
                <c:pt idx="40">
                  <c:v>80.599999999999994</c:v>
                </c:pt>
                <c:pt idx="41">
                  <c:v>75.5</c:v>
                </c:pt>
                <c:pt idx="42">
                  <c:v>72.400000000000006</c:v>
                </c:pt>
                <c:pt idx="43">
                  <c:v>67.3</c:v>
                </c:pt>
                <c:pt idx="44">
                  <c:v>72.5</c:v>
                </c:pt>
                <c:pt idx="45">
                  <c:v>71.599999999999994</c:v>
                </c:pt>
                <c:pt idx="46">
                  <c:v>62.2</c:v>
                </c:pt>
                <c:pt idx="47">
                  <c:v>55.9</c:v>
                </c:pt>
                <c:pt idx="48">
                  <c:v>50.9</c:v>
                </c:pt>
                <c:pt idx="49">
                  <c:v>47.8</c:v>
                </c:pt>
                <c:pt idx="50">
                  <c:v>42.1</c:v>
                </c:pt>
                <c:pt idx="51">
                  <c:v>47</c:v>
                </c:pt>
                <c:pt idx="52">
                  <c:v>51.4</c:v>
                </c:pt>
                <c:pt idx="53">
                  <c:v>51.3</c:v>
                </c:pt>
                <c:pt idx="54">
                  <c:v>47.6</c:v>
                </c:pt>
                <c:pt idx="55">
                  <c:v>47.7</c:v>
                </c:pt>
                <c:pt idx="56" formatCode="General">
                  <c:v>48.6</c:v>
                </c:pt>
                <c:pt idx="57" formatCode="General">
                  <c:v>50.2</c:v>
                </c:pt>
                <c:pt idx="58" formatCode="General">
                  <c:v>46.7</c:v>
                </c:pt>
                <c:pt idx="59" formatCode="General">
                  <c:v>45.2</c:v>
                </c:pt>
                <c:pt idx="60" formatCode="General">
                  <c:v>43.4</c:v>
                </c:pt>
                <c:pt idx="61" formatCode="General">
                  <c:v>38.9</c:v>
                </c:pt>
                <c:pt idx="62" formatCode="General">
                  <c:v>37.299999999999997</c:v>
                </c:pt>
                <c:pt idx="63" formatCode="General">
                  <c:v>35.6</c:v>
                </c:pt>
                <c:pt idx="64">
                  <c:v>33</c:v>
                </c:pt>
                <c:pt idx="65">
                  <c:v>34.9</c:v>
                </c:pt>
                <c:pt idx="66">
                  <c:v>34.1</c:v>
                </c:pt>
              </c:numCache>
            </c:numRef>
          </c:val>
        </c:ser>
        <c:marker val="1"/>
        <c:axId val="84776448"/>
        <c:axId val="84777984"/>
      </c:lineChart>
      <c:catAx>
        <c:axId val="84768256"/>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8546542147347882"/>
              <c:y val="0.8949880668257757"/>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770176"/>
        <c:crosses val="autoZero"/>
        <c:auto val="1"/>
        <c:lblAlgn val="ctr"/>
        <c:lblOffset val="100"/>
        <c:tickLblSkip val="10"/>
        <c:tickMarkSkip val="5"/>
      </c:catAx>
      <c:valAx>
        <c:axId val="84770176"/>
        <c:scaling>
          <c:orientation val="minMax"/>
          <c:max val="900"/>
          <c:min val="0"/>
        </c:scaling>
        <c:axPos val="l"/>
        <c:title>
          <c:tx>
            <c:rich>
              <a:bodyPr/>
              <a:lstStyle/>
              <a:p>
                <a:pPr>
                  <a:defRPr sz="1000" b="1" i="0" u="none" strike="noStrike" baseline="0">
                    <a:solidFill>
                      <a:srgbClr val="000000"/>
                    </a:solidFill>
                    <a:latin typeface="Arial"/>
                    <a:ea typeface="Arial"/>
                    <a:cs typeface="Arial"/>
                  </a:defRPr>
                </a:pPr>
                <a:r>
                  <a:rPr lang="en-NZ"/>
                  <a:t>Injuries / 100,000 population</a:t>
                </a:r>
              </a:p>
            </c:rich>
          </c:tx>
          <c:layout>
            <c:manualLayout>
              <c:xMode val="edge"/>
              <c:yMode val="edge"/>
              <c:x val="5.9593023255814045E-2"/>
              <c:y val="0.30787589498806739"/>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768256"/>
        <c:crosses val="autoZero"/>
        <c:crossBetween val="between"/>
        <c:majorUnit val="200"/>
      </c:valAx>
      <c:catAx>
        <c:axId val="84776448"/>
        <c:scaling>
          <c:orientation val="minMax"/>
        </c:scaling>
        <c:delete val="1"/>
        <c:axPos val="b"/>
        <c:numFmt formatCode="General" sourceLinked="1"/>
        <c:tickLblPos val="none"/>
        <c:crossAx val="84777984"/>
        <c:crosses val="autoZero"/>
        <c:auto val="1"/>
        <c:lblAlgn val="ctr"/>
        <c:lblOffset val="100"/>
      </c:catAx>
      <c:valAx>
        <c:axId val="84777984"/>
        <c:scaling>
          <c:orientation val="minMax"/>
        </c:scaling>
        <c:axPos val="r"/>
        <c:title>
          <c:tx>
            <c:rich>
              <a:bodyPr/>
              <a:lstStyle/>
              <a:p>
                <a:pPr>
                  <a:defRPr sz="1000" b="1" i="0" u="none" strike="noStrike" baseline="0">
                    <a:solidFill>
                      <a:srgbClr val="000000"/>
                    </a:solidFill>
                    <a:latin typeface="Arial"/>
                    <a:ea typeface="Arial"/>
                    <a:cs typeface="Arial"/>
                  </a:defRPr>
                </a:pPr>
                <a:r>
                  <a:rPr lang="en-NZ"/>
                  <a:t>Injuries / 10,000 vehicles</a:t>
                </a:r>
              </a:p>
            </c:rich>
          </c:tx>
          <c:layout>
            <c:manualLayout>
              <c:xMode val="edge"/>
              <c:yMode val="edge"/>
              <c:x val="0.93604712201672469"/>
              <c:y val="0.33890214797136076"/>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776448"/>
        <c:crosses val="max"/>
        <c:crossBetween val="between"/>
        <c:majorUnit val="50"/>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 Fatal crashes</a:t>
            </a:r>
          </a:p>
        </c:rich>
      </c:tx>
      <c:layout>
        <c:manualLayout>
          <c:xMode val="edge"/>
          <c:yMode val="edge"/>
          <c:x val="0.39941690962099191"/>
          <c:y val="3.1175088794091671E-2"/>
        </c:manualLayout>
      </c:layout>
      <c:spPr>
        <a:noFill/>
        <a:ln w="25400">
          <a:noFill/>
        </a:ln>
      </c:spPr>
    </c:title>
    <c:plotArea>
      <c:layout>
        <c:manualLayout>
          <c:layoutTarget val="inner"/>
          <c:xMode val="edge"/>
          <c:yMode val="edge"/>
          <c:x val="0.11224489795918367"/>
          <c:y val="0.17745844915891329"/>
          <c:w val="0.86734693877551061"/>
          <c:h val="0.64268735641336183"/>
        </c:manualLayout>
      </c:layout>
      <c:lineChart>
        <c:grouping val="standard"/>
        <c:ser>
          <c:idx val="1"/>
          <c:order val="0"/>
          <c:spPr>
            <a:ln w="25400">
              <a:solidFill>
                <a:srgbClr val="F69E00"/>
              </a:solidFill>
              <a:prstDash val="solid"/>
            </a:ln>
          </c:spPr>
          <c:marker>
            <c:symbol val="none"/>
          </c:marker>
          <c:cat>
            <c:numRef>
              <c:f>TABLE2!$B$10:$B$76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TABLE2!$H$10:$H$76</c:f>
              <c:numCache>
                <c:formatCode>General</c:formatCode>
                <c:ptCount val="67"/>
                <c:pt idx="0" formatCode="0">
                  <c:v>216.10958904109589</c:v>
                </c:pt>
                <c:pt idx="1">
                  <c:v>272</c:v>
                </c:pt>
                <c:pt idx="2">
                  <c:v>253</c:v>
                </c:pt>
                <c:pt idx="3">
                  <c:v>292</c:v>
                </c:pt>
                <c:pt idx="4">
                  <c:v>334</c:v>
                </c:pt>
                <c:pt idx="5">
                  <c:v>304</c:v>
                </c:pt>
                <c:pt idx="6">
                  <c:v>306</c:v>
                </c:pt>
                <c:pt idx="7">
                  <c:v>355</c:v>
                </c:pt>
                <c:pt idx="8">
                  <c:v>346</c:v>
                </c:pt>
                <c:pt idx="9">
                  <c:v>313</c:v>
                </c:pt>
                <c:pt idx="10">
                  <c:v>341</c:v>
                </c:pt>
                <c:pt idx="11">
                  <c:v>352</c:v>
                </c:pt>
                <c:pt idx="12">
                  <c:v>374</c:v>
                </c:pt>
                <c:pt idx="13">
                  <c:v>357</c:v>
                </c:pt>
                <c:pt idx="14">
                  <c:v>376</c:v>
                </c:pt>
                <c:pt idx="15">
                  <c:v>494</c:v>
                </c:pt>
                <c:pt idx="16">
                  <c:v>498</c:v>
                </c:pt>
                <c:pt idx="17">
                  <c:v>501</c:v>
                </c:pt>
                <c:pt idx="18">
                  <c:v>465</c:v>
                </c:pt>
                <c:pt idx="19">
                  <c:v>504</c:v>
                </c:pt>
                <c:pt idx="20">
                  <c:v>578</c:v>
                </c:pt>
                <c:pt idx="21">
                  <c:v>600</c:v>
                </c:pt>
                <c:pt idx="22">
                  <c:v>622</c:v>
                </c:pt>
                <c:pt idx="23">
                  <c:v>741</c:v>
                </c:pt>
                <c:pt idx="24">
                  <c:v>612</c:v>
                </c:pt>
                <c:pt idx="25">
                  <c:v>574</c:v>
                </c:pt>
                <c:pt idx="26">
                  <c:v>538</c:v>
                </c:pt>
                <c:pt idx="27">
                  <c:v>625</c:v>
                </c:pt>
                <c:pt idx="28">
                  <c:v>589</c:v>
                </c:pt>
                <c:pt idx="29">
                  <c:v>502</c:v>
                </c:pt>
                <c:pt idx="30">
                  <c:v>535</c:v>
                </c:pt>
                <c:pt idx="31">
                  <c:v>586</c:v>
                </c:pt>
                <c:pt idx="32">
                  <c:v>603</c:v>
                </c:pt>
                <c:pt idx="33">
                  <c:v>568</c:v>
                </c:pt>
                <c:pt idx="34">
                  <c:v>612</c:v>
                </c:pt>
                <c:pt idx="35">
                  <c:v>660</c:v>
                </c:pt>
                <c:pt idx="36">
                  <c:v>656</c:v>
                </c:pt>
                <c:pt idx="37">
                  <c:v>687</c:v>
                </c:pt>
                <c:pt idx="38">
                  <c:v>624</c:v>
                </c:pt>
                <c:pt idx="39">
                  <c:v>646</c:v>
                </c:pt>
                <c:pt idx="40">
                  <c:v>637</c:v>
                </c:pt>
                <c:pt idx="41">
                  <c:v>554</c:v>
                </c:pt>
                <c:pt idx="42">
                  <c:v>542</c:v>
                </c:pt>
                <c:pt idx="43">
                  <c:v>517</c:v>
                </c:pt>
                <c:pt idx="44">
                  <c:v>496</c:v>
                </c:pt>
                <c:pt idx="45">
                  <c:v>502</c:v>
                </c:pt>
                <c:pt idx="46">
                  <c:v>457</c:v>
                </c:pt>
                <c:pt idx="47">
                  <c:v>468</c:v>
                </c:pt>
                <c:pt idx="48">
                  <c:v>435</c:v>
                </c:pt>
                <c:pt idx="49">
                  <c:v>434</c:v>
                </c:pt>
                <c:pt idx="50">
                  <c:v>383</c:v>
                </c:pt>
                <c:pt idx="51">
                  <c:v>395</c:v>
                </c:pt>
                <c:pt idx="52">
                  <c:v>365</c:v>
                </c:pt>
                <c:pt idx="53">
                  <c:v>405</c:v>
                </c:pt>
                <c:pt idx="54">
                  <c:v>375</c:v>
                </c:pt>
                <c:pt idx="55">
                  <c:v>341</c:v>
                </c:pt>
                <c:pt idx="56">
                  <c:v>350</c:v>
                </c:pt>
                <c:pt idx="57">
                  <c:v>375</c:v>
                </c:pt>
                <c:pt idx="58">
                  <c:v>331</c:v>
                </c:pt>
                <c:pt idx="59">
                  <c:v>337</c:v>
                </c:pt>
                <c:pt idx="60">
                  <c:v>337</c:v>
                </c:pt>
                <c:pt idx="61">
                  <c:v>259</c:v>
                </c:pt>
                <c:pt idx="62">
                  <c:v>267</c:v>
                </c:pt>
                <c:pt idx="63">
                  <c:v>238</c:v>
                </c:pt>
                <c:pt idx="64">
                  <c:v>266</c:v>
                </c:pt>
                <c:pt idx="65">
                  <c:v>291</c:v>
                </c:pt>
                <c:pt idx="66">
                  <c:v>286</c:v>
                </c:pt>
              </c:numCache>
            </c:numRef>
          </c:val>
        </c:ser>
        <c:marker val="1"/>
        <c:axId val="178269184"/>
        <c:axId val="178271360"/>
      </c:lineChart>
      <c:catAx>
        <c:axId val="178269184"/>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51603498542273996"/>
              <c:y val="0.89448643501901159"/>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71360"/>
        <c:crosses val="autoZero"/>
        <c:auto val="1"/>
        <c:lblAlgn val="ctr"/>
        <c:lblOffset val="100"/>
        <c:tickLblSkip val="10"/>
        <c:tickMarkSkip val="5"/>
      </c:catAx>
      <c:valAx>
        <c:axId val="178271360"/>
        <c:scaling>
          <c:orientation val="minMax"/>
        </c:scaling>
        <c:axPos val="l"/>
        <c:majorGridlines>
          <c:spPr>
            <a:ln w="3175">
              <a:solidFill>
                <a:srgbClr val="00000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NZ"/>
                  <a:t>Fatal crashes</a:t>
                </a:r>
              </a:p>
            </c:rich>
          </c:tx>
          <c:layout>
            <c:manualLayout>
              <c:xMode val="edge"/>
              <c:yMode val="edge"/>
              <c:x val="2.3323615160349854E-2"/>
              <c:y val="0.38129604921103233"/>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69184"/>
        <c:crosses val="autoZero"/>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 Fatal crashes per vehicle and per capita</a:t>
            </a:r>
          </a:p>
        </c:rich>
      </c:tx>
      <c:layout>
        <c:manualLayout>
          <c:xMode val="edge"/>
          <c:yMode val="edge"/>
          <c:x val="0.22416333329512864"/>
          <c:y val="3.1100478468899562E-2"/>
        </c:manualLayout>
      </c:layout>
      <c:spPr>
        <a:noFill/>
        <a:ln w="25400">
          <a:noFill/>
        </a:ln>
      </c:spPr>
    </c:title>
    <c:plotArea>
      <c:layout>
        <c:manualLayout>
          <c:layoutTarget val="inner"/>
          <c:xMode val="edge"/>
          <c:yMode val="edge"/>
          <c:x val="0.12954894688885521"/>
          <c:y val="0.23445003463530154"/>
          <c:w val="0.77729368133313115"/>
          <c:h val="0.58612508658825369"/>
        </c:manualLayout>
      </c:layout>
      <c:lineChart>
        <c:grouping val="standard"/>
        <c:ser>
          <c:idx val="0"/>
          <c:order val="1"/>
          <c:spPr>
            <a:ln w="25400">
              <a:solidFill>
                <a:srgbClr val="00A9EF"/>
              </a:solidFill>
              <a:prstDash val="lgDash"/>
            </a:ln>
          </c:spPr>
          <c:marker>
            <c:symbol val="none"/>
          </c:marker>
          <c:cat>
            <c:numRef>
              <c:f>TABLE2!$B$10:$B$76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TABLE2!$I$10:$I$76</c:f>
              <c:numCache>
                <c:formatCode>0.0</c:formatCode>
                <c:ptCount val="67"/>
                <c:pt idx="0">
                  <c:v>11.21132958295787</c:v>
                </c:pt>
                <c:pt idx="1">
                  <c:v>13.8</c:v>
                </c:pt>
                <c:pt idx="2">
                  <c:v>12.5</c:v>
                </c:pt>
                <c:pt idx="3">
                  <c:v>14.1</c:v>
                </c:pt>
                <c:pt idx="4">
                  <c:v>15.8</c:v>
                </c:pt>
                <c:pt idx="5">
                  <c:v>14</c:v>
                </c:pt>
                <c:pt idx="6">
                  <c:v>13.9</c:v>
                </c:pt>
                <c:pt idx="7">
                  <c:v>15.7</c:v>
                </c:pt>
                <c:pt idx="8">
                  <c:v>14.7</c:v>
                </c:pt>
                <c:pt idx="9">
                  <c:v>13.3</c:v>
                </c:pt>
                <c:pt idx="10">
                  <c:v>14.2</c:v>
                </c:pt>
                <c:pt idx="11">
                  <c:v>14.3</c:v>
                </c:pt>
                <c:pt idx="12">
                  <c:v>14.9</c:v>
                </c:pt>
                <c:pt idx="13">
                  <c:v>13.9</c:v>
                </c:pt>
                <c:pt idx="14">
                  <c:v>14.4</c:v>
                </c:pt>
                <c:pt idx="15">
                  <c:v>18.5</c:v>
                </c:pt>
                <c:pt idx="16">
                  <c:v>18.399999999999999</c:v>
                </c:pt>
                <c:pt idx="17">
                  <c:v>18.3</c:v>
                </c:pt>
                <c:pt idx="18">
                  <c:v>16.8</c:v>
                </c:pt>
                <c:pt idx="19">
                  <c:v>18</c:v>
                </c:pt>
                <c:pt idx="20">
                  <c:v>20.3</c:v>
                </c:pt>
                <c:pt idx="21">
                  <c:v>20.7</c:v>
                </c:pt>
                <c:pt idx="22">
                  <c:v>21</c:v>
                </c:pt>
                <c:pt idx="23">
                  <c:v>24.5</c:v>
                </c:pt>
                <c:pt idx="24">
                  <c:v>19.8</c:v>
                </c:pt>
                <c:pt idx="25">
                  <c:v>18.3</c:v>
                </c:pt>
                <c:pt idx="26">
                  <c:v>17</c:v>
                </c:pt>
                <c:pt idx="27">
                  <c:v>19.7</c:v>
                </c:pt>
                <c:pt idx="28">
                  <c:v>18.600000000000001</c:v>
                </c:pt>
                <c:pt idx="29">
                  <c:v>15.9</c:v>
                </c:pt>
                <c:pt idx="30">
                  <c:v>16.8</c:v>
                </c:pt>
                <c:pt idx="31">
                  <c:v>18.3</c:v>
                </c:pt>
                <c:pt idx="32">
                  <c:v>18.7</c:v>
                </c:pt>
                <c:pt idx="33">
                  <c:v>17.399999999999999</c:v>
                </c:pt>
                <c:pt idx="34">
                  <c:v>18.600000000000001</c:v>
                </c:pt>
                <c:pt idx="35">
                  <c:v>20</c:v>
                </c:pt>
                <c:pt idx="36">
                  <c:v>19.8</c:v>
                </c:pt>
                <c:pt idx="37">
                  <c:v>20.6</c:v>
                </c:pt>
                <c:pt idx="38">
                  <c:v>18.7</c:v>
                </c:pt>
                <c:pt idx="39">
                  <c:v>19.2</c:v>
                </c:pt>
                <c:pt idx="40">
                  <c:v>18.7</c:v>
                </c:pt>
                <c:pt idx="41">
                  <c:v>16.100000000000001</c:v>
                </c:pt>
                <c:pt idx="42">
                  <c:v>15.6</c:v>
                </c:pt>
                <c:pt idx="43">
                  <c:v>14.7</c:v>
                </c:pt>
                <c:pt idx="44">
                  <c:v>13.9</c:v>
                </c:pt>
                <c:pt idx="45">
                  <c:v>13.8</c:v>
                </c:pt>
                <c:pt idx="46">
                  <c:v>12.3</c:v>
                </c:pt>
                <c:pt idx="47">
                  <c:v>12.4</c:v>
                </c:pt>
                <c:pt idx="48">
                  <c:v>11.5</c:v>
                </c:pt>
                <c:pt idx="49">
                  <c:v>11.4</c:v>
                </c:pt>
                <c:pt idx="50">
                  <c:v>9.9979116633601333</c:v>
                </c:pt>
                <c:pt idx="51">
                  <c:v>10.259473779901821</c:v>
                </c:pt>
                <c:pt idx="52">
                  <c:v>9.2660760072097688</c:v>
                </c:pt>
                <c:pt idx="53">
                  <c:v>10.101765938341813</c:v>
                </c:pt>
                <c:pt idx="54">
                  <c:v>9.2344061661208112</c:v>
                </c:pt>
                <c:pt idx="55">
                  <c:v>8.3205231437425269</c:v>
                </c:pt>
                <c:pt idx="56">
                  <c:v>8.4551274308491369</c:v>
                </c:pt>
                <c:pt idx="57">
                  <c:v>8.8688125251283019</c:v>
                </c:pt>
                <c:pt idx="58">
                  <c:v>7.7542988333411413</c:v>
                </c:pt>
                <c:pt idx="59">
                  <c:v>7.8085175402011213</c:v>
                </c:pt>
                <c:pt idx="60">
                  <c:v>7.7155547415174688</c:v>
                </c:pt>
                <c:pt idx="61">
                  <c:v>5.8794152365386365</c:v>
                </c:pt>
                <c:pt idx="62">
                  <c:v>6.0230092488157005</c:v>
                </c:pt>
                <c:pt idx="63">
                  <c:v>5.3230748585359304</c:v>
                </c:pt>
                <c:pt idx="64">
                  <c:v>5.8981352136411012</c:v>
                </c:pt>
                <c:pt idx="65">
                  <c:v>6.330628494354646</c:v>
                </c:pt>
                <c:pt idx="66">
                  <c:v>6.0941999999999998</c:v>
                </c:pt>
              </c:numCache>
            </c:numRef>
          </c:val>
        </c:ser>
        <c:marker val="1"/>
        <c:axId val="178281088"/>
        <c:axId val="178283264"/>
      </c:lineChart>
      <c:lineChart>
        <c:grouping val="standard"/>
        <c:ser>
          <c:idx val="1"/>
          <c:order val="0"/>
          <c:spPr>
            <a:ln w="25400">
              <a:solidFill>
                <a:srgbClr val="F69E00"/>
              </a:solidFill>
              <a:prstDash val="solid"/>
            </a:ln>
          </c:spPr>
          <c:marker>
            <c:symbol val="none"/>
          </c:marker>
          <c:cat>
            <c:numRef>
              <c:f>TABLE2!$B$10:$B$72</c:f>
              <c:numCache>
                <c:formatCode>General</c:formatCode>
                <c:ptCount val="6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numCache>
            </c:numRef>
          </c:cat>
          <c:val>
            <c:numRef>
              <c:f>TABLE2!$J$10:$J$76</c:f>
              <c:numCache>
                <c:formatCode>0.0</c:formatCode>
                <c:ptCount val="67"/>
                <c:pt idx="0">
                  <c:v>5.3731871964469393</c:v>
                </c:pt>
                <c:pt idx="1">
                  <c:v>6.1</c:v>
                </c:pt>
                <c:pt idx="2">
                  <c:v>5.0999999999999996</c:v>
                </c:pt>
                <c:pt idx="3">
                  <c:v>5.7</c:v>
                </c:pt>
                <c:pt idx="4">
                  <c:v>6</c:v>
                </c:pt>
                <c:pt idx="5">
                  <c:v>5.0999999999999996</c:v>
                </c:pt>
                <c:pt idx="6">
                  <c:v>4.8</c:v>
                </c:pt>
                <c:pt idx="7">
                  <c:v>5.3</c:v>
                </c:pt>
                <c:pt idx="8">
                  <c:v>4.9000000000000004</c:v>
                </c:pt>
                <c:pt idx="9">
                  <c:v>4.3</c:v>
                </c:pt>
                <c:pt idx="10">
                  <c:v>4.5</c:v>
                </c:pt>
                <c:pt idx="11">
                  <c:v>4.4000000000000004</c:v>
                </c:pt>
                <c:pt idx="12">
                  <c:v>4.4000000000000004</c:v>
                </c:pt>
                <c:pt idx="13">
                  <c:v>4</c:v>
                </c:pt>
                <c:pt idx="14">
                  <c:v>3.9</c:v>
                </c:pt>
                <c:pt idx="15">
                  <c:v>4.9000000000000004</c:v>
                </c:pt>
                <c:pt idx="16">
                  <c:v>4.7</c:v>
                </c:pt>
                <c:pt idx="17">
                  <c:v>4.5999999999999996</c:v>
                </c:pt>
                <c:pt idx="18">
                  <c:v>4.2</c:v>
                </c:pt>
                <c:pt idx="19">
                  <c:v>4.4000000000000004</c:v>
                </c:pt>
                <c:pt idx="20">
                  <c:v>4.8</c:v>
                </c:pt>
                <c:pt idx="21">
                  <c:v>4.7</c:v>
                </c:pt>
                <c:pt idx="22">
                  <c:v>4.5999999999999996</c:v>
                </c:pt>
                <c:pt idx="23">
                  <c:v>5.2</c:v>
                </c:pt>
                <c:pt idx="24">
                  <c:v>4</c:v>
                </c:pt>
                <c:pt idx="25">
                  <c:v>3.6</c:v>
                </c:pt>
                <c:pt idx="26">
                  <c:v>3.3</c:v>
                </c:pt>
                <c:pt idx="27">
                  <c:v>3.8</c:v>
                </c:pt>
                <c:pt idx="28">
                  <c:v>3.5</c:v>
                </c:pt>
                <c:pt idx="29">
                  <c:v>2.9</c:v>
                </c:pt>
                <c:pt idx="30">
                  <c:v>3</c:v>
                </c:pt>
                <c:pt idx="31">
                  <c:v>3.2</c:v>
                </c:pt>
                <c:pt idx="32">
                  <c:v>3.2</c:v>
                </c:pt>
                <c:pt idx="33">
                  <c:v>3</c:v>
                </c:pt>
                <c:pt idx="34">
                  <c:v>3.1</c:v>
                </c:pt>
                <c:pt idx="35">
                  <c:v>3.3</c:v>
                </c:pt>
                <c:pt idx="36">
                  <c:v>3.3</c:v>
                </c:pt>
                <c:pt idx="37">
                  <c:v>3.4</c:v>
                </c:pt>
                <c:pt idx="38">
                  <c:v>3.1</c:v>
                </c:pt>
                <c:pt idx="39">
                  <c:v>3.1</c:v>
                </c:pt>
                <c:pt idx="40">
                  <c:v>2.9</c:v>
                </c:pt>
                <c:pt idx="41">
                  <c:v>2.5</c:v>
                </c:pt>
                <c:pt idx="42">
                  <c:v>2.4</c:v>
                </c:pt>
                <c:pt idx="43">
                  <c:v>2.2999999999999998</c:v>
                </c:pt>
                <c:pt idx="44">
                  <c:v>2.2000000000000002</c:v>
                </c:pt>
                <c:pt idx="45">
                  <c:v>2.1</c:v>
                </c:pt>
                <c:pt idx="46">
                  <c:v>1.9</c:v>
                </c:pt>
                <c:pt idx="47">
                  <c:v>2</c:v>
                </c:pt>
                <c:pt idx="48">
                  <c:v>1.8</c:v>
                </c:pt>
                <c:pt idx="49">
                  <c:v>1.7</c:v>
                </c:pt>
                <c:pt idx="50">
                  <c:v>1.4721143867471269</c:v>
                </c:pt>
                <c:pt idx="51">
                  <c:v>1.5000759532128209</c:v>
                </c:pt>
                <c:pt idx="52">
                  <c:v>1.3471120132865841</c:v>
                </c:pt>
                <c:pt idx="53">
                  <c:v>1.4459121742234917</c:v>
                </c:pt>
                <c:pt idx="54">
                  <c:v>1.2839387817988839</c:v>
                </c:pt>
                <c:pt idx="55">
                  <c:v>1.1252639915522702</c:v>
                </c:pt>
                <c:pt idx="56">
                  <c:v>1.1202509362097108</c:v>
                </c:pt>
                <c:pt idx="57">
                  <c:v>1.1758803424163558</c:v>
                </c:pt>
                <c:pt idx="58">
                  <c:v>1.0191514255803928</c:v>
                </c:pt>
                <c:pt idx="59">
                  <c:v>1.0464863522032108</c:v>
                </c:pt>
                <c:pt idx="60">
                  <c:v>1.043149879279391</c:v>
                </c:pt>
                <c:pt idx="61">
                  <c:v>0.80096486887679363</c:v>
                </c:pt>
                <c:pt idx="62">
                  <c:v>0.82151318420971664</c:v>
                </c:pt>
                <c:pt idx="63">
                  <c:v>0.72018640118618937</c:v>
                </c:pt>
                <c:pt idx="64">
                  <c:v>0.78279038286101055</c:v>
                </c:pt>
                <c:pt idx="65">
                  <c:v>0.82792762034824163</c:v>
                </c:pt>
                <c:pt idx="66">
                  <c:v>0.78220000000000001</c:v>
                </c:pt>
              </c:numCache>
            </c:numRef>
          </c:val>
        </c:ser>
        <c:marker val="1"/>
        <c:axId val="178285184"/>
        <c:axId val="178291072"/>
      </c:lineChart>
      <c:catAx>
        <c:axId val="178281088"/>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8908373352894247"/>
              <c:y val="0.8947378467643695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83264"/>
        <c:crosses val="autoZero"/>
        <c:auto val="1"/>
        <c:lblAlgn val="ctr"/>
        <c:lblOffset val="100"/>
        <c:tickLblSkip val="10"/>
        <c:tickMarkSkip val="5"/>
      </c:catAx>
      <c:valAx>
        <c:axId val="178283264"/>
        <c:scaling>
          <c:orientation val="minMax"/>
        </c:scaling>
        <c:axPos val="l"/>
        <c:title>
          <c:tx>
            <c:rich>
              <a:bodyPr/>
              <a:lstStyle/>
              <a:p>
                <a:pPr>
                  <a:defRPr sz="1000" b="1" i="0" u="none" strike="noStrike" baseline="0">
                    <a:solidFill>
                      <a:srgbClr val="000000"/>
                    </a:solidFill>
                    <a:latin typeface="Arial"/>
                    <a:ea typeface="Arial"/>
                    <a:cs typeface="Arial"/>
                  </a:defRPr>
                </a:pPr>
                <a:r>
                  <a:rPr lang="en-NZ"/>
                  <a:t>Crashes / 100,000 population</a:t>
                </a:r>
              </a:p>
            </c:rich>
          </c:tx>
          <c:layout>
            <c:manualLayout>
              <c:xMode val="edge"/>
              <c:yMode val="edge"/>
              <c:x val="5.8224315846981997E-2"/>
              <c:y val="0.30143565786334131"/>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81088"/>
        <c:crosses val="autoZero"/>
        <c:crossBetween val="between"/>
      </c:valAx>
      <c:catAx>
        <c:axId val="178285184"/>
        <c:scaling>
          <c:orientation val="minMax"/>
        </c:scaling>
        <c:delete val="1"/>
        <c:axPos val="b"/>
        <c:numFmt formatCode="General" sourceLinked="1"/>
        <c:tickLblPos val="none"/>
        <c:crossAx val="178291072"/>
        <c:crosses val="autoZero"/>
        <c:auto val="1"/>
        <c:lblAlgn val="ctr"/>
        <c:lblOffset val="100"/>
      </c:catAx>
      <c:valAx>
        <c:axId val="178291072"/>
        <c:scaling>
          <c:orientation val="minMax"/>
        </c:scaling>
        <c:axPos val="r"/>
        <c:title>
          <c:tx>
            <c:rich>
              <a:bodyPr/>
              <a:lstStyle/>
              <a:p>
                <a:pPr>
                  <a:defRPr sz="1000" b="1" i="0" u="none" strike="noStrike" baseline="0">
                    <a:solidFill>
                      <a:srgbClr val="000000"/>
                    </a:solidFill>
                    <a:latin typeface="Arial"/>
                    <a:ea typeface="Arial"/>
                    <a:cs typeface="Arial"/>
                  </a:defRPr>
                </a:pPr>
                <a:r>
                  <a:rPr lang="en-NZ"/>
                  <a:t>Crashes / 10,000 vehicles</a:t>
                </a:r>
              </a:p>
            </c:rich>
          </c:tx>
          <c:layout>
            <c:manualLayout>
              <c:xMode val="edge"/>
              <c:yMode val="edge"/>
              <c:x val="0.93449919196781628"/>
              <c:y val="0.33492873199462603"/>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85184"/>
        <c:crosses val="max"/>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paperSize="9"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 Reported injury crashes</a:t>
            </a:r>
          </a:p>
        </c:rich>
      </c:tx>
      <c:layout>
        <c:manualLayout>
          <c:xMode val="edge"/>
          <c:yMode val="edge"/>
          <c:x val="0.33042258363992794"/>
          <c:y val="3.1100362454693217E-2"/>
        </c:manualLayout>
      </c:layout>
      <c:spPr>
        <a:noFill/>
        <a:ln w="25400">
          <a:noFill/>
        </a:ln>
      </c:spPr>
    </c:title>
    <c:plotArea>
      <c:layout>
        <c:manualLayout>
          <c:layoutTarget val="inner"/>
          <c:xMode val="edge"/>
          <c:yMode val="edge"/>
          <c:x val="0.13246015917849249"/>
          <c:y val="0.17703369962257451"/>
          <c:w val="0.8471627762844236"/>
          <c:h val="0.64354142160098105"/>
        </c:manualLayout>
      </c:layout>
      <c:lineChart>
        <c:grouping val="standard"/>
        <c:ser>
          <c:idx val="1"/>
          <c:order val="0"/>
          <c:spPr>
            <a:ln w="25400">
              <a:solidFill>
                <a:srgbClr val="F69E00"/>
              </a:solidFill>
              <a:prstDash val="solid"/>
            </a:ln>
          </c:spPr>
          <c:marker>
            <c:symbol val="none"/>
          </c:marker>
          <c:cat>
            <c:numRef>
              <c:f>TABLE2!$B$10:$B$76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TABLE2!$E$10:$E$76</c:f>
              <c:numCache>
                <c:formatCode>General</c:formatCode>
                <c:ptCount val="67"/>
                <c:pt idx="0" formatCode="0">
                  <c:v>4506.61977515134</c:v>
                </c:pt>
                <c:pt idx="1">
                  <c:v>4952</c:v>
                </c:pt>
                <c:pt idx="2">
                  <c:v>5336</c:v>
                </c:pt>
                <c:pt idx="3">
                  <c:v>5377</c:v>
                </c:pt>
                <c:pt idx="4">
                  <c:v>5561</c:v>
                </c:pt>
                <c:pt idx="5">
                  <c:v>6372</c:v>
                </c:pt>
                <c:pt idx="6">
                  <c:v>6736</c:v>
                </c:pt>
                <c:pt idx="7">
                  <c:v>7593</c:v>
                </c:pt>
                <c:pt idx="8">
                  <c:v>7848</c:v>
                </c:pt>
                <c:pt idx="9">
                  <c:v>7952</c:v>
                </c:pt>
                <c:pt idx="10">
                  <c:v>8503</c:v>
                </c:pt>
                <c:pt idx="11">
                  <c:v>8679</c:v>
                </c:pt>
                <c:pt idx="12">
                  <c:v>9270</c:v>
                </c:pt>
                <c:pt idx="13">
                  <c:v>9514</c:v>
                </c:pt>
                <c:pt idx="14">
                  <c:v>10960</c:v>
                </c:pt>
                <c:pt idx="15">
                  <c:v>11377</c:v>
                </c:pt>
                <c:pt idx="16">
                  <c:v>11986</c:v>
                </c:pt>
                <c:pt idx="17">
                  <c:v>11446</c:v>
                </c:pt>
                <c:pt idx="18">
                  <c:v>11600</c:v>
                </c:pt>
                <c:pt idx="19">
                  <c:v>12050</c:v>
                </c:pt>
                <c:pt idx="20">
                  <c:v>12722</c:v>
                </c:pt>
                <c:pt idx="21">
                  <c:v>13404</c:v>
                </c:pt>
                <c:pt idx="22">
                  <c:v>14032</c:v>
                </c:pt>
                <c:pt idx="23">
                  <c:v>14830</c:v>
                </c:pt>
                <c:pt idx="24">
                  <c:v>13497</c:v>
                </c:pt>
                <c:pt idx="25">
                  <c:v>13156</c:v>
                </c:pt>
                <c:pt idx="26">
                  <c:v>11783</c:v>
                </c:pt>
                <c:pt idx="27">
                  <c:v>11443</c:v>
                </c:pt>
                <c:pt idx="28">
                  <c:v>9795</c:v>
                </c:pt>
                <c:pt idx="29">
                  <c:v>9212</c:v>
                </c:pt>
                <c:pt idx="30">
                  <c:v>10204</c:v>
                </c:pt>
                <c:pt idx="31">
                  <c:v>10079</c:v>
                </c:pt>
                <c:pt idx="32">
                  <c:v>10656</c:v>
                </c:pt>
                <c:pt idx="33">
                  <c:v>10951</c:v>
                </c:pt>
                <c:pt idx="34">
                  <c:v>11949</c:v>
                </c:pt>
                <c:pt idx="35">
                  <c:v>12894</c:v>
                </c:pt>
                <c:pt idx="36">
                  <c:v>12806</c:v>
                </c:pt>
                <c:pt idx="37">
                  <c:v>12674</c:v>
                </c:pt>
                <c:pt idx="38">
                  <c:v>11936</c:v>
                </c:pt>
                <c:pt idx="39">
                  <c:v>11395</c:v>
                </c:pt>
                <c:pt idx="40">
                  <c:v>12179</c:v>
                </c:pt>
                <c:pt idx="41">
                  <c:v>11609</c:v>
                </c:pt>
                <c:pt idx="42">
                  <c:v>11093</c:v>
                </c:pt>
                <c:pt idx="43">
                  <c:v>10477</c:v>
                </c:pt>
                <c:pt idx="44">
                  <c:v>11380</c:v>
                </c:pt>
                <c:pt idx="45">
                  <c:v>11718</c:v>
                </c:pt>
                <c:pt idx="46">
                  <c:v>10107</c:v>
                </c:pt>
                <c:pt idx="47">
                  <c:v>9013</c:v>
                </c:pt>
                <c:pt idx="48">
                  <c:v>8334</c:v>
                </c:pt>
                <c:pt idx="49">
                  <c:v>8010</c:v>
                </c:pt>
                <c:pt idx="50">
                  <c:v>7447</c:v>
                </c:pt>
                <c:pt idx="51">
                  <c:v>8470</c:v>
                </c:pt>
                <c:pt idx="52">
                  <c:v>9798</c:v>
                </c:pt>
                <c:pt idx="53">
                  <c:v>10210</c:v>
                </c:pt>
                <c:pt idx="54">
                  <c:v>9992</c:v>
                </c:pt>
                <c:pt idx="55">
                  <c:v>10467</c:v>
                </c:pt>
                <c:pt idx="56">
                  <c:v>10943</c:v>
                </c:pt>
                <c:pt idx="57">
                  <c:v>11667</c:v>
                </c:pt>
                <c:pt idx="58">
                  <c:v>11316</c:v>
                </c:pt>
                <c:pt idx="59">
                  <c:v>10788</c:v>
                </c:pt>
                <c:pt idx="60">
                  <c:v>10549</c:v>
                </c:pt>
                <c:pt idx="61">
                  <c:v>9545</c:v>
                </c:pt>
                <c:pt idx="62">
                  <c:v>9337</c:v>
                </c:pt>
                <c:pt idx="63">
                  <c:v>9109</c:v>
                </c:pt>
                <c:pt idx="64">
                  <c:v>8614</c:v>
                </c:pt>
                <c:pt idx="65">
                  <c:v>9446</c:v>
                </c:pt>
                <c:pt idx="66">
                  <c:v>9682</c:v>
                </c:pt>
              </c:numCache>
            </c:numRef>
          </c:val>
        </c:ser>
        <c:marker val="1"/>
        <c:axId val="181141504"/>
        <c:axId val="181143424"/>
      </c:lineChart>
      <c:catAx>
        <c:axId val="181141504"/>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52692943949691884"/>
              <c:y val="0.8947379077615295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143424"/>
        <c:crosses val="autoZero"/>
        <c:auto val="1"/>
        <c:lblAlgn val="ctr"/>
        <c:lblOffset val="100"/>
        <c:tickLblSkip val="10"/>
        <c:tickMarkSkip val="5"/>
      </c:catAx>
      <c:valAx>
        <c:axId val="181143424"/>
        <c:scaling>
          <c:orientation val="minMax"/>
        </c:scaling>
        <c:axPos val="l"/>
        <c:majorGridlines>
          <c:spPr>
            <a:ln w="3175">
              <a:solidFill>
                <a:srgbClr val="00000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NZ"/>
                  <a:t>Injury crashes</a:t>
                </a:r>
              </a:p>
            </c:rich>
          </c:tx>
          <c:layout>
            <c:manualLayout>
              <c:xMode val="edge"/>
              <c:yMode val="edge"/>
              <c:x val="2.3289665211062592E-2"/>
              <c:y val="0.37559855018122734"/>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141504"/>
        <c:crosses val="autoZero"/>
        <c:crossBetween val="between"/>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 Injury crashes per vehicle and per capita</a:t>
            </a:r>
          </a:p>
        </c:rich>
      </c:tx>
      <c:layout>
        <c:manualLayout>
          <c:xMode val="edge"/>
          <c:yMode val="edge"/>
          <c:x val="0.21802340841115794"/>
          <c:y val="3.1026252983293586E-2"/>
        </c:manualLayout>
      </c:layout>
      <c:spPr>
        <a:noFill/>
        <a:ln w="25400">
          <a:noFill/>
        </a:ln>
      </c:spPr>
    </c:title>
    <c:plotArea>
      <c:layout>
        <c:manualLayout>
          <c:layoutTarget val="inner"/>
          <c:xMode val="edge"/>
          <c:yMode val="edge"/>
          <c:x val="0.14098847215410981"/>
          <c:y val="0.23389021479713623"/>
          <c:w val="0.74709355347641671"/>
          <c:h val="0.58711217183770736"/>
        </c:manualLayout>
      </c:layout>
      <c:lineChart>
        <c:grouping val="standard"/>
        <c:ser>
          <c:idx val="0"/>
          <c:order val="1"/>
          <c:spPr>
            <a:ln w="25400">
              <a:solidFill>
                <a:srgbClr val="00A9EF"/>
              </a:solidFill>
              <a:prstDash val="lgDash"/>
            </a:ln>
          </c:spPr>
          <c:marker>
            <c:symbol val="none"/>
          </c:marker>
          <c:cat>
            <c:numRef>
              <c:f>TABLE2!$B$10:$B$76</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TABLE2!$F$10:$F$76</c:f>
              <c:numCache>
                <c:formatCode>0</c:formatCode>
                <c:ptCount val="67"/>
                <c:pt idx="0">
                  <c:v>233.79434401075642</c:v>
                </c:pt>
                <c:pt idx="1">
                  <c:v>251.3</c:v>
                </c:pt>
                <c:pt idx="2">
                  <c:v>263.60000000000002</c:v>
                </c:pt>
                <c:pt idx="3">
                  <c:v>259.2</c:v>
                </c:pt>
                <c:pt idx="4">
                  <c:v>262.5</c:v>
                </c:pt>
                <c:pt idx="5">
                  <c:v>294.3</c:v>
                </c:pt>
                <c:pt idx="6">
                  <c:v>304.89999999999998</c:v>
                </c:pt>
                <c:pt idx="7">
                  <c:v>335.6</c:v>
                </c:pt>
                <c:pt idx="8">
                  <c:v>332.5</c:v>
                </c:pt>
                <c:pt idx="9">
                  <c:v>337</c:v>
                </c:pt>
                <c:pt idx="10">
                  <c:v>353.8</c:v>
                </c:pt>
                <c:pt idx="11">
                  <c:v>352.6</c:v>
                </c:pt>
                <c:pt idx="12">
                  <c:v>368.5</c:v>
                </c:pt>
                <c:pt idx="13">
                  <c:v>370.7</c:v>
                </c:pt>
                <c:pt idx="14">
                  <c:v>418.8</c:v>
                </c:pt>
                <c:pt idx="15">
                  <c:v>427.1</c:v>
                </c:pt>
                <c:pt idx="16">
                  <c:v>442.1</c:v>
                </c:pt>
                <c:pt idx="17">
                  <c:v>417</c:v>
                </c:pt>
                <c:pt idx="18">
                  <c:v>418.3</c:v>
                </c:pt>
                <c:pt idx="19">
                  <c:v>429.7</c:v>
                </c:pt>
                <c:pt idx="20">
                  <c:v>446.1</c:v>
                </c:pt>
                <c:pt idx="21">
                  <c:v>462.4</c:v>
                </c:pt>
                <c:pt idx="22">
                  <c:v>474.1</c:v>
                </c:pt>
                <c:pt idx="23">
                  <c:v>490.3</c:v>
                </c:pt>
                <c:pt idx="24">
                  <c:v>436.5</c:v>
                </c:pt>
                <c:pt idx="25">
                  <c:v>418.5</c:v>
                </c:pt>
                <c:pt idx="26">
                  <c:v>372.5</c:v>
                </c:pt>
                <c:pt idx="27">
                  <c:v>361.4</c:v>
                </c:pt>
                <c:pt idx="28">
                  <c:v>309.5</c:v>
                </c:pt>
                <c:pt idx="29">
                  <c:v>291.2</c:v>
                </c:pt>
                <c:pt idx="30">
                  <c:v>321.2</c:v>
                </c:pt>
                <c:pt idx="31">
                  <c:v>315.5</c:v>
                </c:pt>
                <c:pt idx="32">
                  <c:v>330.2</c:v>
                </c:pt>
                <c:pt idx="33">
                  <c:v>335.4</c:v>
                </c:pt>
                <c:pt idx="34">
                  <c:v>362.9</c:v>
                </c:pt>
                <c:pt idx="35">
                  <c:v>390.4</c:v>
                </c:pt>
                <c:pt idx="36">
                  <c:v>386.5</c:v>
                </c:pt>
                <c:pt idx="37">
                  <c:v>379.2</c:v>
                </c:pt>
                <c:pt idx="38">
                  <c:v>356.8</c:v>
                </c:pt>
                <c:pt idx="39">
                  <c:v>338.1</c:v>
                </c:pt>
                <c:pt idx="40">
                  <c:v>357.1</c:v>
                </c:pt>
                <c:pt idx="41">
                  <c:v>336.5</c:v>
                </c:pt>
                <c:pt idx="42">
                  <c:v>318.3</c:v>
                </c:pt>
                <c:pt idx="43">
                  <c:v>297.2</c:v>
                </c:pt>
                <c:pt idx="44">
                  <c:v>318.10000000000002</c:v>
                </c:pt>
                <c:pt idx="45">
                  <c:v>321.60000000000002</c:v>
                </c:pt>
                <c:pt idx="46">
                  <c:v>271.89999999999998</c:v>
                </c:pt>
                <c:pt idx="47">
                  <c:v>239.6</c:v>
                </c:pt>
                <c:pt idx="48">
                  <c:v>219.8</c:v>
                </c:pt>
                <c:pt idx="49">
                  <c:v>210.2</c:v>
                </c:pt>
                <c:pt idx="50">
                  <c:v>194.4</c:v>
                </c:pt>
                <c:pt idx="51">
                  <c:v>220</c:v>
                </c:pt>
                <c:pt idx="52">
                  <c:v>248.7</c:v>
                </c:pt>
                <c:pt idx="53">
                  <c:v>254.7</c:v>
                </c:pt>
                <c:pt idx="54">
                  <c:v>246.1</c:v>
                </c:pt>
                <c:pt idx="55">
                  <c:v>255.4</c:v>
                </c:pt>
                <c:pt idx="56">
                  <c:v>264.39999999999998</c:v>
                </c:pt>
                <c:pt idx="57">
                  <c:v>275.89999999999998</c:v>
                </c:pt>
                <c:pt idx="58">
                  <c:v>265.10000000000002</c:v>
                </c:pt>
                <c:pt idx="59">
                  <c:v>250</c:v>
                </c:pt>
                <c:pt idx="60">
                  <c:v>241.5</c:v>
                </c:pt>
                <c:pt idx="61">
                  <c:v>216.7</c:v>
                </c:pt>
                <c:pt idx="62">
                  <c:v>210.6</c:v>
                </c:pt>
                <c:pt idx="63">
                  <c:v>203.7</c:v>
                </c:pt>
                <c:pt idx="64" formatCode="General">
                  <c:v>191</c:v>
                </c:pt>
                <c:pt idx="65">
                  <c:v>205.5</c:v>
                </c:pt>
                <c:pt idx="66">
                  <c:v>206.3</c:v>
                </c:pt>
              </c:numCache>
            </c:numRef>
          </c:val>
        </c:ser>
        <c:marker val="1"/>
        <c:axId val="181194112"/>
        <c:axId val="181601792"/>
      </c:lineChart>
      <c:lineChart>
        <c:grouping val="standard"/>
        <c:ser>
          <c:idx val="1"/>
          <c:order val="0"/>
          <c:spPr>
            <a:ln w="25400">
              <a:solidFill>
                <a:srgbClr val="F69E00"/>
              </a:solidFill>
              <a:prstDash val="solid"/>
            </a:ln>
          </c:spPr>
          <c:marker>
            <c:symbol val="none"/>
          </c:marker>
          <c:cat>
            <c:numRef>
              <c:f>TABLE2!$B$10:$B$72</c:f>
              <c:numCache>
                <c:formatCode>General</c:formatCode>
                <c:ptCount val="6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numCache>
            </c:numRef>
          </c:cat>
          <c:val>
            <c:numRef>
              <c:f>TABLE2!$G$10:$G$76</c:f>
              <c:numCache>
                <c:formatCode>0.0</c:formatCode>
                <c:ptCount val="67"/>
                <c:pt idx="0">
                  <c:v>112.04922364871557</c:v>
                </c:pt>
                <c:pt idx="1">
                  <c:v>110.8</c:v>
                </c:pt>
                <c:pt idx="2">
                  <c:v>108</c:v>
                </c:pt>
                <c:pt idx="3">
                  <c:v>104.7</c:v>
                </c:pt>
                <c:pt idx="4">
                  <c:v>100.5</c:v>
                </c:pt>
                <c:pt idx="5">
                  <c:v>106</c:v>
                </c:pt>
                <c:pt idx="6">
                  <c:v>105.5</c:v>
                </c:pt>
                <c:pt idx="7">
                  <c:v>112.9</c:v>
                </c:pt>
                <c:pt idx="8">
                  <c:v>111.7</c:v>
                </c:pt>
                <c:pt idx="9">
                  <c:v>109.2</c:v>
                </c:pt>
                <c:pt idx="10">
                  <c:v>111.5</c:v>
                </c:pt>
                <c:pt idx="11">
                  <c:v>107.6</c:v>
                </c:pt>
                <c:pt idx="12">
                  <c:v>109.8</c:v>
                </c:pt>
                <c:pt idx="13">
                  <c:v>105.8</c:v>
                </c:pt>
                <c:pt idx="14">
                  <c:v>113.7</c:v>
                </c:pt>
                <c:pt idx="15">
                  <c:v>112.2</c:v>
                </c:pt>
                <c:pt idx="16">
                  <c:v>113.1</c:v>
                </c:pt>
                <c:pt idx="17">
                  <c:v>105.2</c:v>
                </c:pt>
                <c:pt idx="18">
                  <c:v>104.1</c:v>
                </c:pt>
                <c:pt idx="19">
                  <c:v>104.9</c:v>
                </c:pt>
                <c:pt idx="20">
                  <c:v>105.3</c:v>
                </c:pt>
                <c:pt idx="21">
                  <c:v>105.3</c:v>
                </c:pt>
                <c:pt idx="22">
                  <c:v>104</c:v>
                </c:pt>
                <c:pt idx="23">
                  <c:v>103.1</c:v>
                </c:pt>
                <c:pt idx="24">
                  <c:v>89.1</c:v>
                </c:pt>
                <c:pt idx="25">
                  <c:v>83.6</c:v>
                </c:pt>
                <c:pt idx="26">
                  <c:v>72.2</c:v>
                </c:pt>
                <c:pt idx="27">
                  <c:v>69.7</c:v>
                </c:pt>
                <c:pt idx="28">
                  <c:v>58.5</c:v>
                </c:pt>
                <c:pt idx="29">
                  <c:v>53.2</c:v>
                </c:pt>
                <c:pt idx="30">
                  <c:v>57</c:v>
                </c:pt>
                <c:pt idx="31">
                  <c:v>54.5</c:v>
                </c:pt>
                <c:pt idx="32">
                  <c:v>56.6</c:v>
                </c:pt>
                <c:pt idx="33">
                  <c:v>57.1</c:v>
                </c:pt>
                <c:pt idx="34">
                  <c:v>60.7</c:v>
                </c:pt>
                <c:pt idx="35">
                  <c:v>64.599999999999994</c:v>
                </c:pt>
                <c:pt idx="36">
                  <c:v>63.7</c:v>
                </c:pt>
                <c:pt idx="37">
                  <c:v>62.4</c:v>
                </c:pt>
                <c:pt idx="38">
                  <c:v>58.4</c:v>
                </c:pt>
                <c:pt idx="39">
                  <c:v>54</c:v>
                </c:pt>
                <c:pt idx="40">
                  <c:v>55.4</c:v>
                </c:pt>
                <c:pt idx="41">
                  <c:v>52.3</c:v>
                </c:pt>
                <c:pt idx="42">
                  <c:v>49.8</c:v>
                </c:pt>
                <c:pt idx="43">
                  <c:v>46.7</c:v>
                </c:pt>
                <c:pt idx="44">
                  <c:v>49.7</c:v>
                </c:pt>
                <c:pt idx="45">
                  <c:v>49.8</c:v>
                </c:pt>
                <c:pt idx="46">
                  <c:v>42.5</c:v>
                </c:pt>
                <c:pt idx="47">
                  <c:v>37.700000000000003</c:v>
                </c:pt>
                <c:pt idx="48">
                  <c:v>34.200000000000003</c:v>
                </c:pt>
                <c:pt idx="49">
                  <c:v>31.9</c:v>
                </c:pt>
                <c:pt idx="50">
                  <c:v>28.6</c:v>
                </c:pt>
                <c:pt idx="51">
                  <c:v>32.200000000000003</c:v>
                </c:pt>
                <c:pt idx="52">
                  <c:v>36.200000000000003</c:v>
                </c:pt>
                <c:pt idx="53">
                  <c:v>36.5</c:v>
                </c:pt>
                <c:pt idx="54">
                  <c:v>34.200000000000003</c:v>
                </c:pt>
                <c:pt idx="55">
                  <c:v>34.5</c:v>
                </c:pt>
                <c:pt idx="56">
                  <c:v>35</c:v>
                </c:pt>
                <c:pt idx="57" formatCode="General">
                  <c:v>36.6</c:v>
                </c:pt>
                <c:pt idx="58" formatCode="General">
                  <c:v>34.799999999999997</c:v>
                </c:pt>
                <c:pt idx="59" formatCode="General">
                  <c:v>33.5</c:v>
                </c:pt>
                <c:pt idx="60" formatCode="General">
                  <c:v>32.700000000000003</c:v>
                </c:pt>
                <c:pt idx="61" formatCode="General">
                  <c:v>29.5</c:v>
                </c:pt>
                <c:pt idx="62" formatCode="General">
                  <c:v>28.7</c:v>
                </c:pt>
                <c:pt idx="63" formatCode="General">
                  <c:v>27.6</c:v>
                </c:pt>
                <c:pt idx="64" formatCode="General">
                  <c:v>25.3</c:v>
                </c:pt>
                <c:pt idx="65" formatCode="General">
                  <c:v>26.9</c:v>
                </c:pt>
                <c:pt idx="66" formatCode="General">
                  <c:v>26.5</c:v>
                </c:pt>
              </c:numCache>
            </c:numRef>
          </c:val>
        </c:ser>
        <c:marker val="1"/>
        <c:axId val="181603712"/>
        <c:axId val="181621888"/>
      </c:lineChart>
      <c:catAx>
        <c:axId val="181194112"/>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8546542147347882"/>
              <c:y val="0.8949880668257757"/>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601792"/>
        <c:crosses val="autoZero"/>
        <c:auto val="1"/>
        <c:lblAlgn val="ctr"/>
        <c:lblOffset val="100"/>
        <c:tickLblSkip val="10"/>
        <c:tickMarkSkip val="5"/>
      </c:catAx>
      <c:valAx>
        <c:axId val="181601792"/>
        <c:scaling>
          <c:orientation val="minMax"/>
          <c:max val="600"/>
          <c:min val="0"/>
        </c:scaling>
        <c:axPos val="l"/>
        <c:title>
          <c:tx>
            <c:rich>
              <a:bodyPr/>
              <a:lstStyle/>
              <a:p>
                <a:pPr>
                  <a:defRPr sz="1000" b="1" i="0" u="none" strike="noStrike" baseline="0">
                    <a:solidFill>
                      <a:srgbClr val="000000"/>
                    </a:solidFill>
                    <a:latin typeface="Arial"/>
                    <a:ea typeface="Arial"/>
                    <a:cs typeface="Arial"/>
                  </a:defRPr>
                </a:pPr>
                <a:r>
                  <a:rPr lang="en-NZ"/>
                  <a:t>Crashes / 100,000 population</a:t>
                </a:r>
              </a:p>
            </c:rich>
          </c:tx>
          <c:layout>
            <c:manualLayout>
              <c:xMode val="edge"/>
              <c:yMode val="edge"/>
              <c:x val="5.9593023255814045E-2"/>
              <c:y val="0.30310262529832938"/>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194112"/>
        <c:crosses val="autoZero"/>
        <c:crossBetween val="between"/>
        <c:majorUnit val="200"/>
      </c:valAx>
      <c:catAx>
        <c:axId val="181603712"/>
        <c:scaling>
          <c:orientation val="minMax"/>
        </c:scaling>
        <c:delete val="1"/>
        <c:axPos val="b"/>
        <c:numFmt formatCode="General" sourceLinked="1"/>
        <c:tickLblPos val="none"/>
        <c:crossAx val="181621888"/>
        <c:crosses val="autoZero"/>
        <c:auto val="1"/>
        <c:lblAlgn val="ctr"/>
        <c:lblOffset val="100"/>
      </c:catAx>
      <c:valAx>
        <c:axId val="181621888"/>
        <c:scaling>
          <c:orientation val="minMax"/>
        </c:scaling>
        <c:axPos val="r"/>
        <c:title>
          <c:tx>
            <c:rich>
              <a:bodyPr/>
              <a:lstStyle/>
              <a:p>
                <a:pPr>
                  <a:defRPr sz="1000" b="1" i="0" u="none" strike="noStrike" baseline="0">
                    <a:solidFill>
                      <a:srgbClr val="000000"/>
                    </a:solidFill>
                    <a:latin typeface="Arial"/>
                    <a:ea typeface="Arial"/>
                    <a:cs typeface="Arial"/>
                  </a:defRPr>
                </a:pPr>
                <a:r>
                  <a:rPr lang="en-NZ"/>
                  <a:t>Crashes / 10,000 vehicles</a:t>
                </a:r>
              </a:p>
            </c:rich>
          </c:tx>
          <c:layout>
            <c:manualLayout>
              <c:xMode val="edge"/>
              <c:yMode val="edge"/>
              <c:x val="0.93604712201672469"/>
              <c:y val="0.33651551312649203"/>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603712"/>
        <c:crosses val="max"/>
        <c:crossBetween val="between"/>
        <c:majorUnit val="50"/>
      </c:valAx>
      <c:spPr>
        <a:noFill/>
        <a:ln w="12700">
          <a:solidFill>
            <a:srgbClr val="808080"/>
          </a:solidFill>
          <a:prstDash val="solid"/>
        </a:ln>
      </c:spPr>
    </c:plotArea>
    <c:plotVisOnly val="1"/>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NZ"/>
  <c:chart>
    <c:title>
      <c:tx>
        <c:rich>
          <a:bodyPr/>
          <a:lstStyle/>
          <a:p>
            <a:pPr>
              <a:defRPr sz="1200" b="1" i="0" u="none" strike="noStrike" baseline="0">
                <a:solidFill>
                  <a:srgbClr val="000000"/>
                </a:solidFill>
                <a:latin typeface="Arial"/>
                <a:ea typeface="Arial"/>
                <a:cs typeface="Arial"/>
              </a:defRPr>
            </a:pPr>
            <a:r>
              <a:rPr lang="en-NZ"/>
              <a:t>Figure 5
Proportion of deaths by road user type</a:t>
            </a:r>
          </a:p>
        </c:rich>
      </c:tx>
      <c:layout>
        <c:manualLayout>
          <c:xMode val="edge"/>
          <c:yMode val="edge"/>
          <c:x val="0.18780034340087906"/>
          <c:y val="3.1940947999077346E-2"/>
        </c:manualLayout>
      </c:layout>
      <c:spPr>
        <a:noFill/>
        <a:ln w="25400">
          <a:noFill/>
        </a:ln>
      </c:spPr>
    </c:title>
    <c:plotArea>
      <c:layout>
        <c:manualLayout>
          <c:layoutTarget val="inner"/>
          <c:xMode val="edge"/>
          <c:yMode val="edge"/>
          <c:x val="0.10806924029997662"/>
          <c:y val="0.24078624078624117"/>
          <c:w val="0.69596590753184961"/>
          <c:h val="0.57493857493857592"/>
        </c:manualLayout>
      </c:layout>
      <c:areaChart>
        <c:grouping val="stacked"/>
        <c:ser>
          <c:idx val="1"/>
          <c:order val="0"/>
          <c:tx>
            <c:strRef>
              <c:f>TABLE3!$X$9</c:f>
              <c:strCache>
                <c:ptCount val="1"/>
                <c:pt idx="0">
                  <c:v>Drivers</c:v>
                </c:pt>
              </c:strCache>
            </c:strRef>
          </c:tx>
          <c:spPr>
            <a:solidFill>
              <a:srgbClr val="00000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TABLE3!$X$10:$X$76</c:f>
              <c:numCache>
                <c:formatCode>0.00</c:formatCode>
                <c:ptCount val="67"/>
                <c:pt idx="0">
                  <c:v>0.20087336244541484</c:v>
                </c:pt>
                <c:pt idx="1">
                  <c:v>0.20833333333333334</c:v>
                </c:pt>
                <c:pt idx="2">
                  <c:v>0.18014705882352941</c:v>
                </c:pt>
                <c:pt idx="3">
                  <c:v>0.18649517684887459</c:v>
                </c:pt>
                <c:pt idx="4">
                  <c:v>0.20055710306406685</c:v>
                </c:pt>
                <c:pt idx="5">
                  <c:v>0.23493975903614459</c:v>
                </c:pt>
                <c:pt idx="6">
                  <c:v>0.2652439024390244</c:v>
                </c:pt>
                <c:pt idx="7">
                  <c:v>0.24083769633507854</c:v>
                </c:pt>
                <c:pt idx="8">
                  <c:v>0.26719576719576721</c:v>
                </c:pt>
                <c:pt idx="9">
                  <c:v>0.26647564469914042</c:v>
                </c:pt>
                <c:pt idx="10">
                  <c:v>0.24664879356568364</c:v>
                </c:pt>
                <c:pt idx="11">
                  <c:v>0.26275510204081631</c:v>
                </c:pt>
                <c:pt idx="12">
                  <c:v>0.31234256926952142</c:v>
                </c:pt>
                <c:pt idx="13">
                  <c:v>0.29411764705882354</c:v>
                </c:pt>
                <c:pt idx="14">
                  <c:v>0.34660421545667447</c:v>
                </c:pt>
                <c:pt idx="15">
                  <c:v>0.32612612612612613</c:v>
                </c:pt>
                <c:pt idx="16">
                  <c:v>0.36095764272559855</c:v>
                </c:pt>
                <c:pt idx="17">
                  <c:v>0.34982332155477031</c:v>
                </c:pt>
                <c:pt idx="18">
                  <c:v>0.33397312859884837</c:v>
                </c:pt>
                <c:pt idx="19">
                  <c:v>0.35789473684210527</c:v>
                </c:pt>
                <c:pt idx="20">
                  <c:v>0.41257668711656442</c:v>
                </c:pt>
                <c:pt idx="21">
                  <c:v>0.37537091988130566</c:v>
                </c:pt>
                <c:pt idx="22">
                  <c:v>0.36568213783403658</c:v>
                </c:pt>
                <c:pt idx="23">
                  <c:v>0.32500000000000001</c:v>
                </c:pt>
                <c:pt idx="24">
                  <c:v>0.33432392273402672</c:v>
                </c:pt>
                <c:pt idx="25">
                  <c:v>0.36741214057507987</c:v>
                </c:pt>
                <c:pt idx="26">
                  <c:v>0.36288998357963875</c:v>
                </c:pt>
                <c:pt idx="27">
                  <c:v>0.35897435897435898</c:v>
                </c:pt>
                <c:pt idx="28">
                  <c:v>0.34862385321100919</c:v>
                </c:pt>
                <c:pt idx="29">
                  <c:v>0.36297640653357532</c:v>
                </c:pt>
                <c:pt idx="30">
                  <c:v>0.37353433835845895</c:v>
                </c:pt>
                <c:pt idx="31">
                  <c:v>0.33333333333333331</c:v>
                </c:pt>
                <c:pt idx="32">
                  <c:v>0.39227340267459138</c:v>
                </c:pt>
                <c:pt idx="33">
                  <c:v>0.33903576982892691</c:v>
                </c:pt>
                <c:pt idx="34">
                  <c:v>0.32485029940119758</c:v>
                </c:pt>
                <c:pt idx="35">
                  <c:v>0.38018741633199465</c:v>
                </c:pt>
                <c:pt idx="36">
                  <c:v>0.37467362924281983</c:v>
                </c:pt>
                <c:pt idx="37">
                  <c:v>0.38616352201257864</c:v>
                </c:pt>
                <c:pt idx="38">
                  <c:v>0.3724137931034483</c:v>
                </c:pt>
                <c:pt idx="39">
                  <c:v>0.38379814077025232</c:v>
                </c:pt>
                <c:pt idx="40">
                  <c:v>0.38186813186813184</c:v>
                </c:pt>
                <c:pt idx="41">
                  <c:v>0.42835130970724189</c:v>
                </c:pt>
                <c:pt idx="42">
                  <c:v>0.44272445820433437</c:v>
                </c:pt>
                <c:pt idx="43">
                  <c:v>0.43383584589614738</c:v>
                </c:pt>
                <c:pt idx="44">
                  <c:v>0.46977547495682209</c:v>
                </c:pt>
                <c:pt idx="45">
                  <c:v>0.42857142857142855</c:v>
                </c:pt>
                <c:pt idx="46">
                  <c:v>0.46393762183235865</c:v>
                </c:pt>
                <c:pt idx="47">
                  <c:v>0.46753246753246752</c:v>
                </c:pt>
                <c:pt idx="48">
                  <c:v>0.44111776447105788</c:v>
                </c:pt>
                <c:pt idx="49">
                  <c:v>0.50098231827111983</c:v>
                </c:pt>
                <c:pt idx="50">
                  <c:v>0.5292841648590022</c:v>
                </c:pt>
                <c:pt idx="51">
                  <c:v>0.51208791208791204</c:v>
                </c:pt>
                <c:pt idx="52">
                  <c:v>0.54320987654320985</c:v>
                </c:pt>
                <c:pt idx="53">
                  <c:v>0.51086956521739135</c:v>
                </c:pt>
                <c:pt idx="54">
                  <c:v>0.51152073732718895</c:v>
                </c:pt>
                <c:pt idx="55">
                  <c:v>0.50123456790123455</c:v>
                </c:pt>
                <c:pt idx="56">
                  <c:v>0.48974358974358972</c:v>
                </c:pt>
                <c:pt idx="57">
                  <c:v>0.4821002386634845</c:v>
                </c:pt>
                <c:pt idx="58">
                  <c:v>0.45403899721448465</c:v>
                </c:pt>
                <c:pt idx="59">
                  <c:v>0.50261780104712039</c:v>
                </c:pt>
                <c:pt idx="60">
                  <c:v>0.48257372654155495</c:v>
                </c:pt>
                <c:pt idx="61">
                  <c:v>0.528169014084507</c:v>
                </c:pt>
                <c:pt idx="62">
                  <c:v>0.43831168831168832</c:v>
                </c:pt>
                <c:pt idx="63">
                  <c:v>0.49800796812749004</c:v>
                </c:pt>
                <c:pt idx="64">
                  <c:v>0.43344709897610922</c:v>
                </c:pt>
                <c:pt idx="65">
                  <c:v>0.4952681388012618</c:v>
                </c:pt>
                <c:pt idx="66">
                  <c:v>0.5092592592592593</c:v>
                </c:pt>
              </c:numCache>
            </c:numRef>
          </c:val>
        </c:ser>
        <c:ser>
          <c:idx val="2"/>
          <c:order val="1"/>
          <c:tx>
            <c:strRef>
              <c:f>TABLE3!$Y$9</c:f>
              <c:strCache>
                <c:ptCount val="1"/>
                <c:pt idx="0">
                  <c:v>Passengers</c:v>
                </c:pt>
              </c:strCache>
            </c:strRef>
          </c:tx>
          <c:spPr>
            <a:solidFill>
              <a:srgbClr val="80808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TABLE3!$Y$10:$Y$76</c:f>
              <c:numCache>
                <c:formatCode>0.00</c:formatCode>
                <c:ptCount val="67"/>
                <c:pt idx="0">
                  <c:v>0.24017467248908297</c:v>
                </c:pt>
                <c:pt idx="1">
                  <c:v>0.27430555555555558</c:v>
                </c:pt>
                <c:pt idx="2">
                  <c:v>0.22794117647058823</c:v>
                </c:pt>
                <c:pt idx="3">
                  <c:v>0.23151125401929259</c:v>
                </c:pt>
                <c:pt idx="4">
                  <c:v>0.25069637883008355</c:v>
                </c:pt>
                <c:pt idx="5">
                  <c:v>0.20180722891566266</c:v>
                </c:pt>
                <c:pt idx="6">
                  <c:v>0.30182926829268292</c:v>
                </c:pt>
                <c:pt idx="7">
                  <c:v>0.26963350785340312</c:v>
                </c:pt>
                <c:pt idx="8">
                  <c:v>0.27513227513227512</c:v>
                </c:pt>
                <c:pt idx="9">
                  <c:v>0.28366762177650429</c:v>
                </c:pt>
                <c:pt idx="10">
                  <c:v>0.32975871313672922</c:v>
                </c:pt>
                <c:pt idx="11">
                  <c:v>0.28826530612244899</c:v>
                </c:pt>
                <c:pt idx="12">
                  <c:v>0.27204030226700254</c:v>
                </c:pt>
                <c:pt idx="13">
                  <c:v>0.2813299232736573</c:v>
                </c:pt>
                <c:pt idx="14">
                  <c:v>0.27166276346604218</c:v>
                </c:pt>
                <c:pt idx="15">
                  <c:v>0.30630630630630629</c:v>
                </c:pt>
                <c:pt idx="16">
                  <c:v>0.2983425414364641</c:v>
                </c:pt>
                <c:pt idx="17">
                  <c:v>0.33215547703180209</c:v>
                </c:pt>
                <c:pt idx="18">
                  <c:v>0.34357005758157388</c:v>
                </c:pt>
                <c:pt idx="19">
                  <c:v>0.31403508771929822</c:v>
                </c:pt>
                <c:pt idx="20">
                  <c:v>0.32361963190184051</c:v>
                </c:pt>
                <c:pt idx="21">
                  <c:v>0.33679525222551931</c:v>
                </c:pt>
                <c:pt idx="22">
                  <c:v>0.31645569620253167</c:v>
                </c:pt>
                <c:pt idx="23">
                  <c:v>0.29761904761904762</c:v>
                </c:pt>
                <c:pt idx="24">
                  <c:v>0.28231797919762258</c:v>
                </c:pt>
                <c:pt idx="25">
                  <c:v>0.27156549520766771</c:v>
                </c:pt>
                <c:pt idx="26">
                  <c:v>0.29556650246305421</c:v>
                </c:pt>
                <c:pt idx="27">
                  <c:v>0.29487179487179488</c:v>
                </c:pt>
                <c:pt idx="28">
                  <c:v>0.26911314984709478</c:v>
                </c:pt>
                <c:pt idx="29">
                  <c:v>0.25408348457350272</c:v>
                </c:pt>
                <c:pt idx="30">
                  <c:v>0.27303182579564489</c:v>
                </c:pt>
                <c:pt idx="31">
                  <c:v>0.30642750373692079</c:v>
                </c:pt>
                <c:pt idx="32">
                  <c:v>0.26300148588410105</c:v>
                </c:pt>
                <c:pt idx="33">
                  <c:v>0.30482115085536549</c:v>
                </c:pt>
                <c:pt idx="34">
                  <c:v>0.26347305389221559</c:v>
                </c:pt>
                <c:pt idx="35">
                  <c:v>0.24765729585006693</c:v>
                </c:pt>
                <c:pt idx="36">
                  <c:v>0.28459530026109658</c:v>
                </c:pt>
                <c:pt idx="37">
                  <c:v>0.27169811320754716</c:v>
                </c:pt>
                <c:pt idx="38">
                  <c:v>0.28413793103448276</c:v>
                </c:pt>
                <c:pt idx="39">
                  <c:v>0.29747675962815406</c:v>
                </c:pt>
                <c:pt idx="40">
                  <c:v>0.28159340659340659</c:v>
                </c:pt>
                <c:pt idx="41">
                  <c:v>0.28197226502311246</c:v>
                </c:pt>
                <c:pt idx="42">
                  <c:v>0.27708978328173373</c:v>
                </c:pt>
                <c:pt idx="43">
                  <c:v>0.2797319932998325</c:v>
                </c:pt>
                <c:pt idx="44">
                  <c:v>0.28670120898100171</c:v>
                </c:pt>
                <c:pt idx="45">
                  <c:v>0.28915662650602408</c:v>
                </c:pt>
                <c:pt idx="46">
                  <c:v>0.29434697855750486</c:v>
                </c:pt>
                <c:pt idx="47">
                  <c:v>0.30612244897959184</c:v>
                </c:pt>
                <c:pt idx="48">
                  <c:v>0.27744510978043913</c:v>
                </c:pt>
                <c:pt idx="49">
                  <c:v>0.27701375245579568</c:v>
                </c:pt>
                <c:pt idx="50">
                  <c:v>0.28633405639913234</c:v>
                </c:pt>
                <c:pt idx="51">
                  <c:v>0.27472527472527475</c:v>
                </c:pt>
                <c:pt idx="52">
                  <c:v>0.23703703703703705</c:v>
                </c:pt>
                <c:pt idx="53">
                  <c:v>0.28913043478260869</c:v>
                </c:pt>
                <c:pt idx="54">
                  <c:v>0.30645161290322581</c:v>
                </c:pt>
                <c:pt idx="55">
                  <c:v>0.3037037037037037</c:v>
                </c:pt>
                <c:pt idx="56">
                  <c:v>0.27692307692307694</c:v>
                </c:pt>
                <c:pt idx="57">
                  <c:v>0.28400954653937949</c:v>
                </c:pt>
                <c:pt idx="58">
                  <c:v>0.28969359331476324</c:v>
                </c:pt>
                <c:pt idx="59">
                  <c:v>0.26963350785340312</c:v>
                </c:pt>
                <c:pt idx="60">
                  <c:v>0.26273458445040215</c:v>
                </c:pt>
                <c:pt idx="61">
                  <c:v>0.21478873239436619</c:v>
                </c:pt>
                <c:pt idx="62">
                  <c:v>0.26623376623376621</c:v>
                </c:pt>
                <c:pt idx="63">
                  <c:v>0.19521912350597609</c:v>
                </c:pt>
                <c:pt idx="64">
                  <c:v>0.23890784982935154</c:v>
                </c:pt>
                <c:pt idx="65">
                  <c:v>0.23659305993690852</c:v>
                </c:pt>
                <c:pt idx="66">
                  <c:v>0.23765432098765432</c:v>
                </c:pt>
              </c:numCache>
            </c:numRef>
          </c:val>
        </c:ser>
        <c:ser>
          <c:idx val="3"/>
          <c:order val="2"/>
          <c:tx>
            <c:strRef>
              <c:f>TABLE3!$Z$9</c:f>
              <c:strCache>
                <c:ptCount val="1"/>
                <c:pt idx="0">
                  <c:v>Motor cyclists</c:v>
                </c:pt>
              </c:strCache>
            </c:strRef>
          </c:tx>
          <c:spPr>
            <a:solidFill>
              <a:srgbClr val="C0C0C0"/>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TABLE3!$Z$10:$Z$76</c:f>
              <c:numCache>
                <c:formatCode>0.00</c:formatCode>
                <c:ptCount val="67"/>
                <c:pt idx="0">
                  <c:v>0.20524017467248909</c:v>
                </c:pt>
                <c:pt idx="1">
                  <c:v>0.16319444444444445</c:v>
                </c:pt>
                <c:pt idx="2">
                  <c:v>0.24264705882352941</c:v>
                </c:pt>
                <c:pt idx="3">
                  <c:v>0.23151125401929259</c:v>
                </c:pt>
                <c:pt idx="4">
                  <c:v>0.20334261838440112</c:v>
                </c:pt>
                <c:pt idx="5">
                  <c:v>0.24096385542168675</c:v>
                </c:pt>
                <c:pt idx="6">
                  <c:v>0.11280487804878049</c:v>
                </c:pt>
                <c:pt idx="7">
                  <c:v>0.1256544502617801</c:v>
                </c:pt>
                <c:pt idx="8">
                  <c:v>0.12169312169312169</c:v>
                </c:pt>
                <c:pt idx="9">
                  <c:v>0.10601719197707736</c:v>
                </c:pt>
                <c:pt idx="10">
                  <c:v>9.6514745308310987E-2</c:v>
                </c:pt>
                <c:pt idx="11">
                  <c:v>0.10969387755102041</c:v>
                </c:pt>
                <c:pt idx="12">
                  <c:v>0.11586901763224182</c:v>
                </c:pt>
                <c:pt idx="13">
                  <c:v>0.11253196930946291</c:v>
                </c:pt>
                <c:pt idx="14">
                  <c:v>9.3676814988290405E-2</c:v>
                </c:pt>
                <c:pt idx="15">
                  <c:v>8.6486486486486491E-2</c:v>
                </c:pt>
                <c:pt idx="16">
                  <c:v>7.7348066298342538E-2</c:v>
                </c:pt>
                <c:pt idx="17">
                  <c:v>8.1272084805653705E-2</c:v>
                </c:pt>
                <c:pt idx="18">
                  <c:v>5.3742802303262956E-2</c:v>
                </c:pt>
                <c:pt idx="19">
                  <c:v>6.3157894736842107E-2</c:v>
                </c:pt>
                <c:pt idx="20">
                  <c:v>6.5950920245398767E-2</c:v>
                </c:pt>
                <c:pt idx="21">
                  <c:v>7.71513353115727E-2</c:v>
                </c:pt>
                <c:pt idx="22">
                  <c:v>0.1111111111111111</c:v>
                </c:pt>
                <c:pt idx="23">
                  <c:v>0.15476190476190477</c:v>
                </c:pt>
                <c:pt idx="24">
                  <c:v>0.15898959881129271</c:v>
                </c:pt>
                <c:pt idx="25">
                  <c:v>0.15335463258785942</c:v>
                </c:pt>
                <c:pt idx="26">
                  <c:v>0.15106732348111659</c:v>
                </c:pt>
                <c:pt idx="27">
                  <c:v>0.1396011396011396</c:v>
                </c:pt>
                <c:pt idx="28">
                  <c:v>0.15902140672782875</c:v>
                </c:pt>
                <c:pt idx="29">
                  <c:v>0.16333938294010888</c:v>
                </c:pt>
                <c:pt idx="30">
                  <c:v>0.15242881072026801</c:v>
                </c:pt>
                <c:pt idx="31">
                  <c:v>0.17339312406576982</c:v>
                </c:pt>
                <c:pt idx="32">
                  <c:v>0.16790490341753342</c:v>
                </c:pt>
                <c:pt idx="33">
                  <c:v>0.16796267496111975</c:v>
                </c:pt>
                <c:pt idx="34">
                  <c:v>0.18712574850299402</c:v>
                </c:pt>
                <c:pt idx="35">
                  <c:v>0.17670682730923695</c:v>
                </c:pt>
                <c:pt idx="36">
                  <c:v>0.16579634464751958</c:v>
                </c:pt>
                <c:pt idx="37">
                  <c:v>0.1811320754716981</c:v>
                </c:pt>
                <c:pt idx="38">
                  <c:v>0.20137931034482759</c:v>
                </c:pt>
                <c:pt idx="39">
                  <c:v>0.18459495351925631</c:v>
                </c:pt>
                <c:pt idx="40">
                  <c:v>0.15659340659340659</c:v>
                </c:pt>
                <c:pt idx="41">
                  <c:v>0.12018489984591679</c:v>
                </c:pt>
                <c:pt idx="42">
                  <c:v>0.13622291021671826</c:v>
                </c:pt>
                <c:pt idx="43">
                  <c:v>0.13400335008375208</c:v>
                </c:pt>
                <c:pt idx="44">
                  <c:v>0.12435233160621761</c:v>
                </c:pt>
                <c:pt idx="45">
                  <c:v>0.13425129087779691</c:v>
                </c:pt>
                <c:pt idx="46">
                  <c:v>9.3567251461988299E-2</c:v>
                </c:pt>
                <c:pt idx="47">
                  <c:v>0.1038961038961039</c:v>
                </c:pt>
                <c:pt idx="48">
                  <c:v>0.10778443113772455</c:v>
                </c:pt>
                <c:pt idx="49">
                  <c:v>8.2514734774066803E-2</c:v>
                </c:pt>
                <c:pt idx="50">
                  <c:v>6.7245119305856832E-2</c:v>
                </c:pt>
                <c:pt idx="51">
                  <c:v>7.6923076923076927E-2</c:v>
                </c:pt>
                <c:pt idx="52">
                  <c:v>7.407407407407407E-2</c:v>
                </c:pt>
                <c:pt idx="53">
                  <c:v>6.0869565217391307E-2</c:v>
                </c:pt>
                <c:pt idx="54">
                  <c:v>7.8341013824884786E-2</c:v>
                </c:pt>
                <c:pt idx="55">
                  <c:v>8.8888888888888892E-2</c:v>
                </c:pt>
                <c:pt idx="56">
                  <c:v>9.7435897435897437E-2</c:v>
                </c:pt>
                <c:pt idx="57">
                  <c:v>9.7852028639618144E-2</c:v>
                </c:pt>
                <c:pt idx="58">
                  <c:v>0.14206128133704735</c:v>
                </c:pt>
                <c:pt idx="59">
                  <c:v>0.1256544502617801</c:v>
                </c:pt>
                <c:pt idx="60">
                  <c:v>0.13404825737265416</c:v>
                </c:pt>
                <c:pt idx="61">
                  <c:v>0.11619718309859155</c:v>
                </c:pt>
                <c:pt idx="62">
                  <c:v>0.16233766233766234</c:v>
                </c:pt>
                <c:pt idx="63">
                  <c:v>0.15537848605577689</c:v>
                </c:pt>
                <c:pt idx="64">
                  <c:v>0.14675767918088736</c:v>
                </c:pt>
                <c:pt idx="65">
                  <c:v>0.17034700315457413</c:v>
                </c:pt>
                <c:pt idx="66">
                  <c:v>0.16049382716049382</c:v>
                </c:pt>
              </c:numCache>
            </c:numRef>
          </c:val>
        </c:ser>
        <c:ser>
          <c:idx val="4"/>
          <c:order val="3"/>
          <c:tx>
            <c:strRef>
              <c:f>TABLE3!$AA$9</c:f>
              <c:strCache>
                <c:ptCount val="1"/>
                <c:pt idx="0">
                  <c:v>Pedestrians</c:v>
                </c:pt>
              </c:strCache>
            </c:strRef>
          </c:tx>
          <c:spPr>
            <a:pattFill prst="pct20">
              <a:fgClr>
                <a:srgbClr val="000000"/>
              </a:fgClr>
              <a:bgClr>
                <a:srgbClr val="FFFFFF"/>
              </a:bgClr>
            </a:patt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TABLE3!$AA$10:$AA$76</c:f>
              <c:numCache>
                <c:formatCode>0.00</c:formatCode>
                <c:ptCount val="67"/>
                <c:pt idx="0">
                  <c:v>0.24890829694323144</c:v>
                </c:pt>
                <c:pt idx="1">
                  <c:v>0.24305555555555555</c:v>
                </c:pt>
                <c:pt idx="2">
                  <c:v>0.23529411764705882</c:v>
                </c:pt>
                <c:pt idx="3">
                  <c:v>0.26688102893890675</c:v>
                </c:pt>
                <c:pt idx="4">
                  <c:v>0.24233983286908078</c:v>
                </c:pt>
                <c:pt idx="5">
                  <c:v>0.24397590361445784</c:v>
                </c:pt>
                <c:pt idx="6">
                  <c:v>0.26219512195121952</c:v>
                </c:pt>
                <c:pt idx="7">
                  <c:v>0.25654450261780104</c:v>
                </c:pt>
                <c:pt idx="8">
                  <c:v>0.23544973544973544</c:v>
                </c:pt>
                <c:pt idx="9">
                  <c:v>0.26647564469914042</c:v>
                </c:pt>
                <c:pt idx="10">
                  <c:v>0.24664879356568364</c:v>
                </c:pt>
                <c:pt idx="11">
                  <c:v>0.25765306122448978</c:v>
                </c:pt>
                <c:pt idx="12">
                  <c:v>0.22166246851385391</c:v>
                </c:pt>
                <c:pt idx="13">
                  <c:v>0.24296675191815856</c:v>
                </c:pt>
                <c:pt idx="14">
                  <c:v>0.22716627634660422</c:v>
                </c:pt>
                <c:pt idx="15">
                  <c:v>0.22162162162162163</c:v>
                </c:pt>
                <c:pt idx="16">
                  <c:v>0.20994475138121546</c:v>
                </c:pt>
                <c:pt idx="17">
                  <c:v>0.19257950530035337</c:v>
                </c:pt>
                <c:pt idx="18">
                  <c:v>0.22264875239923224</c:v>
                </c:pt>
                <c:pt idx="19">
                  <c:v>0.20701754385964913</c:v>
                </c:pt>
                <c:pt idx="20">
                  <c:v>0.15490797546012269</c:v>
                </c:pt>
                <c:pt idx="21">
                  <c:v>0.16765578635014836</c:v>
                </c:pt>
                <c:pt idx="22">
                  <c:v>0.17580872011251758</c:v>
                </c:pt>
                <c:pt idx="23">
                  <c:v>0.18690476190476191</c:v>
                </c:pt>
                <c:pt idx="24">
                  <c:v>0.18573551263001487</c:v>
                </c:pt>
                <c:pt idx="25">
                  <c:v>0.17891373801916932</c:v>
                </c:pt>
                <c:pt idx="26">
                  <c:v>0.16748768472906403</c:v>
                </c:pt>
                <c:pt idx="27">
                  <c:v>0.17663817663817663</c:v>
                </c:pt>
                <c:pt idx="28">
                  <c:v>0.17737003058103976</c:v>
                </c:pt>
                <c:pt idx="29">
                  <c:v>0.19237749546279492</c:v>
                </c:pt>
                <c:pt idx="30">
                  <c:v>0.16415410385259632</c:v>
                </c:pt>
                <c:pt idx="31">
                  <c:v>0.15545590433482809</c:v>
                </c:pt>
                <c:pt idx="32">
                  <c:v>0.13224368499257058</c:v>
                </c:pt>
                <c:pt idx="33">
                  <c:v>0.15863141524105753</c:v>
                </c:pt>
                <c:pt idx="34">
                  <c:v>0.17814371257485029</c:v>
                </c:pt>
                <c:pt idx="35">
                  <c:v>0.16733601070950468</c:v>
                </c:pt>
                <c:pt idx="36">
                  <c:v>0.14621409921671019</c:v>
                </c:pt>
                <c:pt idx="37">
                  <c:v>0.13836477987421383</c:v>
                </c:pt>
                <c:pt idx="38">
                  <c:v>0.11448275862068966</c:v>
                </c:pt>
                <c:pt idx="39">
                  <c:v>0.10756972111553785</c:v>
                </c:pt>
                <c:pt idx="40">
                  <c:v>0.14285714285714285</c:v>
                </c:pt>
                <c:pt idx="41">
                  <c:v>0.13559322033898305</c:v>
                </c:pt>
                <c:pt idx="42">
                  <c:v>0.11764705882352941</c:v>
                </c:pt>
                <c:pt idx="43">
                  <c:v>0.12395309882747069</c:v>
                </c:pt>
                <c:pt idx="44">
                  <c:v>9.3264248704663211E-2</c:v>
                </c:pt>
                <c:pt idx="45">
                  <c:v>0.12220309810671257</c:v>
                </c:pt>
                <c:pt idx="46">
                  <c:v>0.12280701754385964</c:v>
                </c:pt>
                <c:pt idx="47">
                  <c:v>0.10018552875695733</c:v>
                </c:pt>
                <c:pt idx="48">
                  <c:v>0.14171656686626746</c:v>
                </c:pt>
                <c:pt idx="49">
                  <c:v>0.1237721021611002</c:v>
                </c:pt>
                <c:pt idx="50">
                  <c:v>7.5921908893709325E-2</c:v>
                </c:pt>
                <c:pt idx="51">
                  <c:v>0.11428571428571428</c:v>
                </c:pt>
                <c:pt idx="52">
                  <c:v>0.1111111111111111</c:v>
                </c:pt>
                <c:pt idx="53">
                  <c:v>0.12608695652173912</c:v>
                </c:pt>
                <c:pt idx="54">
                  <c:v>8.755760368663594E-2</c:v>
                </c:pt>
                <c:pt idx="55">
                  <c:v>7.6543209876543214E-2</c:v>
                </c:pt>
                <c:pt idx="56">
                  <c:v>0.11282051282051282</c:v>
                </c:pt>
                <c:pt idx="57">
                  <c:v>0.10739856801909307</c:v>
                </c:pt>
                <c:pt idx="58">
                  <c:v>8.6350974930362118E-2</c:v>
                </c:pt>
                <c:pt idx="59">
                  <c:v>8.1151832460732987E-2</c:v>
                </c:pt>
                <c:pt idx="60">
                  <c:v>9.3833780160857902E-2</c:v>
                </c:pt>
                <c:pt idx="61">
                  <c:v>0.10915492957746478</c:v>
                </c:pt>
                <c:pt idx="62">
                  <c:v>0.10714285714285714</c:v>
                </c:pt>
                <c:pt idx="63">
                  <c:v>0.11952191235059761</c:v>
                </c:pt>
                <c:pt idx="64">
                  <c:v>0.14675767918088736</c:v>
                </c:pt>
                <c:pt idx="65">
                  <c:v>7.8864353312302835E-2</c:v>
                </c:pt>
                <c:pt idx="66">
                  <c:v>7.716049382716049E-2</c:v>
                </c:pt>
              </c:numCache>
            </c:numRef>
          </c:val>
        </c:ser>
        <c:ser>
          <c:idx val="5"/>
          <c:order val="4"/>
          <c:tx>
            <c:strRef>
              <c:f>TABLE3!$AB$9</c:f>
              <c:strCache>
                <c:ptCount val="1"/>
                <c:pt idx="0">
                  <c:v>Cyclists</c:v>
                </c:pt>
              </c:strCache>
            </c:strRef>
          </c:tx>
          <c:spPr>
            <a:solidFill>
              <a:srgbClr val="FFFFFF"/>
            </a:solidFill>
            <a:ln w="12700">
              <a:solidFill>
                <a:srgbClr val="000000"/>
              </a:solidFill>
              <a:prstDash val="solid"/>
            </a:ln>
          </c:spPr>
          <c:cat>
            <c:numRef>
              <c:f>TABLE3!$W$10:$W$76</c:f>
              <c:numCache>
                <c:formatCode>0;\(0\)</c:formatCode>
                <c:ptCount val="67"/>
                <c:pt idx="0" formatCode="General">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cat>
          <c:val>
            <c:numRef>
              <c:f>TABLE3!$AB$10:$AB$76</c:f>
              <c:numCache>
                <c:formatCode>0.00</c:formatCode>
                <c:ptCount val="67"/>
                <c:pt idx="0">
                  <c:v>0.10480349344978165</c:v>
                </c:pt>
                <c:pt idx="1">
                  <c:v>0.1111111111111111</c:v>
                </c:pt>
                <c:pt idx="2">
                  <c:v>0.11397058823529412</c:v>
                </c:pt>
                <c:pt idx="3">
                  <c:v>8.3601286173633438E-2</c:v>
                </c:pt>
                <c:pt idx="4">
                  <c:v>0.10306406685236769</c:v>
                </c:pt>
                <c:pt idx="5">
                  <c:v>7.8313253012048195E-2</c:v>
                </c:pt>
                <c:pt idx="6">
                  <c:v>5.7926829268292686E-2</c:v>
                </c:pt>
                <c:pt idx="7">
                  <c:v>0.10732984293193717</c:v>
                </c:pt>
                <c:pt idx="8">
                  <c:v>0.10052910052910052</c:v>
                </c:pt>
                <c:pt idx="9">
                  <c:v>7.7363896848137534E-2</c:v>
                </c:pt>
                <c:pt idx="10">
                  <c:v>8.0428954423592491E-2</c:v>
                </c:pt>
                <c:pt idx="11">
                  <c:v>8.1632653061224483E-2</c:v>
                </c:pt>
                <c:pt idx="12">
                  <c:v>7.8085642317380355E-2</c:v>
                </c:pt>
                <c:pt idx="13">
                  <c:v>6.9053708439897693E-2</c:v>
                </c:pt>
                <c:pt idx="14">
                  <c:v>6.0889929742388757E-2</c:v>
                </c:pt>
                <c:pt idx="15">
                  <c:v>5.9459459459459463E-2</c:v>
                </c:pt>
                <c:pt idx="16">
                  <c:v>5.3406998158379376E-2</c:v>
                </c:pt>
                <c:pt idx="17">
                  <c:v>4.4169611307420496E-2</c:v>
                </c:pt>
                <c:pt idx="18">
                  <c:v>4.6065259117082535E-2</c:v>
                </c:pt>
                <c:pt idx="19">
                  <c:v>5.7894736842105263E-2</c:v>
                </c:pt>
                <c:pt idx="20">
                  <c:v>4.2944785276073622E-2</c:v>
                </c:pt>
                <c:pt idx="21">
                  <c:v>4.3026706231454007E-2</c:v>
                </c:pt>
                <c:pt idx="22">
                  <c:v>3.0942334739803096E-2</c:v>
                </c:pt>
                <c:pt idx="23">
                  <c:v>3.5714285714285712E-2</c:v>
                </c:pt>
                <c:pt idx="24">
                  <c:v>3.8632986627043092E-2</c:v>
                </c:pt>
                <c:pt idx="25">
                  <c:v>2.8753993610223641E-2</c:v>
                </c:pt>
                <c:pt idx="26">
                  <c:v>2.2988505747126436E-2</c:v>
                </c:pt>
                <c:pt idx="27">
                  <c:v>2.9914529914529916E-2</c:v>
                </c:pt>
                <c:pt idx="28">
                  <c:v>4.5871559633027525E-2</c:v>
                </c:pt>
                <c:pt idx="29">
                  <c:v>2.7223230490018149E-2</c:v>
                </c:pt>
                <c:pt idx="30">
                  <c:v>3.6850921273031828E-2</c:v>
                </c:pt>
                <c:pt idx="31">
                  <c:v>3.1390134529147982E-2</c:v>
                </c:pt>
                <c:pt idx="32">
                  <c:v>4.4576523031203567E-2</c:v>
                </c:pt>
                <c:pt idx="33">
                  <c:v>2.9548989113530325E-2</c:v>
                </c:pt>
                <c:pt idx="34">
                  <c:v>4.6407185628742513E-2</c:v>
                </c:pt>
                <c:pt idx="35">
                  <c:v>2.8112449799196786E-2</c:v>
                </c:pt>
                <c:pt idx="36">
                  <c:v>2.8720626631853787E-2</c:v>
                </c:pt>
                <c:pt idx="37">
                  <c:v>2.2641509433962263E-2</c:v>
                </c:pt>
                <c:pt idx="38">
                  <c:v>2.7586206896551724E-2</c:v>
                </c:pt>
                <c:pt idx="39">
                  <c:v>2.6560424966799469E-2</c:v>
                </c:pt>
                <c:pt idx="40">
                  <c:v>3.7087912087912088E-2</c:v>
                </c:pt>
                <c:pt idx="41">
                  <c:v>3.3898305084745763E-2</c:v>
                </c:pt>
                <c:pt idx="42">
                  <c:v>2.6315789473684209E-2</c:v>
                </c:pt>
                <c:pt idx="43">
                  <c:v>2.8475711892797319E-2</c:v>
                </c:pt>
                <c:pt idx="44">
                  <c:v>2.5906735751295335E-2</c:v>
                </c:pt>
                <c:pt idx="45">
                  <c:v>2.5817555938037865E-2</c:v>
                </c:pt>
                <c:pt idx="46">
                  <c:v>2.5341130604288498E-2</c:v>
                </c:pt>
                <c:pt idx="47">
                  <c:v>2.2263450834879406E-2</c:v>
                </c:pt>
                <c:pt idx="48">
                  <c:v>3.1936127744510975E-2</c:v>
                </c:pt>
                <c:pt idx="49">
                  <c:v>1.5717092337917484E-2</c:v>
                </c:pt>
                <c:pt idx="50">
                  <c:v>4.1214750542299353E-2</c:v>
                </c:pt>
                <c:pt idx="51">
                  <c:v>2.197802197802198E-2</c:v>
                </c:pt>
                <c:pt idx="52">
                  <c:v>3.4567901234567898E-2</c:v>
                </c:pt>
                <c:pt idx="53">
                  <c:v>1.3043478260869565E-2</c:v>
                </c:pt>
                <c:pt idx="54">
                  <c:v>1.6129032258064516E-2</c:v>
                </c:pt>
                <c:pt idx="55">
                  <c:v>2.9629629629629631E-2</c:v>
                </c:pt>
                <c:pt idx="56">
                  <c:v>2.3076923076923078E-2</c:v>
                </c:pt>
                <c:pt idx="57">
                  <c:v>2.8639618138424822E-2</c:v>
                </c:pt>
                <c:pt idx="58">
                  <c:v>2.7855153203342618E-2</c:v>
                </c:pt>
                <c:pt idx="59">
                  <c:v>2.0942408376963352E-2</c:v>
                </c:pt>
                <c:pt idx="60">
                  <c:v>2.6809651474530832E-2</c:v>
                </c:pt>
                <c:pt idx="61">
                  <c:v>3.1690140845070422E-2</c:v>
                </c:pt>
                <c:pt idx="62">
                  <c:v>2.5974025974025976E-2</c:v>
                </c:pt>
                <c:pt idx="63">
                  <c:v>3.1872509960159362E-2</c:v>
                </c:pt>
                <c:pt idx="64">
                  <c:v>3.4129692832764506E-2</c:v>
                </c:pt>
                <c:pt idx="65">
                  <c:v>1.8927444794952682E-2</c:v>
                </c:pt>
                <c:pt idx="66">
                  <c:v>1.5432098765432098E-2</c:v>
                </c:pt>
              </c:numCache>
            </c:numRef>
          </c:val>
        </c:ser>
        <c:axId val="181698944"/>
        <c:axId val="181700864"/>
      </c:areaChart>
      <c:catAx>
        <c:axId val="181698944"/>
        <c:scaling>
          <c:orientation val="minMax"/>
        </c:scaling>
        <c:axPos val="b"/>
        <c:title>
          <c:tx>
            <c:rich>
              <a:bodyPr/>
              <a:lstStyle/>
              <a:p>
                <a:pPr>
                  <a:defRPr sz="1200" b="1" i="0" u="none" strike="noStrike" baseline="0">
                    <a:solidFill>
                      <a:srgbClr val="000000"/>
                    </a:solidFill>
                    <a:latin typeface="Arial"/>
                    <a:ea typeface="Arial"/>
                    <a:cs typeface="Arial"/>
                  </a:defRPr>
                </a:pPr>
                <a:r>
                  <a:rPr lang="en-NZ"/>
                  <a:t>Year</a:t>
                </a:r>
              </a:p>
            </c:rich>
          </c:tx>
          <c:layout>
            <c:manualLayout>
              <c:xMode val="edge"/>
              <c:yMode val="edge"/>
              <c:x val="0.42651327085555257"/>
              <c:y val="0.89189194581081155"/>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00864"/>
        <c:crosses val="autoZero"/>
        <c:auto val="1"/>
        <c:lblAlgn val="ctr"/>
        <c:lblOffset val="100"/>
        <c:tickLblSkip val="10"/>
        <c:tickMarkSkip val="1"/>
      </c:catAx>
      <c:valAx>
        <c:axId val="181700864"/>
        <c:scaling>
          <c:orientation val="minMax"/>
          <c:max val="1"/>
        </c:scaling>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NZ"/>
                  <a:t>Proportion of all deaths</a:t>
                </a:r>
              </a:p>
            </c:rich>
          </c:tx>
          <c:layout>
            <c:manualLayout>
              <c:xMode val="edge"/>
              <c:yMode val="edge"/>
              <c:x val="2.3054755043227664E-2"/>
              <c:y val="0.30221133284705232"/>
            </c:manualLayout>
          </c:layout>
          <c:spPr>
            <a:noFill/>
            <a:ln w="25400">
              <a:noFill/>
            </a:ln>
          </c:spPr>
        </c:title>
        <c:numFmt formatCode="0.0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698944"/>
        <c:crosses val="autoZero"/>
        <c:crossBetween val="midCat"/>
        <c:majorUnit val="0.2"/>
      </c:valAx>
      <c:spPr>
        <a:solidFill>
          <a:srgbClr val="C0C0C0"/>
        </a:solidFill>
        <a:ln w="12700">
          <a:solidFill>
            <a:srgbClr val="808080"/>
          </a:solidFill>
          <a:prstDash val="solid"/>
        </a:ln>
      </c:spPr>
    </c:plotArea>
    <c:legend>
      <c:legendPos val="r"/>
      <c:layout>
        <c:manualLayout>
          <c:xMode val="edge"/>
          <c:yMode val="edge"/>
          <c:x val="0.84294008637969331"/>
          <c:y val="0.39803442621928836"/>
          <c:w val="0.14697421467849647"/>
          <c:h val="0.26044226656941083"/>
        </c:manualLayout>
      </c:layout>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9525">
      <a:noFill/>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9525</xdr:colOff>
      <xdr:row>24</xdr:row>
      <xdr:rowOff>66673</xdr:rowOff>
    </xdr:from>
    <xdr:to>
      <xdr:col>2</xdr:col>
      <xdr:colOff>3867150</xdr:colOff>
      <xdr:row>37</xdr:row>
      <xdr:rowOff>0</xdr:rowOff>
    </xdr:to>
    <xdr:sp macro="" textlink="">
      <xdr:nvSpPr>
        <xdr:cNvPr id="2" name="TextBox 1"/>
        <xdr:cNvSpPr txBox="1"/>
      </xdr:nvSpPr>
      <xdr:spPr>
        <a:xfrm>
          <a:off x="619125" y="4057648"/>
          <a:ext cx="4467225" cy="2038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NZ" sz="1000">
              <a:latin typeface="Arial" pitchFamily="34" charset="0"/>
              <a:cs typeface="Arial" pitchFamily="34" charset="0"/>
            </a:rPr>
            <a:t>The  2016</a:t>
          </a:r>
          <a:r>
            <a:rPr lang="en-NZ" sz="1000" baseline="0">
              <a:latin typeface="Arial" pitchFamily="34" charset="0"/>
              <a:cs typeface="Arial" pitchFamily="34" charset="0"/>
            </a:rPr>
            <a:t> crash </a:t>
          </a:r>
          <a:r>
            <a:rPr lang="en-NZ" sz="1000">
              <a:latin typeface="Arial" pitchFamily="34" charset="0"/>
              <a:cs typeface="Arial" pitchFamily="34" charset="0"/>
            </a:rPr>
            <a:t>data presented here were extracted from the NZ</a:t>
          </a:r>
          <a:r>
            <a:rPr lang="en-NZ" sz="1000" baseline="0">
              <a:latin typeface="Arial" pitchFamily="34" charset="0"/>
              <a:cs typeface="Arial" pitchFamily="34" charset="0"/>
            </a:rPr>
            <a:t> Transport Agency's Crash Analysis System (CAS) on 20 June 2017. </a:t>
          </a:r>
        </a:p>
        <a:p>
          <a:endParaRPr lang="en-NZ" sz="1000" baseline="0">
            <a:latin typeface="Arial" pitchFamily="34" charset="0"/>
            <a:cs typeface="Arial" pitchFamily="34" charset="0"/>
          </a:endParaRPr>
        </a:p>
        <a:p>
          <a:r>
            <a:rPr lang="en-NZ" sz="1000" baseline="0">
              <a:latin typeface="Arial" pitchFamily="34" charset="0"/>
              <a:cs typeface="Arial" pitchFamily="34" charset="0"/>
            </a:rPr>
            <a:t>In this spreadsheet injury crash data for earlier years is not updated. For this reason injury crash data for earlier years may not match the data curently in the CAS. The CAS may have been updated since the data was extracted for  this publication.</a:t>
          </a:r>
        </a:p>
        <a:p>
          <a:endParaRPr lang="en-NZ" sz="1000" baseline="0">
            <a:latin typeface="Arial" pitchFamily="34" charset="0"/>
            <a:cs typeface="Arial" pitchFamily="34" charset="0"/>
          </a:endParaRPr>
        </a:p>
        <a:p>
          <a:r>
            <a:rPr lang="en-AU" sz="1000">
              <a:solidFill>
                <a:schemeClr val="dk1"/>
              </a:solidFill>
              <a:latin typeface="Arial" pitchFamily="34" charset="0"/>
              <a:ea typeface="+mn-ea"/>
              <a:cs typeface="Arial" pitchFamily="34" charset="0"/>
            </a:rPr>
            <a:t>The data in this spreadsheet</a:t>
          </a:r>
          <a:r>
            <a:rPr lang="en-AU" sz="1000" baseline="0">
              <a:solidFill>
                <a:schemeClr val="dk1"/>
              </a:solidFill>
              <a:latin typeface="Arial" pitchFamily="34" charset="0"/>
              <a:ea typeface="+mn-ea"/>
              <a:cs typeface="Arial" pitchFamily="34" charset="0"/>
            </a:rPr>
            <a:t> </a:t>
          </a:r>
          <a:r>
            <a:rPr lang="en-AU" sz="1000">
              <a:solidFill>
                <a:schemeClr val="dk1"/>
              </a:solidFill>
              <a:latin typeface="Arial" pitchFamily="34" charset="0"/>
              <a:ea typeface="+mn-ea"/>
              <a:cs typeface="Arial" pitchFamily="34" charset="0"/>
            </a:rPr>
            <a:t>for years before 2014 includes only those crashes that involve a motor vehicle.  A crash between a cyclist and a pedestrian, for example, would not be included.</a:t>
          </a:r>
          <a:endParaRPr lang="en-NZ" sz="1000">
            <a:solidFill>
              <a:schemeClr val="dk1"/>
            </a:solidFill>
            <a:latin typeface="Arial" pitchFamily="34" charset="0"/>
            <a:ea typeface="+mn-ea"/>
            <a:cs typeface="Arial" pitchFamily="34" charset="0"/>
          </a:endParaRPr>
        </a:p>
        <a:p>
          <a:r>
            <a:rPr lang="en-AU" sz="1000">
              <a:solidFill>
                <a:schemeClr val="dk1"/>
              </a:solidFill>
              <a:latin typeface="Arial" pitchFamily="34" charset="0"/>
              <a:ea typeface="+mn-ea"/>
              <a:cs typeface="Arial" pitchFamily="34" charset="0"/>
            </a:rPr>
            <a:t>The data from 2014 includes cyclist crashes even when a motor vehicle is not involved in the crash.</a:t>
          </a:r>
          <a:endParaRPr lang="en-NZ" sz="1000">
            <a:latin typeface="Arial" pitchFamily="34" charset="0"/>
            <a:cs typeface="Arial" pitchFamily="34" charset="0"/>
          </a:endParaRPr>
        </a:p>
      </xdr:txBody>
    </xdr:sp>
    <xdr:clientData/>
  </xdr:twoCellAnchor>
  <xdr:twoCellAnchor>
    <xdr:from>
      <xdr:col>1</xdr:col>
      <xdr:colOff>9525</xdr:colOff>
      <xdr:row>37</xdr:row>
      <xdr:rowOff>123825</xdr:rowOff>
    </xdr:from>
    <xdr:to>
      <xdr:col>5</xdr:col>
      <xdr:colOff>247650</xdr:colOff>
      <xdr:row>57</xdr:row>
      <xdr:rowOff>142875</xdr:rowOff>
    </xdr:to>
    <xdr:sp macro="" textlink="">
      <xdr:nvSpPr>
        <xdr:cNvPr id="3" name="TextBox 2"/>
        <xdr:cNvSpPr txBox="1"/>
      </xdr:nvSpPr>
      <xdr:spPr>
        <a:xfrm>
          <a:off x="619125" y="6219825"/>
          <a:ext cx="6048375" cy="3257550"/>
        </a:xfrm>
        <a:prstGeom prst="rect">
          <a:avLst/>
        </a:prstGeom>
        <a:solidFill>
          <a:srgbClr val="C6E9F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NZ" sz="1000" b="1">
              <a:solidFill>
                <a:schemeClr val="dk1"/>
              </a:solidFill>
              <a:latin typeface="Arial" pitchFamily="34" charset="0"/>
              <a:ea typeface="+mn-ea"/>
              <a:cs typeface="Arial" pitchFamily="34" charset="0"/>
            </a:rPr>
            <a:t>Disclaimer</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All reasonable endeavours are made to ensure the accuracy of the information in this report. However, the information is provided without warranties of any kind including accuracy, completeness, timeliness or fitness for any particular purpose.</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The Ministry of Transport excludes liability for any loss, damage or expense, direct or indirect, and however caused, whether through negligence or otherwise, resulting from any person or organisation's use of, or reliance on, the information provided in this report.</a:t>
          </a:r>
        </a:p>
        <a:p>
          <a:r>
            <a:rPr lang="en-NZ" sz="1000">
              <a:solidFill>
                <a:schemeClr val="dk1"/>
              </a:solidFill>
              <a:latin typeface="Arial" pitchFamily="34" charset="0"/>
              <a:ea typeface="+mn-ea"/>
              <a:cs typeface="Arial" pitchFamily="34" charset="0"/>
            </a:rPr>
            <a:t> </a:t>
          </a:r>
        </a:p>
        <a:p>
          <a:r>
            <a:rPr lang="en-NZ" sz="1000">
              <a:solidFill>
                <a:schemeClr val="dk1"/>
              </a:solidFill>
              <a:latin typeface="Arial" pitchFamily="34" charset="0"/>
              <a:ea typeface="+mn-ea"/>
              <a:cs typeface="Arial" pitchFamily="34" charset="0"/>
            </a:rPr>
            <a:t>The information in this report is made freely available to the public and may be used subject to these terms.</a:t>
          </a:r>
        </a:p>
        <a:p>
          <a:endParaRPr lang="en-NZ" sz="1000">
            <a:solidFill>
              <a:schemeClr val="dk1"/>
            </a:solidFill>
            <a:latin typeface="Arial" pitchFamily="34" charset="0"/>
            <a:ea typeface="+mn-ea"/>
            <a:cs typeface="Arial" pitchFamily="34" charset="0"/>
          </a:endParaRPr>
        </a:p>
        <a:p>
          <a:pPr marL="0" indent="0"/>
          <a:r>
            <a:rPr lang="en-NZ" sz="1000">
              <a:solidFill>
                <a:schemeClr val="dk1"/>
              </a:solidFill>
              <a:latin typeface="Arial" pitchFamily="34" charset="0"/>
              <a:ea typeface="+mn-ea"/>
              <a:cs typeface="Arial" pitchFamily="34" charset="0"/>
            </a:rPr>
            <a:t>This document, and the information contained within it, can be copied, distributed, adapted and otherwise used provided that – </a:t>
          </a:r>
        </a:p>
        <a:p>
          <a:pPr marL="0" lvl="0" indent="0"/>
          <a:r>
            <a:rPr lang="en-NZ" sz="1000">
              <a:solidFill>
                <a:schemeClr val="dk1"/>
              </a:solidFill>
              <a:latin typeface="Arial" pitchFamily="34" charset="0"/>
              <a:ea typeface="+mn-ea"/>
              <a:cs typeface="Arial" pitchFamily="34" charset="0"/>
            </a:rPr>
            <a:t>	- the Ministry of Transport is attributed as the source of the material</a:t>
          </a:r>
        </a:p>
        <a:p>
          <a:pPr marL="0" lvl="0" indent="0"/>
          <a:r>
            <a:rPr lang="en-NZ" sz="1000">
              <a:solidFill>
                <a:schemeClr val="dk1"/>
              </a:solidFill>
              <a:latin typeface="Arial" pitchFamily="34" charset="0"/>
              <a:ea typeface="+mn-ea"/>
              <a:cs typeface="Arial" pitchFamily="34" charset="0"/>
            </a:rPr>
            <a:t>	- the material is not misrepresented or distorted through selective use of the material</a:t>
          </a:r>
        </a:p>
        <a:p>
          <a:pPr marL="0" lvl="0" indent="0"/>
          <a:r>
            <a:rPr lang="en-NZ" sz="1000">
              <a:solidFill>
                <a:schemeClr val="dk1"/>
              </a:solidFill>
              <a:latin typeface="Arial" pitchFamily="34" charset="0"/>
              <a:ea typeface="+mn-ea"/>
              <a:cs typeface="Arial" pitchFamily="34" charset="0"/>
            </a:rPr>
            <a:t>	- images contained in the material are not copied</a:t>
          </a:r>
        </a:p>
        <a:p>
          <a:pPr marL="0" lvl="0" indent="0"/>
          <a:endParaRPr lang="en-NZ" sz="1000">
            <a:solidFill>
              <a:schemeClr val="dk1"/>
            </a:solidFill>
            <a:latin typeface="Arial" pitchFamily="34" charset="0"/>
            <a:ea typeface="+mn-ea"/>
            <a:cs typeface="Arial" pitchFamily="34" charset="0"/>
          </a:endParaRPr>
        </a:p>
        <a:p>
          <a:pPr marL="0" indent="0"/>
          <a:r>
            <a:rPr lang="en-NZ" sz="1000">
              <a:solidFill>
                <a:schemeClr val="dk1"/>
              </a:solidFill>
              <a:latin typeface="Arial" pitchFamily="34" charset="0"/>
              <a:ea typeface="+mn-ea"/>
              <a:cs typeface="Arial" pitchFamily="34" charset="0"/>
            </a:rPr>
            <a:t>The terms of the Ministry’s </a:t>
          </a:r>
          <a:r>
            <a:rPr lang="en-NZ" sz="1000">
              <a:solidFill>
                <a:schemeClr val="dk1"/>
              </a:solidFill>
              <a:latin typeface="Arial" pitchFamily="34" charset="0"/>
              <a:ea typeface="+mn-ea"/>
              <a:cs typeface="Arial" pitchFamily="34" charset="0"/>
              <a:hlinkClick xmlns:r="http://schemas.openxmlformats.org/officeDocument/2006/relationships" r:id=""/>
            </a:rPr>
            <a:t>copyright and disclaimer</a:t>
          </a:r>
          <a:r>
            <a:rPr lang="en-NZ" sz="1000">
              <a:solidFill>
                <a:schemeClr val="dk1"/>
              </a:solidFill>
              <a:latin typeface="Arial" pitchFamily="34" charset="0"/>
              <a:ea typeface="+mn-ea"/>
              <a:cs typeface="Arial" pitchFamily="34" charset="0"/>
            </a:rPr>
            <a:t> apply.  </a:t>
          </a:r>
        </a:p>
        <a:p>
          <a:endParaRPr lang="en-NZ" sz="1000">
            <a:solidFill>
              <a:schemeClr val="dk1"/>
            </a:solidFill>
            <a:latin typeface="+mn-lt"/>
            <a:ea typeface="+mn-ea"/>
            <a:cs typeface="+mn-cs"/>
          </a:endParaRPr>
        </a:p>
        <a:p>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304800</xdr:colOff>
      <xdr:row>3</xdr:row>
      <xdr:rowOff>19050</xdr:rowOff>
    </xdr:from>
    <xdr:to>
      <xdr:col>22</xdr:col>
      <xdr:colOff>133350</xdr:colOff>
      <xdr:row>26</xdr:row>
      <xdr:rowOff>104775</xdr:rowOff>
    </xdr:to>
    <xdr:graphicFrame macro="">
      <xdr:nvGraphicFramePr>
        <xdr:cNvPr id="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27</xdr:row>
      <xdr:rowOff>123825</xdr:rowOff>
    </xdr:from>
    <xdr:to>
      <xdr:col>22</xdr:col>
      <xdr:colOff>152400</xdr:colOff>
      <xdr:row>52</xdr:row>
      <xdr:rowOff>57150</xdr:rowOff>
    </xdr:to>
    <xdr:graphicFrame macro="">
      <xdr:nvGraphicFramePr>
        <xdr:cNvPr id="15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152400</xdr:colOff>
      <xdr:row>3</xdr:row>
      <xdr:rowOff>19050</xdr:rowOff>
    </xdr:from>
    <xdr:to>
      <xdr:col>33</xdr:col>
      <xdr:colOff>600075</xdr:colOff>
      <xdr:row>26</xdr:row>
      <xdr:rowOff>114300</xdr:rowOff>
    </xdr:to>
    <xdr:graphicFrame macro="">
      <xdr:nvGraphicFramePr>
        <xdr:cNvPr id="15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152400</xdr:colOff>
      <xdr:row>28</xdr:row>
      <xdr:rowOff>28575</xdr:rowOff>
    </xdr:from>
    <xdr:to>
      <xdr:col>34</xdr:col>
      <xdr:colOff>0</xdr:colOff>
      <xdr:row>52</xdr:row>
      <xdr:rowOff>133350</xdr:rowOff>
    </xdr:to>
    <xdr:graphicFrame macro="">
      <xdr:nvGraphicFramePr>
        <xdr:cNvPr id="15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0.71345</cdr:x>
      <cdr:y>0.45858</cdr:y>
    </cdr:from>
    <cdr:to>
      <cdr:x>0.8625</cdr:x>
      <cdr:y>0.50934</cdr:y>
    </cdr:to>
    <cdr:sp macro="" textlink="">
      <cdr:nvSpPr>
        <cdr:cNvPr id="2049" name="Text Box 1"/>
        <cdr:cNvSpPr txBox="1">
          <a:spLocks xmlns:a="http://schemas.openxmlformats.org/drawingml/2006/main" noChangeArrowheads="1"/>
        </cdr:cNvSpPr>
      </cdr:nvSpPr>
      <cdr:spPr bwMode="auto">
        <a:xfrm xmlns:a="http://schemas.openxmlformats.org/drawingml/2006/main">
          <a:off x="4668569" y="1825827"/>
          <a:ext cx="975335" cy="20209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capita</a:t>
          </a:r>
        </a:p>
      </cdr:txBody>
    </cdr:sp>
  </cdr:relSizeAnchor>
  <cdr:relSizeAnchor xmlns:cdr="http://schemas.openxmlformats.org/drawingml/2006/chartDrawing">
    <cdr:from>
      <cdr:x>0.60767</cdr:x>
      <cdr:y>0.65228</cdr:y>
    </cdr:from>
    <cdr:to>
      <cdr:x>0.75648</cdr:x>
      <cdr:y>0.70377</cdr:y>
    </cdr:to>
    <cdr:sp macro="" textlink="">
      <cdr:nvSpPr>
        <cdr:cNvPr id="2051" name="Text Box 3"/>
        <cdr:cNvSpPr txBox="1">
          <a:spLocks xmlns:a="http://schemas.openxmlformats.org/drawingml/2006/main" noChangeArrowheads="1"/>
        </cdr:cNvSpPr>
      </cdr:nvSpPr>
      <cdr:spPr bwMode="auto">
        <a:xfrm xmlns:a="http://schemas.openxmlformats.org/drawingml/2006/main">
          <a:off x="3976389" y="2597039"/>
          <a:ext cx="973765" cy="205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vehicle</a:t>
          </a:r>
        </a:p>
      </cdr:txBody>
    </cdr:sp>
  </cdr:relSizeAnchor>
</c:userShapes>
</file>

<file path=xl/drawings/drawing4.xml><?xml version="1.0" encoding="utf-8"?>
<c:userShapes xmlns:c="http://schemas.openxmlformats.org/drawingml/2006/chart">
  <cdr:relSizeAnchor xmlns:cdr="http://schemas.openxmlformats.org/drawingml/2006/chartDrawing">
    <cdr:from>
      <cdr:x>0.68816</cdr:x>
      <cdr:y>0.44781</cdr:y>
    </cdr:from>
    <cdr:to>
      <cdr:x>0.8308</cdr:x>
      <cdr:y>0.49881</cdr:y>
    </cdr:to>
    <cdr:sp macro="" textlink="">
      <cdr:nvSpPr>
        <cdr:cNvPr id="6145" name="Text Box 1"/>
        <cdr:cNvSpPr txBox="1">
          <a:spLocks xmlns:a="http://schemas.openxmlformats.org/drawingml/2006/main" noChangeArrowheads="1"/>
        </cdr:cNvSpPr>
      </cdr:nvSpPr>
      <cdr:spPr bwMode="auto">
        <a:xfrm xmlns:a="http://schemas.openxmlformats.org/drawingml/2006/main">
          <a:off x="4509655" y="1787185"/>
          <a:ext cx="934748" cy="2035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capita</a:t>
          </a:r>
        </a:p>
      </cdr:txBody>
    </cdr:sp>
  </cdr:relSizeAnchor>
  <cdr:relSizeAnchor xmlns:cdr="http://schemas.openxmlformats.org/drawingml/2006/chartDrawing">
    <cdr:from>
      <cdr:x>0.57054</cdr:x>
      <cdr:y>0.65942</cdr:y>
    </cdr:from>
    <cdr:to>
      <cdr:x>0.71393</cdr:x>
      <cdr:y>0.71092</cdr:y>
    </cdr:to>
    <cdr:sp macro="" textlink="">
      <cdr:nvSpPr>
        <cdr:cNvPr id="6146" name="Text Box 2"/>
        <cdr:cNvSpPr txBox="1">
          <a:spLocks xmlns:a="http://schemas.openxmlformats.org/drawingml/2006/main" noChangeArrowheads="1"/>
        </cdr:cNvSpPr>
      </cdr:nvSpPr>
      <cdr:spPr bwMode="auto">
        <a:xfrm xmlns:a="http://schemas.openxmlformats.org/drawingml/2006/main">
          <a:off x="3738884" y="2631716"/>
          <a:ext cx="939663" cy="2055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vehicle</a:t>
          </a:r>
        </a:p>
      </cdr:txBody>
    </cdr:sp>
  </cdr:relSizeAnchor>
</c:userShapes>
</file>

<file path=xl/drawings/drawing5.xml><?xml version="1.0" encoding="utf-8"?>
<xdr:wsDr xmlns:xdr="http://schemas.openxmlformats.org/drawingml/2006/spreadsheetDrawing" xmlns:a="http://schemas.openxmlformats.org/drawingml/2006/main">
  <xdr:twoCellAnchor>
    <xdr:from>
      <xdr:col>11</xdr:col>
      <xdr:colOff>304800</xdr:colOff>
      <xdr:row>3</xdr:row>
      <xdr:rowOff>19050</xdr:rowOff>
    </xdr:from>
    <xdr:to>
      <xdr:col>22</xdr:col>
      <xdr:colOff>133350</xdr:colOff>
      <xdr:row>26</xdr:row>
      <xdr:rowOff>104775</xdr:rowOff>
    </xdr:to>
    <xdr:graphicFrame macro="">
      <xdr:nvGraphicFramePr>
        <xdr:cNvPr id="127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27</xdr:row>
      <xdr:rowOff>123825</xdr:rowOff>
    </xdr:from>
    <xdr:to>
      <xdr:col>22</xdr:col>
      <xdr:colOff>152400</xdr:colOff>
      <xdr:row>52</xdr:row>
      <xdr:rowOff>57150</xdr:rowOff>
    </xdr:to>
    <xdr:graphicFrame macro="">
      <xdr:nvGraphicFramePr>
        <xdr:cNvPr id="127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152400</xdr:colOff>
      <xdr:row>3</xdr:row>
      <xdr:rowOff>19050</xdr:rowOff>
    </xdr:from>
    <xdr:to>
      <xdr:col>33</xdr:col>
      <xdr:colOff>600075</xdr:colOff>
      <xdr:row>26</xdr:row>
      <xdr:rowOff>114300</xdr:rowOff>
    </xdr:to>
    <xdr:graphicFrame macro="">
      <xdr:nvGraphicFramePr>
        <xdr:cNvPr id="127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152400</xdr:colOff>
      <xdr:row>28</xdr:row>
      <xdr:rowOff>28575</xdr:rowOff>
    </xdr:from>
    <xdr:to>
      <xdr:col>34</xdr:col>
      <xdr:colOff>0</xdr:colOff>
      <xdr:row>52</xdr:row>
      <xdr:rowOff>133350</xdr:rowOff>
    </xdr:to>
    <xdr:graphicFrame macro="">
      <xdr:nvGraphicFramePr>
        <xdr:cNvPr id="127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0.68449</cdr:x>
      <cdr:y>0.47537</cdr:y>
    </cdr:from>
    <cdr:to>
      <cdr:x>0.83354</cdr:x>
      <cdr:y>0.52564</cdr:y>
    </cdr:to>
    <cdr:sp macro="" textlink="">
      <cdr:nvSpPr>
        <cdr:cNvPr id="13313" name="Text Box 1"/>
        <cdr:cNvSpPr txBox="1">
          <a:spLocks xmlns:a="http://schemas.openxmlformats.org/drawingml/2006/main" noChangeArrowheads="1"/>
        </cdr:cNvSpPr>
      </cdr:nvSpPr>
      <cdr:spPr bwMode="auto">
        <a:xfrm xmlns:a="http://schemas.openxmlformats.org/drawingml/2006/main">
          <a:off x="4479109" y="1892664"/>
          <a:ext cx="975335" cy="20014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capita</a:t>
          </a:r>
        </a:p>
      </cdr:txBody>
    </cdr:sp>
  </cdr:relSizeAnchor>
  <cdr:relSizeAnchor xmlns:cdr="http://schemas.openxmlformats.org/drawingml/2006/chartDrawing">
    <cdr:from>
      <cdr:x>0.57688</cdr:x>
      <cdr:y>0.6781</cdr:y>
    </cdr:from>
    <cdr:to>
      <cdr:x>0.72593</cdr:x>
      <cdr:y>0.72959</cdr:y>
    </cdr:to>
    <cdr:sp macro="" textlink="">
      <cdr:nvSpPr>
        <cdr:cNvPr id="13314" name="Text Box 2"/>
        <cdr:cNvSpPr txBox="1">
          <a:spLocks xmlns:a="http://schemas.openxmlformats.org/drawingml/2006/main" noChangeArrowheads="1"/>
        </cdr:cNvSpPr>
      </cdr:nvSpPr>
      <cdr:spPr bwMode="auto">
        <a:xfrm xmlns:a="http://schemas.openxmlformats.org/drawingml/2006/main">
          <a:off x="3774899" y="2699837"/>
          <a:ext cx="975335" cy="205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vehicle</a:t>
          </a:r>
        </a:p>
      </cdr:txBody>
    </cdr:sp>
  </cdr:relSizeAnchor>
</c:userShapes>
</file>

<file path=xl/drawings/drawing7.xml><?xml version="1.0" encoding="utf-8"?>
<c:userShapes xmlns:c="http://schemas.openxmlformats.org/drawingml/2006/chart">
  <cdr:relSizeAnchor xmlns:cdr="http://schemas.openxmlformats.org/drawingml/2006/chartDrawing">
    <cdr:from>
      <cdr:x>0.67072</cdr:x>
      <cdr:y>0.43348</cdr:y>
    </cdr:from>
    <cdr:to>
      <cdr:x>0.81336</cdr:x>
      <cdr:y>0.48448</cdr:y>
    </cdr:to>
    <cdr:sp macro="" textlink="">
      <cdr:nvSpPr>
        <cdr:cNvPr id="14337" name="Text Box 1"/>
        <cdr:cNvSpPr txBox="1">
          <a:spLocks xmlns:a="http://schemas.openxmlformats.org/drawingml/2006/main" noChangeArrowheads="1"/>
        </cdr:cNvSpPr>
      </cdr:nvSpPr>
      <cdr:spPr bwMode="auto">
        <a:xfrm xmlns:a="http://schemas.openxmlformats.org/drawingml/2006/main">
          <a:off x="4395365" y="1730020"/>
          <a:ext cx="934749" cy="20354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capita</a:t>
          </a:r>
        </a:p>
      </cdr:txBody>
    </cdr:sp>
  </cdr:relSizeAnchor>
  <cdr:relSizeAnchor xmlns:cdr="http://schemas.openxmlformats.org/drawingml/2006/chartDrawing">
    <cdr:from>
      <cdr:x>0.55699</cdr:x>
      <cdr:y>0.66913</cdr:y>
    </cdr:from>
    <cdr:to>
      <cdr:x>0.70087</cdr:x>
      <cdr:y>0.72062</cdr:y>
    </cdr:to>
    <cdr:sp macro="" textlink="">
      <cdr:nvSpPr>
        <cdr:cNvPr id="14338" name="Text Box 2"/>
        <cdr:cNvSpPr txBox="1">
          <a:spLocks xmlns:a="http://schemas.openxmlformats.org/drawingml/2006/main" noChangeArrowheads="1"/>
        </cdr:cNvSpPr>
      </cdr:nvSpPr>
      <cdr:spPr bwMode="auto">
        <a:xfrm xmlns:a="http://schemas.openxmlformats.org/drawingml/2006/main">
          <a:off x="3650096" y="2670481"/>
          <a:ext cx="942874" cy="20549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900" b="0" i="0" strike="noStrike">
              <a:solidFill>
                <a:srgbClr val="000000"/>
              </a:solidFill>
              <a:latin typeface="Arial"/>
              <a:cs typeface="Arial"/>
            </a:rPr>
            <a:t>Per vehicle</a:t>
          </a:r>
        </a:p>
      </cdr:txBody>
    </cdr:sp>
  </cdr:relSizeAnchor>
</c:userShapes>
</file>

<file path=xl/drawings/drawing8.xml><?xml version="1.0" encoding="utf-8"?>
<xdr:wsDr xmlns:xdr="http://schemas.openxmlformats.org/drawingml/2006/spreadsheetDrawing" xmlns:a="http://schemas.openxmlformats.org/drawingml/2006/main">
  <xdr:twoCellAnchor>
    <xdr:from>
      <xdr:col>38</xdr:col>
      <xdr:colOff>47625</xdr:colOff>
      <xdr:row>5</xdr:row>
      <xdr:rowOff>38100</xdr:rowOff>
    </xdr:from>
    <xdr:to>
      <xdr:col>48</xdr:col>
      <xdr:colOff>561975</xdr:colOff>
      <xdr:row>28</xdr:row>
      <xdr:rowOff>142875</xdr:rowOff>
    </xdr:to>
    <xdr:graphicFrame macro="">
      <xdr:nvGraphicFramePr>
        <xdr:cNvPr id="7660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95250</xdr:colOff>
      <xdr:row>30</xdr:row>
      <xdr:rowOff>19050</xdr:rowOff>
    </xdr:from>
    <xdr:to>
      <xdr:col>49</xdr:col>
      <xdr:colOff>9525</xdr:colOff>
      <xdr:row>54</xdr:row>
      <xdr:rowOff>19050</xdr:rowOff>
    </xdr:to>
    <xdr:graphicFrame macro="">
      <xdr:nvGraphicFramePr>
        <xdr:cNvPr id="7660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514350</xdr:colOff>
      <xdr:row>2</xdr:row>
      <xdr:rowOff>57150</xdr:rowOff>
    </xdr:from>
    <xdr:to>
      <xdr:col>21</xdr:col>
      <xdr:colOff>409575</xdr:colOff>
      <xdr:row>2</xdr:row>
      <xdr:rowOff>102869</xdr:rowOff>
    </xdr:to>
    <xdr:sp macro="" textlink="">
      <xdr:nvSpPr>
        <xdr:cNvPr id="4" name="Right Arrow 3"/>
        <xdr:cNvSpPr/>
      </xdr:nvSpPr>
      <xdr:spPr>
        <a:xfrm>
          <a:off x="12706350" y="381000"/>
          <a:ext cx="504825" cy="4571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en-NZ"/>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47624</xdr:rowOff>
    </xdr:from>
    <xdr:to>
      <xdr:col>13</xdr:col>
      <xdr:colOff>266700</xdr:colOff>
      <xdr:row>138</xdr:row>
      <xdr:rowOff>28575</xdr:rowOff>
    </xdr:to>
    <xdr:sp macro="" textlink="">
      <xdr:nvSpPr>
        <xdr:cNvPr id="6" name="TextBox 5"/>
        <xdr:cNvSpPr txBox="1"/>
      </xdr:nvSpPr>
      <xdr:spPr>
        <a:xfrm>
          <a:off x="609600" y="371474"/>
          <a:ext cx="7581900" cy="2200275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NZ" sz="1100"/>
        </a:p>
        <a:p>
          <a:endParaRPr lang="en-NZ" sz="1100"/>
        </a:p>
        <a:p>
          <a:endParaRPr lang="en-NZ" sz="1100"/>
        </a:p>
        <a:p>
          <a:endParaRPr lang="en-NZ" sz="1100"/>
        </a:p>
        <a:p>
          <a:endParaRPr lang="en-NZ" sz="1100"/>
        </a:p>
      </xdr:txBody>
    </xdr:sp>
    <xdr:clientData/>
  </xdr:twoCellAnchor>
  <xdr:twoCellAnchor editAs="oneCell">
    <xdr:from>
      <xdr:col>2</xdr:col>
      <xdr:colOff>9525</xdr:colOff>
      <xdr:row>52</xdr:row>
      <xdr:rowOff>9525</xdr:rowOff>
    </xdr:from>
    <xdr:to>
      <xdr:col>12</xdr:col>
      <xdr:colOff>28575</xdr:colOff>
      <xdr:row>97</xdr:row>
      <xdr:rowOff>47625</xdr:rowOff>
    </xdr:to>
    <xdr:pic>
      <xdr:nvPicPr>
        <xdr:cNvPr id="88999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28725" y="8429625"/>
          <a:ext cx="6115050" cy="7324725"/>
        </a:xfrm>
        <a:prstGeom prst="rect">
          <a:avLst/>
        </a:prstGeom>
        <a:noFill/>
        <a:ln w="9525">
          <a:noFill/>
          <a:miter lim="800000"/>
          <a:headEnd/>
          <a:tailEnd/>
        </a:ln>
      </xdr:spPr>
    </xdr:pic>
    <xdr:clientData/>
  </xdr:twoCellAnchor>
  <xdr:twoCellAnchor editAs="oneCell">
    <xdr:from>
      <xdr:col>1</xdr:col>
      <xdr:colOff>590550</xdr:colOff>
      <xdr:row>99</xdr:row>
      <xdr:rowOff>19050</xdr:rowOff>
    </xdr:from>
    <xdr:to>
      <xdr:col>12</xdr:col>
      <xdr:colOff>0</xdr:colOff>
      <xdr:row>133</xdr:row>
      <xdr:rowOff>28575</xdr:rowOff>
    </xdr:to>
    <xdr:pic>
      <xdr:nvPicPr>
        <xdr:cNvPr id="88999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200150" y="16049625"/>
          <a:ext cx="6115050" cy="551497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12</xdr:col>
      <xdr:colOff>19050</xdr:colOff>
      <xdr:row>51</xdr:row>
      <xdr:rowOff>38100</xdr:rowOff>
    </xdr:to>
    <xdr:pic>
      <xdr:nvPicPr>
        <xdr:cNvPr id="890000" name="Picture 25"/>
        <xdr:cNvPicPr>
          <a:picLocks noChangeAspect="1" noChangeArrowheads="1"/>
        </xdr:cNvPicPr>
      </xdr:nvPicPr>
      <xdr:blipFill>
        <a:blip xmlns:r="http://schemas.openxmlformats.org/officeDocument/2006/relationships" r:embed="rId3" cstate="print"/>
        <a:srcRect/>
        <a:stretch>
          <a:fillRect/>
        </a:stretch>
      </xdr:blipFill>
      <xdr:spPr bwMode="auto">
        <a:xfrm>
          <a:off x="1219200" y="323850"/>
          <a:ext cx="6115050" cy="7972425"/>
        </a:xfrm>
        <a:prstGeom prst="rect">
          <a:avLst/>
        </a:prstGeom>
        <a:noFill/>
        <a:ln w="9525">
          <a:noFill/>
          <a:miter lim="800000"/>
          <a:headEnd/>
          <a:tailEnd/>
        </a:ln>
      </xdr:spPr>
    </xdr:pic>
    <xdr:clientData/>
  </xdr:twoCellAnchor>
  <xdr:twoCellAnchor>
    <xdr:from>
      <xdr:col>15</xdr:col>
      <xdr:colOff>0</xdr:colOff>
      <xdr:row>72</xdr:row>
      <xdr:rowOff>0</xdr:rowOff>
    </xdr:from>
    <xdr:to>
      <xdr:col>29</xdr:col>
      <xdr:colOff>123826</xdr:colOff>
      <xdr:row>100</xdr:row>
      <xdr:rowOff>28576</xdr:rowOff>
    </xdr:to>
    <xdr:sp macro="" textlink="">
      <xdr:nvSpPr>
        <xdr:cNvPr id="7" name="TextBox 6"/>
        <xdr:cNvSpPr txBox="1"/>
      </xdr:nvSpPr>
      <xdr:spPr>
        <a:xfrm>
          <a:off x="9144000" y="11658600"/>
          <a:ext cx="8658226" cy="45624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NZ" sz="1100" b="1">
              <a:solidFill>
                <a:schemeClr val="dk1"/>
              </a:solidFill>
              <a:latin typeface="+mn-lt"/>
              <a:ea typeface="+mn-ea"/>
              <a:cs typeface="+mn-cs"/>
            </a:rPr>
            <a:t>Notes from NZTA's Crash Analysis System (CAS)  - 13 September 2017</a:t>
          </a:r>
        </a:p>
        <a:p>
          <a:endParaRPr lang="en-NZ" sz="1100">
            <a:solidFill>
              <a:schemeClr val="dk1"/>
            </a:solidFill>
            <a:latin typeface="+mn-lt"/>
            <a:ea typeface="+mn-ea"/>
            <a:cs typeface="+mn-cs"/>
          </a:endParaRPr>
        </a:p>
        <a:p>
          <a:r>
            <a:rPr lang="en-NZ" sz="1100">
              <a:solidFill>
                <a:schemeClr val="dk1"/>
              </a:solidFill>
              <a:latin typeface="+mn-lt"/>
              <a:ea typeface="+mn-ea"/>
              <a:cs typeface="+mn-cs"/>
            </a:rPr>
            <a:t>Over the last few years the NZ Transport Agency, NZ Police and the Ministry of Transport have been working to improve how road crash information is recorded, processed and then provided to the road safety community.</a:t>
          </a:r>
          <a:br>
            <a:rPr lang="en-NZ" sz="1100">
              <a:solidFill>
                <a:schemeClr val="dk1"/>
              </a:solidFill>
              <a:latin typeface="+mn-lt"/>
              <a:ea typeface="+mn-ea"/>
              <a:cs typeface="+mn-cs"/>
            </a:rPr>
          </a:br>
          <a:r>
            <a:rPr lang="en-NZ" sz="1100">
              <a:solidFill>
                <a:schemeClr val="dk1"/>
              </a:solidFill>
              <a:latin typeface="+mn-lt"/>
              <a:ea typeface="+mn-ea"/>
              <a:cs typeface="+mn-cs"/>
            </a:rPr>
            <a:t/>
          </a:r>
          <a:br>
            <a:rPr lang="en-NZ" sz="1100">
              <a:solidFill>
                <a:schemeClr val="dk1"/>
              </a:solidFill>
              <a:latin typeface="+mn-lt"/>
              <a:ea typeface="+mn-ea"/>
              <a:cs typeface="+mn-cs"/>
            </a:rPr>
          </a:br>
          <a:r>
            <a:rPr lang="en-NZ" sz="1100">
              <a:solidFill>
                <a:schemeClr val="dk1"/>
              </a:solidFill>
              <a:latin typeface="+mn-lt"/>
              <a:ea typeface="+mn-ea"/>
              <a:cs typeface="+mn-cs"/>
            </a:rPr>
            <a:t>As you may know there have already been some changes. The NZ Police now submit crash information electronically via iPhones and we are maximising this data by improving and modernising CAS through the CAS replacement project.</a:t>
          </a:r>
          <a:endParaRPr lang="en-NZ" sz="1100"/>
        </a:p>
        <a:p>
          <a:endParaRPr lang="en-NZ" sz="1100"/>
        </a:p>
        <a:p>
          <a:r>
            <a:rPr lang="en-NZ" sz="1100" b="1">
              <a:solidFill>
                <a:schemeClr val="dk1"/>
              </a:solidFill>
              <a:latin typeface="+mn-lt"/>
              <a:ea typeface="+mn-ea"/>
              <a:cs typeface="+mn-cs"/>
            </a:rPr>
            <a:t>Alcohol suspected (July 2017)</a:t>
          </a:r>
          <a:r>
            <a:rPr lang="en-NZ" sz="1100">
              <a:solidFill>
                <a:schemeClr val="dk1"/>
              </a:solidFill>
              <a:latin typeface="+mn-lt"/>
              <a:ea typeface="+mn-ea"/>
              <a:cs typeface="+mn-cs"/>
            </a:rPr>
            <a:t/>
          </a:r>
          <a:br>
            <a:rPr lang="en-NZ" sz="1100">
              <a:solidFill>
                <a:schemeClr val="dk1"/>
              </a:solidFill>
              <a:latin typeface="+mn-lt"/>
              <a:ea typeface="+mn-ea"/>
              <a:cs typeface="+mn-cs"/>
            </a:rPr>
          </a:br>
          <a:r>
            <a:rPr lang="en-NZ" sz="1100">
              <a:solidFill>
                <a:schemeClr val="dk1"/>
              </a:solidFill>
              <a:latin typeface="+mn-lt"/>
              <a:ea typeface="+mn-ea"/>
              <a:cs typeface="+mn-cs"/>
            </a:rPr>
            <a:t>Previously we let you know that, since July 2016, we have noticed a sharp increase in alcohol related crashes recorded in CAS. Alcohol related crashes include crashes where alcohol is suspected but we do not have a breath/blood alcohol result (factor 101), and where an alcohol test has shown the driver to be over the limit or where a test was refused (factor 103). We noted that the increase was being driven by a sharp increase in factor 101 ‘alcohol suspected’.</a:t>
          </a:r>
          <a:br>
            <a:rPr lang="en-NZ" sz="1100">
              <a:solidFill>
                <a:schemeClr val="dk1"/>
              </a:solidFill>
              <a:latin typeface="+mn-lt"/>
              <a:ea typeface="+mn-ea"/>
              <a:cs typeface="+mn-cs"/>
            </a:rPr>
          </a:br>
          <a:r>
            <a:rPr lang="en-NZ" sz="1100">
              <a:solidFill>
                <a:schemeClr val="dk1"/>
              </a:solidFill>
              <a:latin typeface="+mn-lt"/>
              <a:ea typeface="+mn-ea"/>
              <a:cs typeface="+mn-cs"/>
            </a:rPr>
            <a:t/>
          </a:r>
          <a:br>
            <a:rPr lang="en-NZ" sz="1100">
              <a:solidFill>
                <a:schemeClr val="dk1"/>
              </a:solidFill>
              <a:latin typeface="+mn-lt"/>
              <a:ea typeface="+mn-ea"/>
              <a:cs typeface="+mn-cs"/>
            </a:rPr>
          </a:br>
          <a:r>
            <a:rPr lang="en-NZ" sz="1100">
              <a:solidFill>
                <a:schemeClr val="dk1"/>
              </a:solidFill>
              <a:latin typeface="+mn-lt"/>
              <a:ea typeface="+mn-ea"/>
              <a:cs typeface="+mn-cs"/>
            </a:rPr>
            <a:t>NZTA and NZ Police have been investigating what is driving this trend and are now able to advise that this is due to:</a:t>
          </a:r>
          <a:br>
            <a:rPr lang="en-NZ" sz="1100">
              <a:solidFill>
                <a:schemeClr val="dk1"/>
              </a:solidFill>
              <a:latin typeface="+mn-lt"/>
              <a:ea typeface="+mn-ea"/>
              <a:cs typeface="+mn-cs"/>
            </a:rPr>
          </a:br>
          <a:r>
            <a:rPr lang="en-NZ" sz="1100">
              <a:solidFill>
                <a:schemeClr val="dk1"/>
              </a:solidFill>
              <a:latin typeface="+mn-lt"/>
              <a:ea typeface="+mn-ea"/>
              <a:cs typeface="+mn-cs"/>
            </a:rPr>
            <a:t>• Understanding how business rules around alcohol suspected cases are applied and interpreted between NZTA and NZ Police</a:t>
          </a:r>
          <a:br>
            <a:rPr lang="en-NZ" sz="1100">
              <a:solidFill>
                <a:schemeClr val="dk1"/>
              </a:solidFill>
              <a:latin typeface="+mn-lt"/>
              <a:ea typeface="+mn-ea"/>
              <a:cs typeface="+mn-cs"/>
            </a:rPr>
          </a:br>
          <a:r>
            <a:rPr lang="en-NZ" sz="1100">
              <a:solidFill>
                <a:schemeClr val="dk1"/>
              </a:solidFill>
              <a:latin typeface="+mn-lt"/>
              <a:ea typeface="+mn-ea"/>
              <a:cs typeface="+mn-cs"/>
            </a:rPr>
            <a:t>• Since NZ Police moved to electronic data collection, Traffic Crash Reports are received by NZTA quicker and fewer crashes with alcohol suspected have subsequently been updated with a blood or breath alcohol result. These crashes remain 101 ‘alcohol suspected’ as opposed to being recoded as a 102 - ‘alcohol test below limit’ or 103 – ‘alcohol test above limit or test refused’.</a:t>
          </a:r>
          <a:br>
            <a:rPr lang="en-NZ" sz="1100">
              <a:solidFill>
                <a:schemeClr val="dk1"/>
              </a:solidFill>
              <a:latin typeface="+mn-lt"/>
              <a:ea typeface="+mn-ea"/>
              <a:cs typeface="+mn-cs"/>
            </a:rPr>
          </a:br>
          <a:r>
            <a:rPr lang="en-NZ" sz="1100">
              <a:solidFill>
                <a:schemeClr val="dk1"/>
              </a:solidFill>
              <a:latin typeface="+mn-lt"/>
              <a:ea typeface="+mn-ea"/>
              <a:cs typeface="+mn-cs"/>
            </a:rPr>
            <a:t/>
          </a:r>
          <a:br>
            <a:rPr lang="en-NZ" sz="1100">
              <a:solidFill>
                <a:schemeClr val="dk1"/>
              </a:solidFill>
              <a:latin typeface="+mn-lt"/>
              <a:ea typeface="+mn-ea"/>
              <a:cs typeface="+mn-cs"/>
            </a:rPr>
          </a:br>
          <a:r>
            <a:rPr lang="en-NZ" sz="1100">
              <a:solidFill>
                <a:schemeClr val="dk1"/>
              </a:solidFill>
              <a:latin typeface="+mn-lt"/>
              <a:ea typeface="+mn-ea"/>
              <a:cs typeface="+mn-cs"/>
            </a:rPr>
            <a:t>NZTA and NZ Police are working together to implement a common understanding of alcohol suspected, and to ensure alcohol crashes are updated, and are taking steps to bring this data up to date with the receipt of more alcohol test results. As we receive these some 101 codes will change to 103 and some to 102 (alcohol test below limit). Because of this, care should also be taken when analysing codes 102 and 103.</a:t>
          </a:r>
          <a:br>
            <a:rPr lang="en-NZ" sz="1100">
              <a:solidFill>
                <a:schemeClr val="dk1"/>
              </a:solidFill>
              <a:latin typeface="+mn-lt"/>
              <a:ea typeface="+mn-ea"/>
              <a:cs typeface="+mn-cs"/>
            </a:rPr>
          </a:br>
          <a:r>
            <a:rPr lang="en-NZ" sz="1100">
              <a:solidFill>
                <a:schemeClr val="dk1"/>
              </a:solidFill>
              <a:latin typeface="+mn-lt"/>
              <a:ea typeface="+mn-ea"/>
              <a:cs typeface="+mn-cs"/>
            </a:rPr>
            <a:t/>
          </a:r>
          <a:br>
            <a:rPr lang="en-NZ" sz="1100">
              <a:solidFill>
                <a:schemeClr val="dk1"/>
              </a:solidFill>
              <a:latin typeface="+mn-lt"/>
              <a:ea typeface="+mn-ea"/>
              <a:cs typeface="+mn-cs"/>
            </a:rPr>
          </a:br>
          <a:r>
            <a:rPr lang="en-NZ" sz="1100">
              <a:solidFill>
                <a:schemeClr val="dk1"/>
              </a:solidFill>
              <a:latin typeface="+mn-lt"/>
              <a:ea typeface="+mn-ea"/>
              <a:cs typeface="+mn-cs"/>
            </a:rPr>
            <a:t>In the meantime, we would suggest that you exclude 101’s from your analysis if it is possible for you to do so. </a:t>
          </a:r>
          <a:endParaRPr lang="en-NZ" sz="1100"/>
        </a:p>
      </xdr:txBody>
    </xdr:sp>
    <xdr:clientData/>
  </xdr:twoCellAnchor>
  <xdr:twoCellAnchor>
    <xdr:from>
      <xdr:col>12</xdr:col>
      <xdr:colOff>219075</xdr:colOff>
      <xdr:row>68</xdr:row>
      <xdr:rowOff>66675</xdr:rowOff>
    </xdr:from>
    <xdr:to>
      <xdr:col>14</xdr:col>
      <xdr:colOff>514350</xdr:colOff>
      <xdr:row>70</xdr:row>
      <xdr:rowOff>95250</xdr:rowOff>
    </xdr:to>
    <xdr:cxnSp macro="">
      <xdr:nvCxnSpPr>
        <xdr:cNvPr id="8" name="Straight Arrow Connector 7"/>
        <xdr:cNvCxnSpPr/>
      </xdr:nvCxnSpPr>
      <xdr:spPr>
        <a:xfrm flipV="1">
          <a:off x="7534275" y="11077575"/>
          <a:ext cx="1514475" cy="35242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C23"/>
  <sheetViews>
    <sheetView tabSelected="1" workbookViewId="0"/>
  </sheetViews>
  <sheetFormatPr defaultRowHeight="12.75"/>
  <cols>
    <col min="3" max="3" width="59.7109375" customWidth="1"/>
  </cols>
  <sheetData>
    <row r="1" spans="1:3" ht="18">
      <c r="A1" s="26" t="s">
        <v>112</v>
      </c>
    </row>
    <row r="2" spans="1:3">
      <c r="A2" s="17"/>
    </row>
    <row r="3" spans="1:3">
      <c r="A3" s="17"/>
    </row>
    <row r="4" spans="1:3" ht="15.75">
      <c r="A4" s="25" t="s">
        <v>54</v>
      </c>
    </row>
    <row r="6" spans="1:3">
      <c r="A6" s="17" t="s">
        <v>73</v>
      </c>
    </row>
    <row r="7" spans="1:3">
      <c r="B7" s="24" t="s">
        <v>53</v>
      </c>
      <c r="C7" s="22" t="s">
        <v>81</v>
      </c>
    </row>
    <row r="8" spans="1:3">
      <c r="B8" s="23" t="s">
        <v>55</v>
      </c>
      <c r="C8" s="22" t="s">
        <v>82</v>
      </c>
    </row>
    <row r="9" spans="1:3">
      <c r="B9" s="23" t="s">
        <v>71</v>
      </c>
      <c r="C9" s="22" t="s">
        <v>83</v>
      </c>
    </row>
    <row r="10" spans="1:3">
      <c r="B10" s="23" t="s">
        <v>72</v>
      </c>
      <c r="C10" s="22" t="s">
        <v>84</v>
      </c>
    </row>
    <row r="11" spans="1:3">
      <c r="B11" s="23" t="s">
        <v>56</v>
      </c>
      <c r="C11" s="22" t="s">
        <v>85</v>
      </c>
    </row>
    <row r="12" spans="1:3">
      <c r="B12" s="23" t="s">
        <v>57</v>
      </c>
      <c r="C12" s="22" t="s">
        <v>86</v>
      </c>
    </row>
    <row r="14" spans="1:3">
      <c r="A14" s="17" t="s">
        <v>74</v>
      </c>
    </row>
    <row r="15" spans="1:3">
      <c r="B15" s="23" t="s">
        <v>75</v>
      </c>
      <c r="C15" s="22" t="s">
        <v>87</v>
      </c>
    </row>
    <row r="16" spans="1:3">
      <c r="B16" s="23" t="s">
        <v>76</v>
      </c>
      <c r="C16" s="22" t="s">
        <v>88</v>
      </c>
    </row>
    <row r="17" spans="1:3">
      <c r="B17" s="23" t="s">
        <v>77</v>
      </c>
      <c r="C17" s="22" t="s">
        <v>89</v>
      </c>
    </row>
    <row r="18" spans="1:3">
      <c r="B18" s="23" t="s">
        <v>78</v>
      </c>
      <c r="C18" s="22" t="s">
        <v>90</v>
      </c>
    </row>
    <row r="19" spans="1:3">
      <c r="B19" s="23" t="s">
        <v>79</v>
      </c>
      <c r="C19" s="22" t="s">
        <v>28</v>
      </c>
    </row>
    <row r="20" spans="1:3">
      <c r="B20" s="23" t="s">
        <v>80</v>
      </c>
      <c r="C20" s="22" t="s">
        <v>29</v>
      </c>
    </row>
    <row r="22" spans="1:3">
      <c r="A22" s="17" t="s">
        <v>92</v>
      </c>
    </row>
    <row r="23" spans="1:3">
      <c r="B23" s="24" t="s">
        <v>92</v>
      </c>
    </row>
  </sheetData>
  <hyperlinks>
    <hyperlink ref="B7" location="TABLE1!A1" display="Table 1"/>
    <hyperlink ref="B8" location="TABLE2!A1" display="Table 2"/>
    <hyperlink ref="B9" location="'Table2a and 2b'!A1" display="Table 2A"/>
    <hyperlink ref="B10" location="'Table2a and 2b'!A1" display="Table 2B"/>
    <hyperlink ref="B11" location="TABLE3!A1" display="Table 3"/>
    <hyperlink ref="B12" location="'TABLE4 '!A1" display="Table 4"/>
    <hyperlink ref="B15" location="TABLE1!A1" display="Figure 1"/>
    <hyperlink ref="B16" location="TABLE1!A1" display="Figure 2"/>
    <hyperlink ref="B17" location="TABLE1!A1" display="Figure 3"/>
    <hyperlink ref="B18" location="TABLE1!A1" display="Figure 4"/>
    <hyperlink ref="B19" location="TABLE3!A1" display="Figure 5"/>
    <hyperlink ref="B20" location="TABLE3!A1" display="Figure 6"/>
    <hyperlink ref="B23" location="Notes!A1" display="Notes"/>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B1:K84"/>
  <sheetViews>
    <sheetView workbookViewId="0"/>
  </sheetViews>
  <sheetFormatPr defaultRowHeight="12.75"/>
  <cols>
    <col min="3" max="3" width="10.7109375" customWidth="1"/>
    <col min="4" max="4" width="11.85546875" customWidth="1"/>
    <col min="5" max="6" width="11" customWidth="1"/>
    <col min="7" max="7" width="13" customWidth="1"/>
    <col min="8" max="8" width="10.140625" customWidth="1"/>
    <col min="9" max="9" width="12.85546875" customWidth="1"/>
    <col min="10" max="10" width="12.140625" customWidth="1"/>
  </cols>
  <sheetData>
    <row r="1" spans="2:11">
      <c r="F1" s="24" t="s">
        <v>91</v>
      </c>
    </row>
    <row r="2" spans="2:11">
      <c r="B2" s="1" t="s">
        <v>53</v>
      </c>
      <c r="K2" s="4"/>
    </row>
    <row r="3" spans="2:11">
      <c r="B3" s="1"/>
    </row>
    <row r="4" spans="2:11">
      <c r="B4" s="1" t="s">
        <v>107</v>
      </c>
    </row>
    <row r="5" spans="2:11">
      <c r="B5" s="1" t="s">
        <v>54</v>
      </c>
    </row>
    <row r="6" spans="2:11">
      <c r="B6" s="1" t="s">
        <v>0</v>
      </c>
    </row>
    <row r="7" spans="2:11" ht="13.5" thickBot="1"/>
    <row r="8" spans="2:11">
      <c r="B8" s="95" t="s">
        <v>1</v>
      </c>
      <c r="C8" s="96" t="s">
        <v>2</v>
      </c>
      <c r="D8" s="96" t="s">
        <v>14</v>
      </c>
      <c r="E8" s="94" t="s">
        <v>93</v>
      </c>
      <c r="F8" s="95"/>
      <c r="G8" s="95"/>
      <c r="H8" s="94" t="s">
        <v>94</v>
      </c>
      <c r="I8" s="95"/>
      <c r="J8" s="95"/>
    </row>
    <row r="9" spans="2:11" ht="26.25" thickBot="1">
      <c r="B9" s="98"/>
      <c r="C9" s="97"/>
      <c r="D9" s="97"/>
      <c r="E9" s="28" t="s">
        <v>3</v>
      </c>
      <c r="F9" s="28" t="s">
        <v>4</v>
      </c>
      <c r="G9" s="28" t="s">
        <v>5</v>
      </c>
      <c r="H9" s="28" t="s">
        <v>6</v>
      </c>
      <c r="I9" s="28" t="s">
        <v>4</v>
      </c>
      <c r="J9" s="28" t="s">
        <v>5</v>
      </c>
    </row>
    <row r="10" spans="2:11">
      <c r="B10" s="4">
        <v>1950</v>
      </c>
      <c r="C10" s="5">
        <v>1927.6</v>
      </c>
      <c r="D10" s="5">
        <v>402.2</v>
      </c>
      <c r="E10" s="4">
        <v>6314</v>
      </c>
      <c r="F10" s="13">
        <f>100*E10/$C10</f>
        <v>327.55758456111226</v>
      </c>
      <c r="G10" s="5">
        <f>10*E10/$D10</f>
        <v>156.98657384385879</v>
      </c>
      <c r="H10" s="4">
        <v>232</v>
      </c>
      <c r="I10" s="5">
        <f>100*H10/$C10</f>
        <v>12.035692052293008</v>
      </c>
      <c r="J10" s="5">
        <f>10*H10/$D10</f>
        <v>5.7682744903033321</v>
      </c>
    </row>
    <row r="11" spans="2:11">
      <c r="B11">
        <v>1951</v>
      </c>
      <c r="C11" s="9">
        <v>1970.5</v>
      </c>
      <c r="D11" s="9">
        <v>447.1</v>
      </c>
      <c r="E11">
        <v>6938</v>
      </c>
      <c r="F11" s="14">
        <v>352.1</v>
      </c>
      <c r="G11" s="9">
        <v>155.19999999999999</v>
      </c>
      <c r="H11">
        <v>292</v>
      </c>
      <c r="I11" s="9">
        <v>14.8</v>
      </c>
      <c r="J11" s="9">
        <v>6.5</v>
      </c>
    </row>
    <row r="12" spans="2:11">
      <c r="B12">
        <v>1952</v>
      </c>
      <c r="C12" s="9">
        <v>2024.6</v>
      </c>
      <c r="D12" s="9">
        <v>494.2</v>
      </c>
      <c r="E12">
        <v>7448</v>
      </c>
      <c r="F12" s="14">
        <v>367.9</v>
      </c>
      <c r="G12" s="9">
        <v>150.69999999999999</v>
      </c>
      <c r="H12">
        <v>272</v>
      </c>
      <c r="I12" s="9">
        <v>13.4</v>
      </c>
      <c r="J12" s="9">
        <v>5.5</v>
      </c>
    </row>
    <row r="13" spans="2:11">
      <c r="B13">
        <v>1953</v>
      </c>
      <c r="C13" s="9">
        <v>2074.6999999999998</v>
      </c>
      <c r="D13" s="9">
        <v>513.70000000000005</v>
      </c>
      <c r="E13">
        <v>7686</v>
      </c>
      <c r="F13" s="14">
        <v>370.5</v>
      </c>
      <c r="G13" s="9">
        <v>149.6</v>
      </c>
      <c r="H13">
        <v>313</v>
      </c>
      <c r="I13" s="9">
        <v>15.1</v>
      </c>
      <c r="J13" s="9">
        <v>6.1</v>
      </c>
    </row>
    <row r="14" spans="2:11">
      <c r="B14">
        <v>1954</v>
      </c>
      <c r="C14" s="9">
        <v>2118.4</v>
      </c>
      <c r="D14" s="9">
        <v>553.5</v>
      </c>
      <c r="E14">
        <v>7875</v>
      </c>
      <c r="F14" s="14">
        <v>371.7</v>
      </c>
      <c r="G14" s="9">
        <v>142.30000000000001</v>
      </c>
      <c r="H14">
        <v>360</v>
      </c>
      <c r="I14" s="9">
        <v>17</v>
      </c>
      <c r="J14" s="9">
        <v>6.5</v>
      </c>
    </row>
    <row r="15" spans="2:11">
      <c r="B15">
        <v>1955</v>
      </c>
      <c r="C15" s="9">
        <v>2164.8000000000002</v>
      </c>
      <c r="D15" s="9">
        <v>601.1</v>
      </c>
      <c r="E15">
        <v>8976</v>
      </c>
      <c r="F15" s="14">
        <v>414.6</v>
      </c>
      <c r="G15" s="9">
        <v>149.30000000000001</v>
      </c>
      <c r="H15">
        <v>333</v>
      </c>
      <c r="I15" s="9">
        <v>15.4</v>
      </c>
      <c r="J15" s="9">
        <v>5.5</v>
      </c>
    </row>
    <row r="16" spans="2:11">
      <c r="B16">
        <v>1956</v>
      </c>
      <c r="C16" s="9">
        <v>2209.1999999999998</v>
      </c>
      <c r="D16" s="9">
        <v>638.29999999999995</v>
      </c>
      <c r="E16">
        <v>9758</v>
      </c>
      <c r="F16" s="14">
        <v>441.7</v>
      </c>
      <c r="G16" s="9">
        <v>152.9</v>
      </c>
      <c r="H16">
        <v>329</v>
      </c>
      <c r="I16" s="9">
        <v>14.9</v>
      </c>
      <c r="J16" s="9">
        <v>5.2</v>
      </c>
    </row>
    <row r="17" spans="2:10">
      <c r="B17">
        <v>1957</v>
      </c>
      <c r="C17" s="9">
        <v>2262.8000000000002</v>
      </c>
      <c r="D17" s="9">
        <v>672.6</v>
      </c>
      <c r="E17">
        <v>11053</v>
      </c>
      <c r="F17" s="14">
        <v>488.5</v>
      </c>
      <c r="G17" s="9">
        <v>164.3</v>
      </c>
      <c r="H17">
        <v>384</v>
      </c>
      <c r="I17" s="9">
        <v>17</v>
      </c>
      <c r="J17" s="9">
        <v>5.7</v>
      </c>
    </row>
    <row r="18" spans="2:10">
      <c r="B18">
        <v>1958</v>
      </c>
      <c r="C18" s="9">
        <v>2360</v>
      </c>
      <c r="D18" s="9">
        <v>702.9</v>
      </c>
      <c r="E18">
        <v>11408</v>
      </c>
      <c r="F18" s="14">
        <v>483.4</v>
      </c>
      <c r="G18" s="9">
        <v>162.30000000000001</v>
      </c>
      <c r="H18">
        <v>379</v>
      </c>
      <c r="I18" s="9">
        <v>16.100000000000001</v>
      </c>
      <c r="J18" s="9">
        <v>5.4</v>
      </c>
    </row>
    <row r="19" spans="2:10">
      <c r="B19">
        <v>1959</v>
      </c>
      <c r="C19" s="9">
        <v>2359.6999999999998</v>
      </c>
      <c r="D19" s="9">
        <v>728.2</v>
      </c>
      <c r="E19">
        <v>11703</v>
      </c>
      <c r="F19" s="14">
        <v>496</v>
      </c>
      <c r="G19" s="9">
        <v>160.69999999999999</v>
      </c>
      <c r="H19">
        <v>349</v>
      </c>
      <c r="I19" s="9">
        <v>14.8</v>
      </c>
      <c r="J19" s="9">
        <v>4.8</v>
      </c>
    </row>
    <row r="20" spans="2:10">
      <c r="B20">
        <v>1960</v>
      </c>
      <c r="C20" s="9">
        <v>2403.6</v>
      </c>
      <c r="D20" s="9">
        <v>762.7</v>
      </c>
      <c r="E20">
        <v>12443</v>
      </c>
      <c r="F20" s="14">
        <v>517.70000000000005</v>
      </c>
      <c r="G20" s="9">
        <v>163.1</v>
      </c>
      <c r="H20">
        <v>374</v>
      </c>
      <c r="I20" s="9">
        <v>15.6</v>
      </c>
      <c r="J20" s="9">
        <v>4.9000000000000004</v>
      </c>
    </row>
    <row r="21" spans="2:10">
      <c r="B21">
        <v>1961</v>
      </c>
      <c r="C21" s="9">
        <v>2461.3000000000002</v>
      </c>
      <c r="D21" s="9">
        <v>806.3</v>
      </c>
      <c r="E21">
        <v>12796</v>
      </c>
      <c r="F21" s="14">
        <v>519.9</v>
      </c>
      <c r="G21" s="9">
        <v>158.69999999999999</v>
      </c>
      <c r="H21">
        <v>393</v>
      </c>
      <c r="I21" s="9">
        <v>16</v>
      </c>
      <c r="J21" s="9">
        <v>4.9000000000000004</v>
      </c>
    </row>
    <row r="22" spans="2:10">
      <c r="B22">
        <v>1962</v>
      </c>
      <c r="C22" s="9">
        <v>2515.8000000000002</v>
      </c>
      <c r="D22" s="9">
        <v>844.1</v>
      </c>
      <c r="E22">
        <v>13776</v>
      </c>
      <c r="F22" s="14">
        <v>547.6</v>
      </c>
      <c r="G22" s="9">
        <v>163.19999999999999</v>
      </c>
      <c r="H22">
        <v>398</v>
      </c>
      <c r="I22" s="9">
        <v>15.8</v>
      </c>
      <c r="J22" s="9">
        <v>4.7</v>
      </c>
    </row>
    <row r="23" spans="2:10">
      <c r="B23">
        <v>1963</v>
      </c>
      <c r="C23" s="9">
        <v>2566.8000000000002</v>
      </c>
      <c r="D23" s="9">
        <v>899.4</v>
      </c>
      <c r="E23">
        <v>14447</v>
      </c>
      <c r="F23" s="14">
        <v>562.79999999999995</v>
      </c>
      <c r="G23" s="9">
        <v>160.6</v>
      </c>
      <c r="H23">
        <v>394</v>
      </c>
      <c r="I23" s="9">
        <v>15.3</v>
      </c>
      <c r="J23" s="9">
        <v>4.4000000000000004</v>
      </c>
    </row>
    <row r="24" spans="2:10">
      <c r="B24">
        <v>1964</v>
      </c>
      <c r="C24" s="9">
        <v>2617</v>
      </c>
      <c r="D24" s="9">
        <v>963.9</v>
      </c>
      <c r="E24">
        <v>16266</v>
      </c>
      <c r="F24" s="14">
        <v>621.6</v>
      </c>
      <c r="G24" s="9">
        <v>168.8</v>
      </c>
      <c r="H24">
        <v>428</v>
      </c>
      <c r="I24" s="9">
        <v>16.399999999999999</v>
      </c>
      <c r="J24" s="9">
        <v>4.4000000000000004</v>
      </c>
    </row>
    <row r="25" spans="2:10">
      <c r="B25">
        <v>1965</v>
      </c>
      <c r="C25" s="9">
        <v>2663.8</v>
      </c>
      <c r="D25" s="9">
        <v>1013.8</v>
      </c>
      <c r="E25">
        <v>17093</v>
      </c>
      <c r="F25" s="14">
        <v>641.70000000000005</v>
      </c>
      <c r="G25" s="9">
        <v>168.6</v>
      </c>
      <c r="H25">
        <v>559</v>
      </c>
      <c r="I25" s="9">
        <v>21</v>
      </c>
      <c r="J25" s="9">
        <v>5.5</v>
      </c>
    </row>
    <row r="26" spans="2:10">
      <c r="B26">
        <v>1966</v>
      </c>
      <c r="C26" s="9">
        <v>2711.3</v>
      </c>
      <c r="D26" s="9">
        <v>1060.2</v>
      </c>
      <c r="E26">
        <v>18194</v>
      </c>
      <c r="F26" s="14">
        <v>671</v>
      </c>
      <c r="G26" s="9">
        <v>171.6</v>
      </c>
      <c r="H26">
        <v>549</v>
      </c>
      <c r="I26" s="9">
        <v>20.2</v>
      </c>
      <c r="J26" s="9">
        <v>5.2</v>
      </c>
    </row>
    <row r="27" spans="2:10">
      <c r="B27">
        <v>1967</v>
      </c>
      <c r="C27" s="9">
        <v>2745</v>
      </c>
      <c r="D27" s="9">
        <v>1087.5999999999999</v>
      </c>
      <c r="E27">
        <v>17409</v>
      </c>
      <c r="F27" s="14">
        <v>634.20000000000005</v>
      </c>
      <c r="G27" s="9">
        <v>160.1</v>
      </c>
      <c r="H27">
        <v>570</v>
      </c>
      <c r="I27" s="9">
        <v>20.8</v>
      </c>
      <c r="J27" s="9">
        <v>5.2</v>
      </c>
    </row>
    <row r="28" spans="2:10">
      <c r="B28">
        <v>1968</v>
      </c>
      <c r="C28" s="9">
        <v>2773</v>
      </c>
      <c r="D28" s="9">
        <v>1114.7</v>
      </c>
      <c r="E28">
        <v>17698</v>
      </c>
      <c r="F28" s="14">
        <v>638.20000000000005</v>
      </c>
      <c r="G28" s="9">
        <v>158.80000000000001</v>
      </c>
      <c r="H28">
        <v>522</v>
      </c>
      <c r="I28" s="9">
        <v>18.8</v>
      </c>
      <c r="J28" s="9">
        <v>4.7</v>
      </c>
    </row>
    <row r="29" spans="2:10">
      <c r="B29">
        <v>1969</v>
      </c>
      <c r="C29" s="9">
        <v>2804</v>
      </c>
      <c r="D29" s="9">
        <v>1148.7</v>
      </c>
      <c r="E29">
        <v>18726</v>
      </c>
      <c r="F29" s="14">
        <v>667.8</v>
      </c>
      <c r="G29" s="9">
        <v>163</v>
      </c>
      <c r="H29">
        <v>570</v>
      </c>
      <c r="I29" s="9">
        <v>20.3</v>
      </c>
      <c r="J29" s="9">
        <v>5</v>
      </c>
    </row>
    <row r="30" spans="2:10">
      <c r="B30">
        <v>1970</v>
      </c>
      <c r="C30" s="9">
        <v>2852.1</v>
      </c>
      <c r="D30" s="9">
        <v>1208.7</v>
      </c>
      <c r="E30">
        <v>20791</v>
      </c>
      <c r="F30" s="14">
        <v>729</v>
      </c>
      <c r="G30" s="9">
        <v>172</v>
      </c>
      <c r="H30">
        <v>655</v>
      </c>
      <c r="I30" s="9">
        <v>23</v>
      </c>
      <c r="J30" s="9">
        <v>5.4</v>
      </c>
    </row>
    <row r="31" spans="2:10">
      <c r="B31">
        <v>1971</v>
      </c>
      <c r="C31" s="9">
        <v>2898.5</v>
      </c>
      <c r="D31" s="9">
        <v>1272.4000000000001</v>
      </c>
      <c r="E31">
        <v>21607</v>
      </c>
      <c r="F31" s="14">
        <v>745.5</v>
      </c>
      <c r="G31" s="9">
        <v>169.8</v>
      </c>
      <c r="H31">
        <v>677</v>
      </c>
      <c r="I31" s="9">
        <v>23.4</v>
      </c>
      <c r="J31" s="9">
        <v>5.3</v>
      </c>
    </row>
    <row r="32" spans="2:10">
      <c r="B32">
        <v>1972</v>
      </c>
      <c r="C32" s="9">
        <v>2959.7</v>
      </c>
      <c r="D32" s="9">
        <v>1349.1</v>
      </c>
      <c r="E32">
        <v>22315</v>
      </c>
      <c r="F32" s="14">
        <v>754</v>
      </c>
      <c r="G32" s="9">
        <v>165.4</v>
      </c>
      <c r="H32">
        <v>713</v>
      </c>
      <c r="I32" s="9">
        <v>24.1</v>
      </c>
      <c r="J32" s="9">
        <v>5.3</v>
      </c>
    </row>
    <row r="33" spans="2:10">
      <c r="B33">
        <v>1973</v>
      </c>
      <c r="C33" s="9">
        <v>3024.9</v>
      </c>
      <c r="D33" s="9">
        <v>1438.8</v>
      </c>
      <c r="E33">
        <v>23385</v>
      </c>
      <c r="F33" s="14">
        <v>773.1</v>
      </c>
      <c r="G33" s="9">
        <v>162.5</v>
      </c>
      <c r="H33">
        <v>843</v>
      </c>
      <c r="I33" s="9">
        <v>27.9</v>
      </c>
      <c r="J33" s="9">
        <v>5.9</v>
      </c>
    </row>
    <row r="34" spans="2:10">
      <c r="B34">
        <v>1974</v>
      </c>
      <c r="C34" s="9">
        <v>3091.9</v>
      </c>
      <c r="D34" s="9">
        <v>1515.3</v>
      </c>
      <c r="E34">
        <v>20829</v>
      </c>
      <c r="F34" s="14">
        <v>673.7</v>
      </c>
      <c r="G34" s="9">
        <v>137.5</v>
      </c>
      <c r="H34">
        <v>676</v>
      </c>
      <c r="I34" s="9">
        <v>21.9</v>
      </c>
      <c r="J34" s="9">
        <v>4.5</v>
      </c>
    </row>
    <row r="35" spans="2:10">
      <c r="B35">
        <v>1975</v>
      </c>
      <c r="C35" s="9">
        <v>3143.7</v>
      </c>
      <c r="D35" s="9">
        <v>1574.5</v>
      </c>
      <c r="E35">
        <v>19839</v>
      </c>
      <c r="F35" s="14">
        <v>631.1</v>
      </c>
      <c r="G35" s="9">
        <v>126</v>
      </c>
      <c r="H35">
        <v>628</v>
      </c>
      <c r="I35" s="9">
        <v>20</v>
      </c>
      <c r="J35" s="9">
        <v>4</v>
      </c>
    </row>
    <row r="36" spans="2:10">
      <c r="B36">
        <v>1976</v>
      </c>
      <c r="C36" s="9">
        <v>3163.4</v>
      </c>
      <c r="D36" s="9">
        <v>1631.3</v>
      </c>
      <c r="E36">
        <v>17895</v>
      </c>
      <c r="F36" s="14">
        <v>565.70000000000005</v>
      </c>
      <c r="G36" s="9">
        <v>109.7</v>
      </c>
      <c r="H36">
        <v>609</v>
      </c>
      <c r="I36" s="9">
        <v>19.3</v>
      </c>
      <c r="J36" s="9">
        <v>3.7</v>
      </c>
    </row>
    <row r="37" spans="2:10">
      <c r="B37">
        <v>1977</v>
      </c>
      <c r="C37" s="9">
        <v>3166.4</v>
      </c>
      <c r="D37" s="9">
        <v>1642.8</v>
      </c>
      <c r="E37">
        <v>17525</v>
      </c>
      <c r="F37" s="14">
        <v>553.5</v>
      </c>
      <c r="G37" s="9">
        <v>106.7</v>
      </c>
      <c r="H37">
        <v>702</v>
      </c>
      <c r="I37" s="9">
        <v>22.2</v>
      </c>
      <c r="J37" s="9">
        <v>4.3</v>
      </c>
    </row>
    <row r="38" spans="2:10">
      <c r="B38">
        <v>1978</v>
      </c>
      <c r="C38" s="9">
        <v>3165.2</v>
      </c>
      <c r="D38" s="9">
        <v>1675.1</v>
      </c>
      <c r="E38">
        <v>15178</v>
      </c>
      <c r="F38" s="14">
        <v>479.5</v>
      </c>
      <c r="G38" s="9">
        <v>90.6</v>
      </c>
      <c r="H38">
        <v>654</v>
      </c>
      <c r="I38" s="9">
        <v>20.7</v>
      </c>
      <c r="J38" s="9">
        <v>3.9</v>
      </c>
    </row>
    <row r="39" spans="2:10">
      <c r="B39">
        <v>1979</v>
      </c>
      <c r="C39" s="9">
        <v>3163.9</v>
      </c>
      <c r="D39" s="9">
        <v>1732.9</v>
      </c>
      <c r="E39">
        <v>13903</v>
      </c>
      <c r="F39" s="14">
        <v>439.4</v>
      </c>
      <c r="G39" s="9">
        <v>80.2</v>
      </c>
      <c r="H39">
        <v>554</v>
      </c>
      <c r="I39" s="9">
        <v>17.5</v>
      </c>
      <c r="J39" s="9">
        <v>3.2</v>
      </c>
    </row>
    <row r="40" spans="2:10">
      <c r="B40">
        <v>1980</v>
      </c>
      <c r="C40" s="9">
        <v>3176.4</v>
      </c>
      <c r="D40" s="9">
        <v>1789.4</v>
      </c>
      <c r="E40">
        <v>15872</v>
      </c>
      <c r="F40" s="14">
        <v>499.7</v>
      </c>
      <c r="G40" s="9">
        <v>88.7</v>
      </c>
      <c r="H40">
        <v>599</v>
      </c>
      <c r="I40" s="9">
        <v>18.899999999999999</v>
      </c>
      <c r="J40" s="9">
        <v>3.3</v>
      </c>
    </row>
    <row r="41" spans="2:10">
      <c r="B41">
        <v>1981</v>
      </c>
      <c r="C41" s="9">
        <v>3194.5</v>
      </c>
      <c r="D41" s="9">
        <v>1848.6</v>
      </c>
      <c r="E41">
        <v>15479</v>
      </c>
      <c r="F41" s="14">
        <v>484.6</v>
      </c>
      <c r="G41" s="9">
        <v>83.7</v>
      </c>
      <c r="H41">
        <v>669</v>
      </c>
      <c r="I41" s="9">
        <v>20.9</v>
      </c>
      <c r="J41" s="9">
        <v>3.6</v>
      </c>
    </row>
    <row r="42" spans="2:10">
      <c r="B42">
        <v>1982</v>
      </c>
      <c r="C42" s="9">
        <v>3226.8</v>
      </c>
      <c r="D42" s="9">
        <v>1882.5</v>
      </c>
      <c r="E42">
        <v>16194</v>
      </c>
      <c r="F42" s="14">
        <v>501.9</v>
      </c>
      <c r="G42" s="9">
        <v>86</v>
      </c>
      <c r="H42">
        <v>673</v>
      </c>
      <c r="I42" s="9">
        <v>20.9</v>
      </c>
      <c r="J42" s="9">
        <v>3.6</v>
      </c>
    </row>
    <row r="43" spans="2:10">
      <c r="B43">
        <v>1983</v>
      </c>
      <c r="C43" s="9">
        <v>3264.8</v>
      </c>
      <c r="D43" s="9">
        <v>1917.4</v>
      </c>
      <c r="E43">
        <v>16491</v>
      </c>
      <c r="F43" s="14">
        <v>505.1</v>
      </c>
      <c r="G43" s="9">
        <v>86</v>
      </c>
      <c r="H43">
        <v>644</v>
      </c>
      <c r="I43" s="9">
        <v>19.7</v>
      </c>
      <c r="J43" s="9">
        <v>3.4</v>
      </c>
    </row>
    <row r="44" spans="2:10">
      <c r="B44">
        <v>1984</v>
      </c>
      <c r="C44" s="9">
        <v>3293</v>
      </c>
      <c r="D44" s="9">
        <v>1968.9</v>
      </c>
      <c r="E44">
        <v>17524</v>
      </c>
      <c r="F44" s="14">
        <v>532.20000000000005</v>
      </c>
      <c r="G44" s="9">
        <v>89</v>
      </c>
      <c r="H44">
        <v>669</v>
      </c>
      <c r="I44" s="9">
        <v>20.3</v>
      </c>
      <c r="J44" s="9">
        <v>3.4</v>
      </c>
    </row>
    <row r="45" spans="2:10">
      <c r="B45">
        <v>1985</v>
      </c>
      <c r="C45" s="9">
        <v>3303.1</v>
      </c>
      <c r="D45" s="9">
        <v>1996.1</v>
      </c>
      <c r="E45">
        <v>18912</v>
      </c>
      <c r="F45" s="14">
        <v>572.6</v>
      </c>
      <c r="G45" s="9">
        <v>94.7</v>
      </c>
      <c r="H45">
        <v>747</v>
      </c>
      <c r="I45" s="9">
        <v>22.6</v>
      </c>
      <c r="J45" s="9">
        <v>3.7</v>
      </c>
    </row>
    <row r="46" spans="2:10">
      <c r="B46">
        <v>1986</v>
      </c>
      <c r="C46" s="9">
        <v>3313.5</v>
      </c>
      <c r="D46" s="9">
        <v>2010.1</v>
      </c>
      <c r="E46">
        <v>18874</v>
      </c>
      <c r="F46" s="14">
        <v>569.6</v>
      </c>
      <c r="G46" s="9">
        <v>93.9</v>
      </c>
      <c r="H46">
        <v>766</v>
      </c>
      <c r="I46" s="9">
        <v>23.1</v>
      </c>
      <c r="J46" s="9">
        <v>3.8</v>
      </c>
    </row>
    <row r="47" spans="2:10">
      <c r="B47">
        <v>1987</v>
      </c>
      <c r="C47" s="9">
        <v>3342.1</v>
      </c>
      <c r="D47" s="9">
        <v>2030.6</v>
      </c>
      <c r="E47">
        <v>18728</v>
      </c>
      <c r="F47" s="14">
        <v>560.4</v>
      </c>
      <c r="G47" s="9">
        <v>92.2</v>
      </c>
      <c r="H47">
        <v>795</v>
      </c>
      <c r="I47" s="9">
        <v>23.8</v>
      </c>
      <c r="J47" s="9">
        <v>3.9</v>
      </c>
    </row>
    <row r="48" spans="2:10">
      <c r="B48">
        <v>1988</v>
      </c>
      <c r="C48" s="9">
        <v>3345.2</v>
      </c>
      <c r="D48" s="9">
        <v>2045.4</v>
      </c>
      <c r="E48">
        <v>17346</v>
      </c>
      <c r="F48" s="14">
        <v>518.5</v>
      </c>
      <c r="G48" s="9">
        <v>84.8</v>
      </c>
      <c r="H48">
        <v>727</v>
      </c>
      <c r="I48" s="9">
        <v>21.7</v>
      </c>
      <c r="J48" s="9">
        <v>3.6</v>
      </c>
    </row>
    <row r="49" spans="2:10">
      <c r="B49">
        <v>1989</v>
      </c>
      <c r="C49" s="9">
        <v>3369.8</v>
      </c>
      <c r="D49" s="9">
        <v>2108.4</v>
      </c>
      <c r="E49">
        <v>16594</v>
      </c>
      <c r="F49" s="14">
        <v>492.4</v>
      </c>
      <c r="G49" s="9">
        <v>78.7</v>
      </c>
      <c r="H49">
        <v>755</v>
      </c>
      <c r="I49" s="9">
        <v>22.4</v>
      </c>
      <c r="J49" s="9">
        <v>3.6</v>
      </c>
    </row>
    <row r="50" spans="2:10">
      <c r="B50">
        <v>1990</v>
      </c>
      <c r="C50" s="9">
        <v>3410.4</v>
      </c>
      <c r="D50" s="9">
        <v>2197.6999999999998</v>
      </c>
      <c r="E50">
        <v>17719</v>
      </c>
      <c r="F50" s="14">
        <v>519.6</v>
      </c>
      <c r="G50" s="9">
        <v>80.599999999999994</v>
      </c>
      <c r="H50">
        <v>729</v>
      </c>
      <c r="I50" s="9">
        <v>21.4</v>
      </c>
      <c r="J50" s="9">
        <v>3.3</v>
      </c>
    </row>
    <row r="51" spans="2:10">
      <c r="B51">
        <v>1991</v>
      </c>
      <c r="C51" s="9">
        <v>3449.7</v>
      </c>
      <c r="D51" s="9">
        <v>2220.1</v>
      </c>
      <c r="E51">
        <v>16767</v>
      </c>
      <c r="F51" s="14">
        <v>486</v>
      </c>
      <c r="G51" s="9">
        <v>75.5</v>
      </c>
      <c r="H51">
        <v>650</v>
      </c>
      <c r="I51" s="9">
        <v>18.8</v>
      </c>
      <c r="J51" s="9">
        <v>2.9</v>
      </c>
    </row>
    <row r="52" spans="2:10">
      <c r="B52">
        <v>1992</v>
      </c>
      <c r="C52" s="9">
        <v>3485.4</v>
      </c>
      <c r="D52" s="9">
        <v>2227.1</v>
      </c>
      <c r="E52">
        <v>16121</v>
      </c>
      <c r="F52" s="14">
        <v>462.5</v>
      </c>
      <c r="G52" s="9">
        <v>72.400000000000006</v>
      </c>
      <c r="H52">
        <v>646</v>
      </c>
      <c r="I52" s="9">
        <v>18.5</v>
      </c>
      <c r="J52" s="9">
        <v>2.9</v>
      </c>
    </row>
    <row r="53" spans="2:10">
      <c r="B53">
        <v>1993</v>
      </c>
      <c r="C53" s="9">
        <v>3524.8</v>
      </c>
      <c r="D53" s="9">
        <v>2243.8000000000002</v>
      </c>
      <c r="E53">
        <v>15108</v>
      </c>
      <c r="F53" s="14">
        <v>428.6</v>
      </c>
      <c r="G53" s="9">
        <v>67.3</v>
      </c>
      <c r="H53">
        <v>600</v>
      </c>
      <c r="I53" s="9">
        <v>17</v>
      </c>
      <c r="J53" s="9">
        <v>2.7</v>
      </c>
    </row>
    <row r="54" spans="2:10">
      <c r="B54">
        <v>1994</v>
      </c>
      <c r="C54" s="9">
        <v>3577.2</v>
      </c>
      <c r="D54" s="9">
        <v>2289.3000000000002</v>
      </c>
      <c r="E54">
        <v>16600</v>
      </c>
      <c r="F54" s="14">
        <v>464.1</v>
      </c>
      <c r="G54" s="9">
        <v>72.5</v>
      </c>
      <c r="H54">
        <v>580</v>
      </c>
      <c r="I54" s="9">
        <v>16.2</v>
      </c>
      <c r="J54" s="9">
        <v>2.5</v>
      </c>
    </row>
    <row r="55" spans="2:10">
      <c r="B55">
        <v>1995</v>
      </c>
      <c r="C55" s="9">
        <v>3643.2</v>
      </c>
      <c r="D55" s="9">
        <v>2354.6</v>
      </c>
      <c r="E55">
        <v>16870</v>
      </c>
      <c r="F55" s="14">
        <v>463.1</v>
      </c>
      <c r="G55" s="9">
        <v>71.599999999999994</v>
      </c>
      <c r="H55">
        <v>582</v>
      </c>
      <c r="I55" s="9">
        <v>16</v>
      </c>
      <c r="J55" s="9">
        <v>2.5</v>
      </c>
    </row>
    <row r="56" spans="2:10">
      <c r="B56">
        <v>1996</v>
      </c>
      <c r="C56" s="9">
        <v>3717.4</v>
      </c>
      <c r="D56" s="9">
        <v>2379.8000000000002</v>
      </c>
      <c r="E56">
        <v>14796</v>
      </c>
      <c r="F56" s="14">
        <v>398</v>
      </c>
      <c r="G56" s="9">
        <v>62.2</v>
      </c>
      <c r="H56">
        <v>514</v>
      </c>
      <c r="I56" s="9">
        <v>13.8</v>
      </c>
      <c r="J56" s="9">
        <v>2.2000000000000002</v>
      </c>
    </row>
    <row r="57" spans="2:10">
      <c r="B57">
        <v>1997</v>
      </c>
      <c r="C57" s="9">
        <v>3761.1</v>
      </c>
      <c r="D57" s="9">
        <v>2392.6999999999998</v>
      </c>
      <c r="E57">
        <v>13375</v>
      </c>
      <c r="F57" s="14">
        <v>355.6</v>
      </c>
      <c r="G57" s="9">
        <v>55.9</v>
      </c>
      <c r="H57">
        <v>539</v>
      </c>
      <c r="I57" s="9">
        <v>14.3</v>
      </c>
      <c r="J57" s="9">
        <v>2.2999999999999998</v>
      </c>
    </row>
    <row r="58" spans="2:10">
      <c r="B58">
        <v>1998</v>
      </c>
      <c r="C58" s="9">
        <v>3790.9</v>
      </c>
      <c r="D58" s="9">
        <v>2440.4</v>
      </c>
      <c r="E58">
        <v>12412</v>
      </c>
      <c r="F58" s="14">
        <v>327.39999999999998</v>
      </c>
      <c r="G58" s="9">
        <v>50.9</v>
      </c>
      <c r="H58">
        <v>501</v>
      </c>
      <c r="I58" s="9">
        <v>13.2</v>
      </c>
      <c r="J58" s="9">
        <v>2.1</v>
      </c>
    </row>
    <row r="59" spans="2:10">
      <c r="B59">
        <v>1999</v>
      </c>
      <c r="C59" s="9">
        <v>3810.7</v>
      </c>
      <c r="D59" s="9">
        <v>2512.3000000000002</v>
      </c>
      <c r="E59">
        <v>11999</v>
      </c>
      <c r="F59" s="14">
        <v>314.89999999999998</v>
      </c>
      <c r="G59" s="9">
        <v>47.8</v>
      </c>
      <c r="H59">
        <v>509</v>
      </c>
      <c r="I59" s="9">
        <v>13.4</v>
      </c>
      <c r="J59" s="9">
        <v>2</v>
      </c>
    </row>
    <row r="60" spans="2:10">
      <c r="B60">
        <v>2000</v>
      </c>
      <c r="C60" s="9">
        <v>3830.8</v>
      </c>
      <c r="D60" s="9">
        <v>2601.6999999999998</v>
      </c>
      <c r="E60">
        <v>10962</v>
      </c>
      <c r="F60" s="14">
        <v>286.2</v>
      </c>
      <c r="G60" s="9">
        <v>42.1</v>
      </c>
      <c r="H60">
        <v>462</v>
      </c>
      <c r="I60" s="9">
        <v>12.06014409522815</v>
      </c>
      <c r="J60" s="9">
        <v>1.7757620017680749</v>
      </c>
    </row>
    <row r="61" spans="2:10">
      <c r="B61">
        <v>2001</v>
      </c>
      <c r="C61" s="9">
        <v>3850.1</v>
      </c>
      <c r="D61" s="9">
        <v>2633.2</v>
      </c>
      <c r="E61">
        <v>12368</v>
      </c>
      <c r="F61" s="14">
        <v>321.2</v>
      </c>
      <c r="G61" s="9">
        <v>47</v>
      </c>
      <c r="H61">
        <v>455</v>
      </c>
      <c r="I61" s="9">
        <v>11.817874860393237</v>
      </c>
      <c r="J61" s="9">
        <v>1.7279355916755279</v>
      </c>
    </row>
    <row r="62" spans="2:10">
      <c r="B62">
        <v>2002</v>
      </c>
      <c r="C62" s="9">
        <v>3939.1</v>
      </c>
      <c r="D62" s="9">
        <v>2709.5</v>
      </c>
      <c r="E62">
        <v>13918</v>
      </c>
      <c r="F62" s="14">
        <v>353.3</v>
      </c>
      <c r="G62" s="9">
        <v>51.4</v>
      </c>
      <c r="H62">
        <v>405</v>
      </c>
      <c r="I62" s="9">
        <v>10.281536391561524</v>
      </c>
      <c r="J62" s="9">
        <v>1.4947407270714155</v>
      </c>
    </row>
    <row r="63" spans="2:10">
      <c r="B63">
        <v>2003</v>
      </c>
      <c r="C63" s="9">
        <v>4009.2</v>
      </c>
      <c r="D63" s="9">
        <v>2801</v>
      </c>
      <c r="E63">
        <v>14372</v>
      </c>
      <c r="F63" s="14">
        <v>358.5</v>
      </c>
      <c r="G63" s="9">
        <v>51.3</v>
      </c>
      <c r="H63">
        <v>461</v>
      </c>
      <c r="I63" s="9">
        <v>11.498553327347102</v>
      </c>
      <c r="J63" s="9">
        <v>1.6458407711531595</v>
      </c>
    </row>
    <row r="64" spans="2:10">
      <c r="B64">
        <v>2004</v>
      </c>
      <c r="C64" s="9">
        <v>4060.9</v>
      </c>
      <c r="D64" s="9">
        <v>2920.7</v>
      </c>
      <c r="E64">
        <v>13890</v>
      </c>
      <c r="F64" s="14">
        <v>342</v>
      </c>
      <c r="G64" s="9">
        <v>47.6</v>
      </c>
      <c r="H64">
        <v>435</v>
      </c>
      <c r="I64" s="9">
        <v>10.711911152700139</v>
      </c>
      <c r="J64" s="9">
        <v>1.4893689868867053</v>
      </c>
    </row>
    <row r="65" spans="2:10">
      <c r="B65">
        <v>2005</v>
      </c>
      <c r="C65" s="9">
        <v>4098.3</v>
      </c>
      <c r="D65" s="9">
        <v>3030.4</v>
      </c>
      <c r="E65">
        <v>14451</v>
      </c>
      <c r="F65" s="14">
        <v>352.6</v>
      </c>
      <c r="G65" s="9">
        <v>47.7</v>
      </c>
      <c r="H65">
        <v>405</v>
      </c>
      <c r="I65" s="9">
        <v>9.8821462557645852</v>
      </c>
      <c r="J65" s="9">
        <v>1.3364572333685321</v>
      </c>
    </row>
    <row r="66" spans="2:10">
      <c r="B66">
        <v>2006</v>
      </c>
      <c r="C66">
        <v>4139.5</v>
      </c>
      <c r="D66">
        <v>3124.3</v>
      </c>
      <c r="E66">
        <v>15174</v>
      </c>
      <c r="F66" s="14">
        <v>366.6</v>
      </c>
      <c r="G66">
        <v>48.6</v>
      </c>
      <c r="H66">
        <v>393</v>
      </c>
      <c r="I66" s="9">
        <v>9.4939002294963153</v>
      </c>
      <c r="J66" s="9">
        <v>1.2578817655154755</v>
      </c>
    </row>
    <row r="67" spans="2:10">
      <c r="B67">
        <v>2007</v>
      </c>
      <c r="C67">
        <v>4228.3</v>
      </c>
      <c r="D67">
        <v>3189.1</v>
      </c>
      <c r="E67">
        <v>16013</v>
      </c>
      <c r="F67" s="14">
        <v>378.7</v>
      </c>
      <c r="G67">
        <v>50.2</v>
      </c>
      <c r="H67">
        <v>421</v>
      </c>
      <c r="I67" s="9">
        <v>9.9567201948773736</v>
      </c>
      <c r="J67" s="9">
        <v>1.3201216644194287</v>
      </c>
    </row>
    <row r="68" spans="2:10">
      <c r="B68">
        <v>2008</v>
      </c>
      <c r="C68">
        <v>4268.6000000000004</v>
      </c>
      <c r="D68">
        <v>3247.8</v>
      </c>
      <c r="E68">
        <v>15174</v>
      </c>
      <c r="F68" s="14">
        <v>355.5</v>
      </c>
      <c r="G68">
        <v>46.7</v>
      </c>
      <c r="H68">
        <v>366</v>
      </c>
      <c r="I68" s="9">
        <v>8.5742397975917157</v>
      </c>
      <c r="J68" s="9">
        <v>1.1269166820617031</v>
      </c>
    </row>
    <row r="69" spans="2:10">
      <c r="B69">
        <v>2009</v>
      </c>
      <c r="C69">
        <v>4315.8</v>
      </c>
      <c r="D69">
        <v>3220.3</v>
      </c>
      <c r="E69">
        <v>14541</v>
      </c>
      <c r="F69" s="14">
        <v>336.9</v>
      </c>
      <c r="G69">
        <v>45.2</v>
      </c>
      <c r="H69">
        <v>384</v>
      </c>
      <c r="I69" s="9">
        <v>8.8975392742944521</v>
      </c>
      <c r="J69" s="9">
        <v>1.1924354873769525</v>
      </c>
    </row>
    <row r="70" spans="2:10">
      <c r="B70">
        <v>2010</v>
      </c>
      <c r="C70">
        <v>4367.8</v>
      </c>
      <c r="D70">
        <v>3230.6</v>
      </c>
      <c r="E70">
        <v>14031</v>
      </c>
      <c r="F70" s="14">
        <v>321.2</v>
      </c>
      <c r="G70">
        <v>43.4</v>
      </c>
      <c r="H70">
        <v>375</v>
      </c>
      <c r="I70" s="9">
        <v>8.5855579467924343</v>
      </c>
      <c r="J70" s="9">
        <v>1.1607750882189067</v>
      </c>
    </row>
    <row r="71" spans="2:10">
      <c r="B71">
        <v>2011</v>
      </c>
      <c r="C71">
        <v>4405.2</v>
      </c>
      <c r="D71">
        <v>3233.6</v>
      </c>
      <c r="E71">
        <v>12574</v>
      </c>
      <c r="F71">
        <v>285</v>
      </c>
      <c r="G71">
        <v>38.9</v>
      </c>
      <c r="H71">
        <v>284</v>
      </c>
      <c r="I71" s="9">
        <v>6.4469263597566515</v>
      </c>
      <c r="J71" s="9">
        <v>0.87827808015833753</v>
      </c>
    </row>
    <row r="72" spans="2:10">
      <c r="B72">
        <v>2012</v>
      </c>
      <c r="C72" s="9">
        <v>4433</v>
      </c>
      <c r="D72">
        <v>3250.1</v>
      </c>
      <c r="E72">
        <v>12122</v>
      </c>
      <c r="F72" s="14">
        <v>273.39999999999998</v>
      </c>
      <c r="G72">
        <v>37.299999999999997</v>
      </c>
      <c r="H72">
        <v>308</v>
      </c>
      <c r="I72" s="9">
        <v>6.9478908188585606</v>
      </c>
      <c r="J72" s="9">
        <v>0.94766314882618996</v>
      </c>
    </row>
    <row r="73" spans="2:10">
      <c r="B73">
        <v>2013</v>
      </c>
      <c r="C73">
        <v>4471.1000000000004</v>
      </c>
      <c r="D73">
        <v>3304.7</v>
      </c>
      <c r="E73">
        <v>11781</v>
      </c>
      <c r="F73" s="14">
        <v>263.5</v>
      </c>
      <c r="G73">
        <v>35.6</v>
      </c>
      <c r="H73">
        <v>253</v>
      </c>
      <c r="I73" s="9">
        <v>5.6585627697881948</v>
      </c>
      <c r="J73" s="9">
        <v>0.76557630042061309</v>
      </c>
    </row>
    <row r="74" spans="2:10">
      <c r="B74" s="56">
        <v>2014</v>
      </c>
      <c r="C74" s="56">
        <v>4509.8999999999996</v>
      </c>
      <c r="D74" s="56">
        <v>3398.1</v>
      </c>
      <c r="E74" s="56">
        <v>11219</v>
      </c>
      <c r="F74" s="90">
        <v>248.8</v>
      </c>
      <c r="G74" s="91">
        <v>33</v>
      </c>
      <c r="H74" s="56">
        <v>293</v>
      </c>
      <c r="I74" s="9">
        <v>6.5411649925718978</v>
      </c>
      <c r="J74" s="9">
        <v>0.86224654954239133</v>
      </c>
    </row>
    <row r="75" spans="2:10">
      <c r="B75" s="56">
        <v>2015</v>
      </c>
      <c r="C75" s="56">
        <v>4596.7</v>
      </c>
      <c r="D75" s="56">
        <v>3514.8</v>
      </c>
      <c r="E75" s="56">
        <v>12270</v>
      </c>
      <c r="F75" s="90">
        <v>266.89999999999998</v>
      </c>
      <c r="G75" s="91">
        <v>34.9</v>
      </c>
      <c r="H75" s="56">
        <v>319</v>
      </c>
      <c r="I75" s="9">
        <v>6.9397611329867077</v>
      </c>
      <c r="J75" s="9">
        <v>0.90759075907590758</v>
      </c>
    </row>
    <row r="76" spans="2:10" ht="13.5" thickBot="1">
      <c r="B76" s="29">
        <v>2016</v>
      </c>
      <c r="C76" s="31">
        <v>4693</v>
      </c>
      <c r="D76" s="29">
        <v>3656.3</v>
      </c>
      <c r="E76" s="29">
        <v>12456</v>
      </c>
      <c r="F76" s="30">
        <v>265.39999999999998</v>
      </c>
      <c r="G76" s="31">
        <v>34.1</v>
      </c>
      <c r="H76" s="29">
        <v>328</v>
      </c>
      <c r="I76" s="31">
        <v>6.9890999999999996</v>
      </c>
      <c r="J76" s="31">
        <v>0.89710000000000001</v>
      </c>
    </row>
    <row r="78" spans="2:10">
      <c r="B78" t="s">
        <v>7</v>
      </c>
      <c r="C78" t="s">
        <v>58</v>
      </c>
    </row>
    <row r="79" spans="2:10">
      <c r="C79" t="s">
        <v>8</v>
      </c>
    </row>
    <row r="80" spans="2:10">
      <c r="C80" t="s">
        <v>9</v>
      </c>
    </row>
    <row r="81" spans="3:3">
      <c r="C81" t="s">
        <v>10</v>
      </c>
    </row>
    <row r="82" spans="3:3">
      <c r="C82" t="s">
        <v>11</v>
      </c>
    </row>
    <row r="83" spans="3:3">
      <c r="C83" t="s">
        <v>12</v>
      </c>
    </row>
    <row r="84" spans="3:3">
      <c r="C84" t="s">
        <v>13</v>
      </c>
    </row>
  </sheetData>
  <mergeCells count="5">
    <mergeCell ref="E8:G8"/>
    <mergeCell ref="H8:J8"/>
    <mergeCell ref="D8:D9"/>
    <mergeCell ref="C8:C9"/>
    <mergeCell ref="B8:B9"/>
  </mergeCells>
  <phoneticPr fontId="2" type="noConversion"/>
  <hyperlinks>
    <hyperlink ref="F1" location="Contents!A1" display="Return to Contents"/>
  </hyperlink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sheetPr>
    <pageSetUpPr fitToPage="1"/>
  </sheetPr>
  <dimension ref="B1:J86"/>
  <sheetViews>
    <sheetView workbookViewId="0">
      <selection activeCell="N82" sqref="N82"/>
    </sheetView>
  </sheetViews>
  <sheetFormatPr defaultRowHeight="12.75"/>
  <cols>
    <col min="3" max="3" width="10.7109375" customWidth="1"/>
    <col min="4" max="4" width="11.85546875" customWidth="1"/>
    <col min="5" max="6" width="11" customWidth="1"/>
    <col min="7" max="7" width="13" customWidth="1"/>
    <col min="8" max="8" width="10.140625" customWidth="1"/>
    <col min="9" max="9" width="12.85546875" customWidth="1"/>
    <col min="10" max="10" width="12.140625" customWidth="1"/>
  </cols>
  <sheetData>
    <row r="1" spans="2:10">
      <c r="F1" s="24" t="s">
        <v>91</v>
      </c>
    </row>
    <row r="2" spans="2:10">
      <c r="B2" s="1" t="s">
        <v>55</v>
      </c>
    </row>
    <row r="3" spans="2:10">
      <c r="B3" s="1"/>
    </row>
    <row r="4" spans="2:10">
      <c r="B4" s="1" t="s">
        <v>108</v>
      </c>
    </row>
    <row r="5" spans="2:10">
      <c r="B5" s="1" t="s">
        <v>54</v>
      </c>
      <c r="I5" s="7"/>
    </row>
    <row r="6" spans="2:10">
      <c r="B6" s="1" t="s">
        <v>0</v>
      </c>
    </row>
    <row r="7" spans="2:10" ht="13.5" thickBot="1"/>
    <row r="8" spans="2:10">
      <c r="B8" s="96" t="s">
        <v>1</v>
      </c>
      <c r="C8" s="96" t="s">
        <v>2</v>
      </c>
      <c r="D8" s="96" t="s">
        <v>14</v>
      </c>
      <c r="E8" s="94" t="s">
        <v>95</v>
      </c>
      <c r="F8" s="95"/>
      <c r="G8" s="95"/>
      <c r="H8" s="94" t="s">
        <v>96</v>
      </c>
      <c r="I8" s="95"/>
      <c r="J8" s="95"/>
    </row>
    <row r="9" spans="2:10" ht="26.25" thickBot="1">
      <c r="B9" s="97"/>
      <c r="C9" s="97"/>
      <c r="D9" s="97"/>
      <c r="E9" s="32" t="s">
        <v>33</v>
      </c>
      <c r="F9" s="32" t="s">
        <v>4</v>
      </c>
      <c r="G9" s="32" t="s">
        <v>5</v>
      </c>
      <c r="H9" s="32" t="s">
        <v>34</v>
      </c>
      <c r="I9" s="32" t="s">
        <v>4</v>
      </c>
      <c r="J9" s="32" t="s">
        <v>5</v>
      </c>
    </row>
    <row r="10" spans="2:10">
      <c r="B10" s="4">
        <v>1950</v>
      </c>
      <c r="C10" s="5">
        <v>1927.6</v>
      </c>
      <c r="D10" s="5">
        <v>402.2</v>
      </c>
      <c r="E10" s="8">
        <f>TABLE1!E10*TABLE2!E11/TABLE1!E11</f>
        <v>4506.61977515134</v>
      </c>
      <c r="F10" s="13">
        <f>100*E10/$C10</f>
        <v>233.79434401075642</v>
      </c>
      <c r="G10" s="5">
        <f>10*E10/$D10</f>
        <v>112.04922364871557</v>
      </c>
      <c r="H10" s="8">
        <f>TABLE1!H10*TABLE2!H11/TABLE1!H11</f>
        <v>216.10958904109589</v>
      </c>
      <c r="I10" s="5">
        <f>100*H10/$C10</f>
        <v>11.21132958295787</v>
      </c>
      <c r="J10" s="5">
        <f>10*H10/$D10</f>
        <v>5.3731871964469393</v>
      </c>
    </row>
    <row r="11" spans="2:10">
      <c r="B11">
        <v>1951</v>
      </c>
      <c r="C11" s="9">
        <v>1970.5</v>
      </c>
      <c r="D11" s="9">
        <v>447.1</v>
      </c>
      <c r="E11">
        <v>4952</v>
      </c>
      <c r="F11" s="14">
        <v>251.3</v>
      </c>
      <c r="G11" s="9">
        <v>110.8</v>
      </c>
      <c r="H11">
        <v>272</v>
      </c>
      <c r="I11" s="9">
        <v>13.8</v>
      </c>
      <c r="J11" s="9">
        <v>6.1</v>
      </c>
    </row>
    <row r="12" spans="2:10">
      <c r="B12">
        <v>1952</v>
      </c>
      <c r="C12" s="9">
        <v>2024.6</v>
      </c>
      <c r="D12" s="9">
        <v>494.2</v>
      </c>
      <c r="E12">
        <v>5336</v>
      </c>
      <c r="F12" s="14">
        <v>263.60000000000002</v>
      </c>
      <c r="G12" s="9">
        <v>108</v>
      </c>
      <c r="H12">
        <v>253</v>
      </c>
      <c r="I12" s="9">
        <v>12.5</v>
      </c>
      <c r="J12" s="9">
        <v>5.0999999999999996</v>
      </c>
    </row>
    <row r="13" spans="2:10">
      <c r="B13">
        <v>1953</v>
      </c>
      <c r="C13" s="9">
        <v>2074.6999999999998</v>
      </c>
      <c r="D13" s="9">
        <v>513.70000000000005</v>
      </c>
      <c r="E13">
        <v>5377</v>
      </c>
      <c r="F13" s="14">
        <v>259.2</v>
      </c>
      <c r="G13" s="9">
        <v>104.7</v>
      </c>
      <c r="H13">
        <v>292</v>
      </c>
      <c r="I13" s="9">
        <v>14.1</v>
      </c>
      <c r="J13" s="9">
        <v>5.7</v>
      </c>
    </row>
    <row r="14" spans="2:10">
      <c r="B14">
        <v>1954</v>
      </c>
      <c r="C14" s="9">
        <v>2118.4</v>
      </c>
      <c r="D14" s="9">
        <v>553.5</v>
      </c>
      <c r="E14">
        <v>5561</v>
      </c>
      <c r="F14" s="14">
        <v>262.5</v>
      </c>
      <c r="G14" s="9">
        <v>100.5</v>
      </c>
      <c r="H14">
        <v>334</v>
      </c>
      <c r="I14" s="9">
        <v>15.8</v>
      </c>
      <c r="J14" s="9">
        <v>6</v>
      </c>
    </row>
    <row r="15" spans="2:10">
      <c r="B15">
        <v>1955</v>
      </c>
      <c r="C15" s="9">
        <v>2164.8000000000002</v>
      </c>
      <c r="D15" s="9">
        <v>601.1</v>
      </c>
      <c r="E15">
        <v>6372</v>
      </c>
      <c r="F15" s="14">
        <v>294.3</v>
      </c>
      <c r="G15" s="9">
        <v>106</v>
      </c>
      <c r="H15">
        <v>304</v>
      </c>
      <c r="I15" s="9">
        <v>14</v>
      </c>
      <c r="J15" s="9">
        <v>5.0999999999999996</v>
      </c>
    </row>
    <row r="16" spans="2:10">
      <c r="B16">
        <v>1956</v>
      </c>
      <c r="C16" s="9">
        <v>2209.1999999999998</v>
      </c>
      <c r="D16" s="9">
        <v>638.29999999999995</v>
      </c>
      <c r="E16">
        <v>6736</v>
      </c>
      <c r="F16" s="14">
        <v>304.89999999999998</v>
      </c>
      <c r="G16" s="9">
        <v>105.5</v>
      </c>
      <c r="H16">
        <v>306</v>
      </c>
      <c r="I16" s="9">
        <v>13.9</v>
      </c>
      <c r="J16" s="9">
        <v>4.8</v>
      </c>
    </row>
    <row r="17" spans="2:10">
      <c r="B17">
        <v>1957</v>
      </c>
      <c r="C17" s="9">
        <v>2262.8000000000002</v>
      </c>
      <c r="D17" s="9">
        <v>672.6</v>
      </c>
      <c r="E17">
        <v>7593</v>
      </c>
      <c r="F17" s="14">
        <v>335.6</v>
      </c>
      <c r="G17" s="9">
        <v>112.9</v>
      </c>
      <c r="H17">
        <v>355</v>
      </c>
      <c r="I17" s="9">
        <v>15.7</v>
      </c>
      <c r="J17" s="9">
        <v>5.3</v>
      </c>
    </row>
    <row r="18" spans="2:10">
      <c r="B18">
        <v>1958</v>
      </c>
      <c r="C18" s="9">
        <v>2360</v>
      </c>
      <c r="D18" s="9">
        <v>702.9</v>
      </c>
      <c r="E18">
        <v>7848</v>
      </c>
      <c r="F18" s="14">
        <v>332.5</v>
      </c>
      <c r="G18" s="9">
        <v>111.7</v>
      </c>
      <c r="H18">
        <v>346</v>
      </c>
      <c r="I18" s="9">
        <v>14.7</v>
      </c>
      <c r="J18" s="9">
        <v>4.9000000000000004</v>
      </c>
    </row>
    <row r="19" spans="2:10">
      <c r="B19">
        <v>1959</v>
      </c>
      <c r="C19" s="9">
        <v>2359.6999999999998</v>
      </c>
      <c r="D19" s="9">
        <v>728.2</v>
      </c>
      <c r="E19">
        <v>7952</v>
      </c>
      <c r="F19" s="14">
        <v>337</v>
      </c>
      <c r="G19" s="9">
        <v>109.2</v>
      </c>
      <c r="H19">
        <v>313</v>
      </c>
      <c r="I19" s="9">
        <v>13.3</v>
      </c>
      <c r="J19" s="9">
        <v>4.3</v>
      </c>
    </row>
    <row r="20" spans="2:10">
      <c r="B20">
        <v>1960</v>
      </c>
      <c r="C20" s="9">
        <v>2403.6</v>
      </c>
      <c r="D20" s="9">
        <v>762.7</v>
      </c>
      <c r="E20">
        <v>8503</v>
      </c>
      <c r="F20" s="14">
        <v>353.8</v>
      </c>
      <c r="G20" s="9">
        <v>111.5</v>
      </c>
      <c r="H20">
        <v>341</v>
      </c>
      <c r="I20" s="9">
        <v>14.2</v>
      </c>
      <c r="J20" s="9">
        <v>4.5</v>
      </c>
    </row>
    <row r="21" spans="2:10">
      <c r="B21">
        <v>1961</v>
      </c>
      <c r="C21" s="9">
        <v>2461.3000000000002</v>
      </c>
      <c r="D21" s="9">
        <v>806.3</v>
      </c>
      <c r="E21">
        <v>8679</v>
      </c>
      <c r="F21" s="14">
        <v>352.6</v>
      </c>
      <c r="G21" s="9">
        <v>107.6</v>
      </c>
      <c r="H21">
        <v>352</v>
      </c>
      <c r="I21" s="9">
        <v>14.3</v>
      </c>
      <c r="J21" s="9">
        <v>4.4000000000000004</v>
      </c>
    </row>
    <row r="22" spans="2:10">
      <c r="B22">
        <v>1962</v>
      </c>
      <c r="C22" s="9">
        <v>2515.8000000000002</v>
      </c>
      <c r="D22" s="9">
        <v>844.1</v>
      </c>
      <c r="E22">
        <v>9270</v>
      </c>
      <c r="F22" s="14">
        <v>368.5</v>
      </c>
      <c r="G22" s="9">
        <v>109.8</v>
      </c>
      <c r="H22">
        <v>374</v>
      </c>
      <c r="I22" s="9">
        <v>14.9</v>
      </c>
      <c r="J22" s="9">
        <v>4.4000000000000004</v>
      </c>
    </row>
    <row r="23" spans="2:10">
      <c r="B23">
        <v>1963</v>
      </c>
      <c r="C23" s="9">
        <v>2566.8000000000002</v>
      </c>
      <c r="D23" s="9">
        <v>899.4</v>
      </c>
      <c r="E23">
        <v>9514</v>
      </c>
      <c r="F23" s="14">
        <v>370.7</v>
      </c>
      <c r="G23" s="9">
        <v>105.8</v>
      </c>
      <c r="H23">
        <v>357</v>
      </c>
      <c r="I23" s="9">
        <v>13.9</v>
      </c>
      <c r="J23" s="9">
        <v>4</v>
      </c>
    </row>
    <row r="24" spans="2:10">
      <c r="B24">
        <v>1964</v>
      </c>
      <c r="C24" s="9">
        <v>2617</v>
      </c>
      <c r="D24" s="9">
        <v>963.9</v>
      </c>
      <c r="E24">
        <v>10960</v>
      </c>
      <c r="F24" s="14">
        <v>418.8</v>
      </c>
      <c r="G24" s="9">
        <v>113.7</v>
      </c>
      <c r="H24">
        <v>376</v>
      </c>
      <c r="I24" s="9">
        <v>14.4</v>
      </c>
      <c r="J24" s="9">
        <v>3.9</v>
      </c>
    </row>
    <row r="25" spans="2:10">
      <c r="B25">
        <v>1965</v>
      </c>
      <c r="C25" s="9">
        <v>2663.8</v>
      </c>
      <c r="D25" s="9">
        <v>1013.8</v>
      </c>
      <c r="E25">
        <v>11377</v>
      </c>
      <c r="F25" s="14">
        <v>427.1</v>
      </c>
      <c r="G25" s="9">
        <v>112.2</v>
      </c>
      <c r="H25">
        <v>494</v>
      </c>
      <c r="I25" s="9">
        <v>18.5</v>
      </c>
      <c r="J25" s="9">
        <v>4.9000000000000004</v>
      </c>
    </row>
    <row r="26" spans="2:10">
      <c r="B26">
        <v>1966</v>
      </c>
      <c r="C26" s="9">
        <v>2711.3</v>
      </c>
      <c r="D26" s="9">
        <v>1060.2</v>
      </c>
      <c r="E26">
        <v>11986</v>
      </c>
      <c r="F26" s="14">
        <v>442.1</v>
      </c>
      <c r="G26" s="9">
        <v>113.1</v>
      </c>
      <c r="H26">
        <v>498</v>
      </c>
      <c r="I26" s="9">
        <v>18.399999999999999</v>
      </c>
      <c r="J26" s="9">
        <v>4.7</v>
      </c>
    </row>
    <row r="27" spans="2:10">
      <c r="B27">
        <v>1967</v>
      </c>
      <c r="C27" s="9">
        <v>2745</v>
      </c>
      <c r="D27" s="9">
        <v>1087.5999999999999</v>
      </c>
      <c r="E27">
        <v>11446</v>
      </c>
      <c r="F27" s="14">
        <v>417</v>
      </c>
      <c r="G27" s="9">
        <v>105.2</v>
      </c>
      <c r="H27">
        <v>501</v>
      </c>
      <c r="I27" s="9">
        <v>18.3</v>
      </c>
      <c r="J27" s="9">
        <v>4.5999999999999996</v>
      </c>
    </row>
    <row r="28" spans="2:10">
      <c r="B28">
        <v>1968</v>
      </c>
      <c r="C28" s="9">
        <v>2773</v>
      </c>
      <c r="D28" s="9">
        <v>1114.7</v>
      </c>
      <c r="E28">
        <v>11600</v>
      </c>
      <c r="F28" s="14">
        <v>418.3</v>
      </c>
      <c r="G28" s="9">
        <v>104.1</v>
      </c>
      <c r="H28">
        <v>465</v>
      </c>
      <c r="I28" s="9">
        <v>16.8</v>
      </c>
      <c r="J28" s="9">
        <v>4.2</v>
      </c>
    </row>
    <row r="29" spans="2:10">
      <c r="B29">
        <v>1969</v>
      </c>
      <c r="C29" s="9">
        <v>2804</v>
      </c>
      <c r="D29" s="9">
        <v>1148.7</v>
      </c>
      <c r="E29">
        <v>12050</v>
      </c>
      <c r="F29" s="14">
        <v>429.7</v>
      </c>
      <c r="G29" s="9">
        <v>104.9</v>
      </c>
      <c r="H29">
        <v>504</v>
      </c>
      <c r="I29" s="9">
        <v>18</v>
      </c>
      <c r="J29" s="9">
        <v>4.4000000000000004</v>
      </c>
    </row>
    <row r="30" spans="2:10">
      <c r="B30">
        <v>1970</v>
      </c>
      <c r="C30" s="9">
        <v>2852.1</v>
      </c>
      <c r="D30" s="9">
        <v>1208.7</v>
      </c>
      <c r="E30">
        <v>12722</v>
      </c>
      <c r="F30" s="14">
        <v>446.1</v>
      </c>
      <c r="G30" s="9">
        <v>105.3</v>
      </c>
      <c r="H30">
        <v>578</v>
      </c>
      <c r="I30" s="9">
        <v>20.3</v>
      </c>
      <c r="J30" s="9">
        <v>4.8</v>
      </c>
    </row>
    <row r="31" spans="2:10">
      <c r="B31">
        <v>1971</v>
      </c>
      <c r="C31" s="9">
        <v>2898.5</v>
      </c>
      <c r="D31" s="9">
        <v>1272.4000000000001</v>
      </c>
      <c r="E31">
        <v>13404</v>
      </c>
      <c r="F31" s="14">
        <v>462.4</v>
      </c>
      <c r="G31" s="9">
        <v>105.3</v>
      </c>
      <c r="H31">
        <v>600</v>
      </c>
      <c r="I31" s="9">
        <v>20.7</v>
      </c>
      <c r="J31" s="9">
        <v>4.7</v>
      </c>
    </row>
    <row r="32" spans="2:10">
      <c r="B32">
        <v>1972</v>
      </c>
      <c r="C32" s="9">
        <v>2959.7</v>
      </c>
      <c r="D32" s="9">
        <v>1349.1</v>
      </c>
      <c r="E32">
        <v>14032</v>
      </c>
      <c r="F32" s="14">
        <v>474.1</v>
      </c>
      <c r="G32" s="9">
        <v>104</v>
      </c>
      <c r="H32">
        <v>622</v>
      </c>
      <c r="I32" s="9">
        <v>21</v>
      </c>
      <c r="J32" s="9">
        <v>4.5999999999999996</v>
      </c>
    </row>
    <row r="33" spans="2:10">
      <c r="B33">
        <v>1973</v>
      </c>
      <c r="C33" s="9">
        <v>3024.9</v>
      </c>
      <c r="D33" s="9">
        <v>1438.8</v>
      </c>
      <c r="E33">
        <v>14830</v>
      </c>
      <c r="F33" s="14">
        <v>490.3</v>
      </c>
      <c r="G33" s="9">
        <v>103.1</v>
      </c>
      <c r="H33">
        <v>741</v>
      </c>
      <c r="I33" s="9">
        <v>24.5</v>
      </c>
      <c r="J33" s="9">
        <v>5.2</v>
      </c>
    </row>
    <row r="34" spans="2:10">
      <c r="B34">
        <v>1974</v>
      </c>
      <c r="C34" s="9">
        <v>3091.9</v>
      </c>
      <c r="D34" s="9">
        <v>1515.3</v>
      </c>
      <c r="E34">
        <v>13497</v>
      </c>
      <c r="F34" s="14">
        <v>436.5</v>
      </c>
      <c r="G34" s="9">
        <v>89.1</v>
      </c>
      <c r="H34">
        <v>612</v>
      </c>
      <c r="I34" s="9">
        <v>19.8</v>
      </c>
      <c r="J34" s="9">
        <v>4</v>
      </c>
    </row>
    <row r="35" spans="2:10">
      <c r="B35">
        <v>1975</v>
      </c>
      <c r="C35" s="9">
        <v>3143.7</v>
      </c>
      <c r="D35" s="9">
        <v>1574.5</v>
      </c>
      <c r="E35">
        <v>13156</v>
      </c>
      <c r="F35" s="14">
        <v>418.5</v>
      </c>
      <c r="G35" s="9">
        <v>83.6</v>
      </c>
      <c r="H35">
        <v>574</v>
      </c>
      <c r="I35" s="9">
        <v>18.3</v>
      </c>
      <c r="J35" s="9">
        <v>3.6</v>
      </c>
    </row>
    <row r="36" spans="2:10">
      <c r="B36">
        <v>1976</v>
      </c>
      <c r="C36" s="9">
        <v>3163.4</v>
      </c>
      <c r="D36" s="9">
        <v>1631.3</v>
      </c>
      <c r="E36">
        <v>11783</v>
      </c>
      <c r="F36" s="14">
        <v>372.5</v>
      </c>
      <c r="G36" s="9">
        <v>72.2</v>
      </c>
      <c r="H36">
        <v>538</v>
      </c>
      <c r="I36" s="9">
        <v>17</v>
      </c>
      <c r="J36" s="9">
        <v>3.3</v>
      </c>
    </row>
    <row r="37" spans="2:10">
      <c r="B37">
        <v>1977</v>
      </c>
      <c r="C37" s="9">
        <v>3166.4</v>
      </c>
      <c r="D37" s="9">
        <v>1642.8</v>
      </c>
      <c r="E37">
        <v>11443</v>
      </c>
      <c r="F37" s="14">
        <v>361.4</v>
      </c>
      <c r="G37" s="9">
        <v>69.7</v>
      </c>
      <c r="H37">
        <v>625</v>
      </c>
      <c r="I37" s="9">
        <v>19.7</v>
      </c>
      <c r="J37" s="9">
        <v>3.8</v>
      </c>
    </row>
    <row r="38" spans="2:10">
      <c r="B38">
        <v>1978</v>
      </c>
      <c r="C38" s="9">
        <v>3165.2</v>
      </c>
      <c r="D38" s="9">
        <v>1675.1</v>
      </c>
      <c r="E38">
        <v>9795</v>
      </c>
      <c r="F38" s="14">
        <v>309.5</v>
      </c>
      <c r="G38" s="9">
        <v>58.5</v>
      </c>
      <c r="H38">
        <v>589</v>
      </c>
      <c r="I38" s="9">
        <v>18.600000000000001</v>
      </c>
      <c r="J38" s="9">
        <v>3.5</v>
      </c>
    </row>
    <row r="39" spans="2:10">
      <c r="B39">
        <v>1979</v>
      </c>
      <c r="C39" s="9">
        <v>3163.9</v>
      </c>
      <c r="D39" s="9">
        <v>1732.9</v>
      </c>
      <c r="E39">
        <v>9212</v>
      </c>
      <c r="F39" s="14">
        <v>291.2</v>
      </c>
      <c r="G39" s="9">
        <v>53.2</v>
      </c>
      <c r="H39">
        <v>502</v>
      </c>
      <c r="I39" s="9">
        <v>15.9</v>
      </c>
      <c r="J39" s="9">
        <v>2.9</v>
      </c>
    </row>
    <row r="40" spans="2:10">
      <c r="B40">
        <v>1980</v>
      </c>
      <c r="C40" s="9">
        <v>3176.4</v>
      </c>
      <c r="D40" s="9">
        <v>1789.4</v>
      </c>
      <c r="E40">
        <v>10204</v>
      </c>
      <c r="F40" s="14">
        <v>321.2</v>
      </c>
      <c r="G40" s="9">
        <v>57</v>
      </c>
      <c r="H40">
        <v>535</v>
      </c>
      <c r="I40" s="9">
        <v>16.8</v>
      </c>
      <c r="J40" s="9">
        <v>3</v>
      </c>
    </row>
    <row r="41" spans="2:10">
      <c r="B41">
        <v>1981</v>
      </c>
      <c r="C41" s="9">
        <v>3194.5</v>
      </c>
      <c r="D41" s="9">
        <v>1848.6</v>
      </c>
      <c r="E41">
        <v>10079</v>
      </c>
      <c r="F41" s="14">
        <v>315.5</v>
      </c>
      <c r="G41" s="9">
        <v>54.5</v>
      </c>
      <c r="H41">
        <v>586</v>
      </c>
      <c r="I41" s="9">
        <v>18.3</v>
      </c>
      <c r="J41" s="9">
        <v>3.2</v>
      </c>
    </row>
    <row r="42" spans="2:10">
      <c r="B42">
        <v>1982</v>
      </c>
      <c r="C42" s="9">
        <v>3226.8</v>
      </c>
      <c r="D42" s="9">
        <v>1882.5</v>
      </c>
      <c r="E42">
        <v>10656</v>
      </c>
      <c r="F42" s="14">
        <v>330.2</v>
      </c>
      <c r="G42" s="9">
        <v>56.6</v>
      </c>
      <c r="H42">
        <v>603</v>
      </c>
      <c r="I42" s="9">
        <v>18.7</v>
      </c>
      <c r="J42" s="9">
        <v>3.2</v>
      </c>
    </row>
    <row r="43" spans="2:10">
      <c r="B43">
        <v>1983</v>
      </c>
      <c r="C43" s="9">
        <v>3264.8</v>
      </c>
      <c r="D43" s="9">
        <v>1917.4</v>
      </c>
      <c r="E43">
        <v>10951</v>
      </c>
      <c r="F43" s="14">
        <v>335.4</v>
      </c>
      <c r="G43" s="9">
        <v>57.1</v>
      </c>
      <c r="H43">
        <v>568</v>
      </c>
      <c r="I43" s="9">
        <v>17.399999999999999</v>
      </c>
      <c r="J43" s="9">
        <v>3</v>
      </c>
    </row>
    <row r="44" spans="2:10">
      <c r="B44">
        <v>1984</v>
      </c>
      <c r="C44" s="9">
        <v>3293</v>
      </c>
      <c r="D44" s="9">
        <v>1968.9</v>
      </c>
      <c r="E44">
        <v>11949</v>
      </c>
      <c r="F44" s="14">
        <v>362.9</v>
      </c>
      <c r="G44" s="9">
        <v>60.7</v>
      </c>
      <c r="H44">
        <v>612</v>
      </c>
      <c r="I44" s="9">
        <v>18.600000000000001</v>
      </c>
      <c r="J44" s="9">
        <v>3.1</v>
      </c>
    </row>
    <row r="45" spans="2:10">
      <c r="B45">
        <v>1985</v>
      </c>
      <c r="C45" s="9">
        <v>3303.1</v>
      </c>
      <c r="D45" s="9">
        <v>1996.1</v>
      </c>
      <c r="E45">
        <v>12894</v>
      </c>
      <c r="F45" s="14">
        <v>390.4</v>
      </c>
      <c r="G45" s="9">
        <v>64.599999999999994</v>
      </c>
      <c r="H45">
        <v>660</v>
      </c>
      <c r="I45" s="9">
        <v>20</v>
      </c>
      <c r="J45" s="9">
        <v>3.3</v>
      </c>
    </row>
    <row r="46" spans="2:10">
      <c r="B46">
        <v>1986</v>
      </c>
      <c r="C46" s="9">
        <v>3313.5</v>
      </c>
      <c r="D46" s="9">
        <v>2010.1</v>
      </c>
      <c r="E46">
        <v>12806</v>
      </c>
      <c r="F46" s="14">
        <v>386.5</v>
      </c>
      <c r="G46" s="9">
        <v>63.7</v>
      </c>
      <c r="H46">
        <v>656</v>
      </c>
      <c r="I46" s="9">
        <v>19.8</v>
      </c>
      <c r="J46" s="9">
        <v>3.3</v>
      </c>
    </row>
    <row r="47" spans="2:10">
      <c r="B47">
        <v>1987</v>
      </c>
      <c r="C47" s="9">
        <v>3342.1</v>
      </c>
      <c r="D47" s="9">
        <v>2030.6</v>
      </c>
      <c r="E47">
        <v>12674</v>
      </c>
      <c r="F47" s="14">
        <v>379.2</v>
      </c>
      <c r="G47" s="9">
        <v>62.4</v>
      </c>
      <c r="H47">
        <v>687</v>
      </c>
      <c r="I47" s="9">
        <v>20.6</v>
      </c>
      <c r="J47" s="9">
        <v>3.4</v>
      </c>
    </row>
    <row r="48" spans="2:10">
      <c r="B48">
        <v>1988</v>
      </c>
      <c r="C48" s="9">
        <v>3345.2</v>
      </c>
      <c r="D48" s="9">
        <v>2045.4</v>
      </c>
      <c r="E48">
        <v>11936</v>
      </c>
      <c r="F48" s="14">
        <v>356.8</v>
      </c>
      <c r="G48" s="9">
        <v>58.4</v>
      </c>
      <c r="H48">
        <v>624</v>
      </c>
      <c r="I48" s="9">
        <v>18.7</v>
      </c>
      <c r="J48" s="9">
        <v>3.1</v>
      </c>
    </row>
    <row r="49" spans="2:10">
      <c r="B49">
        <v>1989</v>
      </c>
      <c r="C49" s="9">
        <v>3369.8</v>
      </c>
      <c r="D49" s="9">
        <v>2108.4</v>
      </c>
      <c r="E49">
        <v>11395</v>
      </c>
      <c r="F49" s="14">
        <v>338.1</v>
      </c>
      <c r="G49" s="9">
        <v>54</v>
      </c>
      <c r="H49">
        <v>646</v>
      </c>
      <c r="I49" s="9">
        <v>19.2</v>
      </c>
      <c r="J49" s="9">
        <v>3.1</v>
      </c>
    </row>
    <row r="50" spans="2:10">
      <c r="B50">
        <v>1990</v>
      </c>
      <c r="C50" s="9">
        <v>3410.4</v>
      </c>
      <c r="D50" s="9">
        <v>2197.6999999999998</v>
      </c>
      <c r="E50">
        <v>12179</v>
      </c>
      <c r="F50" s="14">
        <v>357.1</v>
      </c>
      <c r="G50" s="9">
        <v>55.4</v>
      </c>
      <c r="H50">
        <v>637</v>
      </c>
      <c r="I50" s="9">
        <v>18.7</v>
      </c>
      <c r="J50" s="9">
        <v>2.9</v>
      </c>
    </row>
    <row r="51" spans="2:10">
      <c r="B51">
        <v>1991</v>
      </c>
      <c r="C51" s="9">
        <v>3449.7</v>
      </c>
      <c r="D51" s="9">
        <v>2220.1</v>
      </c>
      <c r="E51">
        <v>11609</v>
      </c>
      <c r="F51" s="14">
        <v>336.5</v>
      </c>
      <c r="G51" s="9">
        <v>52.3</v>
      </c>
      <c r="H51">
        <v>554</v>
      </c>
      <c r="I51" s="9">
        <v>16.100000000000001</v>
      </c>
      <c r="J51" s="9">
        <v>2.5</v>
      </c>
    </row>
    <row r="52" spans="2:10">
      <c r="B52">
        <v>1992</v>
      </c>
      <c r="C52" s="9">
        <v>3485.4</v>
      </c>
      <c r="D52" s="9">
        <v>2227.1</v>
      </c>
      <c r="E52">
        <v>11093</v>
      </c>
      <c r="F52" s="14">
        <v>318.3</v>
      </c>
      <c r="G52" s="9">
        <v>49.8</v>
      </c>
      <c r="H52">
        <v>542</v>
      </c>
      <c r="I52" s="9">
        <v>15.6</v>
      </c>
      <c r="J52" s="9">
        <v>2.4</v>
      </c>
    </row>
    <row r="53" spans="2:10">
      <c r="B53">
        <v>1993</v>
      </c>
      <c r="C53" s="9">
        <v>3524.8</v>
      </c>
      <c r="D53" s="9">
        <v>2243.8000000000002</v>
      </c>
      <c r="E53">
        <v>10477</v>
      </c>
      <c r="F53" s="14">
        <v>297.2</v>
      </c>
      <c r="G53" s="9">
        <v>46.7</v>
      </c>
      <c r="H53">
        <v>517</v>
      </c>
      <c r="I53" s="9">
        <v>14.7</v>
      </c>
      <c r="J53" s="9">
        <v>2.2999999999999998</v>
      </c>
    </row>
    <row r="54" spans="2:10">
      <c r="B54">
        <v>1994</v>
      </c>
      <c r="C54" s="9">
        <v>3577.2</v>
      </c>
      <c r="D54" s="9">
        <v>2289.3000000000002</v>
      </c>
      <c r="E54">
        <v>11380</v>
      </c>
      <c r="F54" s="14">
        <v>318.10000000000002</v>
      </c>
      <c r="G54" s="9">
        <v>49.7</v>
      </c>
      <c r="H54">
        <v>496</v>
      </c>
      <c r="I54" s="9">
        <v>13.9</v>
      </c>
      <c r="J54" s="9">
        <v>2.2000000000000002</v>
      </c>
    </row>
    <row r="55" spans="2:10">
      <c r="B55">
        <v>1995</v>
      </c>
      <c r="C55" s="9">
        <v>3643.2</v>
      </c>
      <c r="D55" s="9">
        <v>2354.6</v>
      </c>
      <c r="E55">
        <v>11718</v>
      </c>
      <c r="F55" s="14">
        <v>321.60000000000002</v>
      </c>
      <c r="G55" s="9">
        <v>49.8</v>
      </c>
      <c r="H55">
        <v>502</v>
      </c>
      <c r="I55" s="9">
        <v>13.8</v>
      </c>
      <c r="J55" s="9">
        <v>2.1</v>
      </c>
    </row>
    <row r="56" spans="2:10">
      <c r="B56">
        <v>1996</v>
      </c>
      <c r="C56" s="9">
        <v>3717.4</v>
      </c>
      <c r="D56" s="9">
        <v>2379.8000000000002</v>
      </c>
      <c r="E56">
        <v>10107</v>
      </c>
      <c r="F56" s="14">
        <v>271.89999999999998</v>
      </c>
      <c r="G56" s="9">
        <v>42.5</v>
      </c>
      <c r="H56">
        <v>457</v>
      </c>
      <c r="I56" s="9">
        <v>12.3</v>
      </c>
      <c r="J56" s="9">
        <v>1.9</v>
      </c>
    </row>
    <row r="57" spans="2:10">
      <c r="B57">
        <v>1997</v>
      </c>
      <c r="C57" s="9">
        <v>3761.1</v>
      </c>
      <c r="D57" s="9">
        <v>2392.6999999999998</v>
      </c>
      <c r="E57">
        <v>9013</v>
      </c>
      <c r="F57" s="14">
        <v>239.6</v>
      </c>
      <c r="G57" s="9">
        <v>37.700000000000003</v>
      </c>
      <c r="H57">
        <v>468</v>
      </c>
      <c r="I57" s="9">
        <v>12.4</v>
      </c>
      <c r="J57" s="9">
        <v>2</v>
      </c>
    </row>
    <row r="58" spans="2:10">
      <c r="B58">
        <v>1998</v>
      </c>
      <c r="C58" s="9">
        <v>3790.9</v>
      </c>
      <c r="D58" s="9">
        <v>2440.4</v>
      </c>
      <c r="E58">
        <v>8334</v>
      </c>
      <c r="F58" s="14">
        <v>219.8</v>
      </c>
      <c r="G58" s="9">
        <v>34.200000000000003</v>
      </c>
      <c r="H58">
        <v>435</v>
      </c>
      <c r="I58" s="9">
        <v>11.5</v>
      </c>
      <c r="J58" s="9">
        <v>1.8</v>
      </c>
    </row>
    <row r="59" spans="2:10">
      <c r="B59">
        <v>1999</v>
      </c>
      <c r="C59" s="9">
        <v>3810.7</v>
      </c>
      <c r="D59" s="9">
        <v>2512.3000000000002</v>
      </c>
      <c r="E59">
        <v>8010</v>
      </c>
      <c r="F59" s="14">
        <v>210.2</v>
      </c>
      <c r="G59" s="9">
        <v>31.9</v>
      </c>
      <c r="H59">
        <v>434</v>
      </c>
      <c r="I59" s="9">
        <v>11.4</v>
      </c>
      <c r="J59" s="9">
        <v>1.7</v>
      </c>
    </row>
    <row r="60" spans="2:10">
      <c r="B60">
        <v>2000</v>
      </c>
      <c r="C60" s="9">
        <v>3830.8</v>
      </c>
      <c r="D60" s="9">
        <v>2601.6999999999998</v>
      </c>
      <c r="E60">
        <v>7447</v>
      </c>
      <c r="F60" s="14">
        <v>194.4</v>
      </c>
      <c r="G60" s="9">
        <v>28.6</v>
      </c>
      <c r="H60">
        <v>383</v>
      </c>
      <c r="I60" s="9">
        <v>9.9979116633601333</v>
      </c>
      <c r="J60" s="9">
        <v>1.4721143867471269</v>
      </c>
    </row>
    <row r="61" spans="2:10">
      <c r="B61">
        <v>2001</v>
      </c>
      <c r="C61" s="9">
        <v>3850.1</v>
      </c>
      <c r="D61" s="9">
        <v>2633.2</v>
      </c>
      <c r="E61">
        <v>8470</v>
      </c>
      <c r="F61" s="14">
        <v>220</v>
      </c>
      <c r="G61" s="9">
        <v>32.200000000000003</v>
      </c>
      <c r="H61">
        <v>395</v>
      </c>
      <c r="I61" s="9">
        <v>10.259473779901821</v>
      </c>
      <c r="J61" s="9">
        <v>1.5000759532128209</v>
      </c>
    </row>
    <row r="62" spans="2:10">
      <c r="B62">
        <v>2002</v>
      </c>
      <c r="C62" s="9">
        <v>3939.1</v>
      </c>
      <c r="D62" s="9">
        <v>2709.5</v>
      </c>
      <c r="E62">
        <v>9798</v>
      </c>
      <c r="F62" s="14">
        <v>248.7</v>
      </c>
      <c r="G62" s="9">
        <v>36.200000000000003</v>
      </c>
      <c r="H62">
        <v>365</v>
      </c>
      <c r="I62" s="9">
        <v>9.2660760072097688</v>
      </c>
      <c r="J62" s="9">
        <v>1.3471120132865841</v>
      </c>
    </row>
    <row r="63" spans="2:10">
      <c r="B63">
        <v>2003</v>
      </c>
      <c r="C63" s="9">
        <v>4009.2</v>
      </c>
      <c r="D63" s="9">
        <v>2801</v>
      </c>
      <c r="E63">
        <v>10210</v>
      </c>
      <c r="F63" s="14">
        <v>254.7</v>
      </c>
      <c r="G63" s="9">
        <v>36.5</v>
      </c>
      <c r="H63">
        <v>405</v>
      </c>
      <c r="I63" s="9">
        <v>10.101765938341813</v>
      </c>
      <c r="J63" s="9">
        <v>1.4459121742234917</v>
      </c>
    </row>
    <row r="64" spans="2:10">
      <c r="B64">
        <v>2004</v>
      </c>
      <c r="C64" s="9">
        <v>4060.9</v>
      </c>
      <c r="D64" s="9">
        <v>2920.7</v>
      </c>
      <c r="E64">
        <v>9992</v>
      </c>
      <c r="F64" s="14">
        <v>246.1</v>
      </c>
      <c r="G64" s="9">
        <v>34.200000000000003</v>
      </c>
      <c r="H64">
        <v>375</v>
      </c>
      <c r="I64" s="9">
        <v>9.2344061661208112</v>
      </c>
      <c r="J64" s="9">
        <v>1.2839387817988839</v>
      </c>
    </row>
    <row r="65" spans="2:10">
      <c r="B65">
        <v>2005</v>
      </c>
      <c r="C65" s="9">
        <v>4098.3</v>
      </c>
      <c r="D65" s="9">
        <v>3030.4</v>
      </c>
      <c r="E65">
        <v>10467</v>
      </c>
      <c r="F65" s="14">
        <v>255.4</v>
      </c>
      <c r="G65" s="9">
        <v>34.5</v>
      </c>
      <c r="H65">
        <v>341</v>
      </c>
      <c r="I65" s="9">
        <v>8.3205231437425269</v>
      </c>
      <c r="J65" s="9">
        <v>1.1252639915522702</v>
      </c>
    </row>
    <row r="66" spans="2:10">
      <c r="B66">
        <v>2006</v>
      </c>
      <c r="C66">
        <v>4139.5</v>
      </c>
      <c r="D66">
        <v>3124.3</v>
      </c>
      <c r="E66">
        <v>10943</v>
      </c>
      <c r="F66" s="14">
        <v>264.39999999999998</v>
      </c>
      <c r="G66" s="9">
        <v>35</v>
      </c>
      <c r="H66">
        <v>350</v>
      </c>
      <c r="I66" s="9">
        <v>8.4551274308491369</v>
      </c>
      <c r="J66" s="9">
        <v>1.1202509362097108</v>
      </c>
    </row>
    <row r="67" spans="2:10">
      <c r="B67">
        <v>2007</v>
      </c>
      <c r="C67">
        <v>4228.3</v>
      </c>
      <c r="D67">
        <v>3189.1</v>
      </c>
      <c r="E67">
        <v>11667</v>
      </c>
      <c r="F67" s="14">
        <v>275.89999999999998</v>
      </c>
      <c r="G67">
        <v>36.6</v>
      </c>
      <c r="H67">
        <v>375</v>
      </c>
      <c r="I67" s="9">
        <v>8.8688125251283019</v>
      </c>
      <c r="J67" s="9">
        <v>1.1758803424163558</v>
      </c>
    </row>
    <row r="68" spans="2:10">
      <c r="B68">
        <v>2008</v>
      </c>
      <c r="C68">
        <v>4268.6000000000004</v>
      </c>
      <c r="D68">
        <v>3247.8</v>
      </c>
      <c r="E68">
        <v>11316</v>
      </c>
      <c r="F68" s="14">
        <v>265.10000000000002</v>
      </c>
      <c r="G68">
        <v>34.799999999999997</v>
      </c>
      <c r="H68">
        <v>331</v>
      </c>
      <c r="I68" s="9">
        <v>7.7542988333411413</v>
      </c>
      <c r="J68" s="9">
        <v>1.0191514255803928</v>
      </c>
    </row>
    <row r="69" spans="2:10">
      <c r="B69">
        <v>2009</v>
      </c>
      <c r="C69">
        <v>4315.8</v>
      </c>
      <c r="D69">
        <v>3220.3</v>
      </c>
      <c r="E69">
        <v>10788</v>
      </c>
      <c r="F69" s="14">
        <v>250</v>
      </c>
      <c r="G69">
        <v>33.5</v>
      </c>
      <c r="H69">
        <v>337</v>
      </c>
      <c r="I69" s="9">
        <v>7.8085175402011213</v>
      </c>
      <c r="J69" s="9">
        <v>1.0464863522032108</v>
      </c>
    </row>
    <row r="70" spans="2:10">
      <c r="B70">
        <v>2010</v>
      </c>
      <c r="C70">
        <v>4367.8</v>
      </c>
      <c r="D70">
        <v>3230.6</v>
      </c>
      <c r="E70">
        <v>10549</v>
      </c>
      <c r="F70" s="14">
        <v>241.5</v>
      </c>
      <c r="G70">
        <v>32.700000000000003</v>
      </c>
      <c r="H70">
        <v>337</v>
      </c>
      <c r="I70" s="9">
        <v>7.7155547415174688</v>
      </c>
      <c r="J70" s="9">
        <v>1.043149879279391</v>
      </c>
    </row>
    <row r="71" spans="2:10">
      <c r="B71">
        <v>2011</v>
      </c>
      <c r="C71">
        <v>4405.2</v>
      </c>
      <c r="D71">
        <v>3233.6</v>
      </c>
      <c r="E71">
        <v>9545</v>
      </c>
      <c r="F71" s="14">
        <v>216.7</v>
      </c>
      <c r="G71">
        <v>29.5</v>
      </c>
      <c r="H71">
        <v>259</v>
      </c>
      <c r="I71" s="9">
        <v>5.8794152365386365</v>
      </c>
      <c r="J71" s="9">
        <v>0.80096486887679363</v>
      </c>
    </row>
    <row r="72" spans="2:10">
      <c r="B72">
        <v>2012</v>
      </c>
      <c r="C72" s="9">
        <v>4433</v>
      </c>
      <c r="D72">
        <v>3250.1</v>
      </c>
      <c r="E72">
        <v>9337</v>
      </c>
      <c r="F72" s="14">
        <v>210.6</v>
      </c>
      <c r="G72">
        <v>28.7</v>
      </c>
      <c r="H72">
        <v>267</v>
      </c>
      <c r="I72" s="9">
        <v>6.0230092488157005</v>
      </c>
      <c r="J72" s="9">
        <v>0.82151318420971664</v>
      </c>
    </row>
    <row r="73" spans="2:10">
      <c r="B73">
        <v>2013</v>
      </c>
      <c r="C73">
        <v>4471.1000000000004</v>
      </c>
      <c r="D73">
        <v>3304.7</v>
      </c>
      <c r="E73">
        <v>9109</v>
      </c>
      <c r="F73" s="14">
        <v>203.7</v>
      </c>
      <c r="G73">
        <v>27.6</v>
      </c>
      <c r="H73">
        <v>238</v>
      </c>
      <c r="I73" s="9">
        <v>5.3230748585359304</v>
      </c>
      <c r="J73" s="9">
        <v>0.72018640118618937</v>
      </c>
    </row>
    <row r="74" spans="2:10">
      <c r="B74" s="56">
        <v>2014</v>
      </c>
      <c r="C74" s="56">
        <v>4509.8999999999996</v>
      </c>
      <c r="D74" s="56">
        <v>3398.1</v>
      </c>
      <c r="E74" s="56">
        <v>8614</v>
      </c>
      <c r="F74" s="56">
        <v>191</v>
      </c>
      <c r="G74" s="56">
        <v>25.3</v>
      </c>
      <c r="H74" s="56">
        <v>266</v>
      </c>
      <c r="I74" s="9">
        <v>5.8981352136411012</v>
      </c>
      <c r="J74" s="9">
        <v>0.78279038286101055</v>
      </c>
    </row>
    <row r="75" spans="2:10">
      <c r="B75" s="56">
        <v>2015</v>
      </c>
      <c r="C75" s="56">
        <v>4596.7</v>
      </c>
      <c r="D75" s="56">
        <v>3514.8</v>
      </c>
      <c r="E75" s="56">
        <v>9446</v>
      </c>
      <c r="F75" s="90">
        <v>205.5</v>
      </c>
      <c r="G75" s="56">
        <v>26.9</v>
      </c>
      <c r="H75" s="56">
        <v>291</v>
      </c>
      <c r="I75" s="9">
        <v>6.330628494354646</v>
      </c>
      <c r="J75" s="9">
        <v>0.82792762034824163</v>
      </c>
    </row>
    <row r="76" spans="2:10" ht="13.5" thickBot="1">
      <c r="B76" s="29">
        <v>2016</v>
      </c>
      <c r="C76" s="31">
        <v>4693</v>
      </c>
      <c r="D76" s="29">
        <v>3656.3</v>
      </c>
      <c r="E76" s="29">
        <v>9682</v>
      </c>
      <c r="F76" s="30">
        <v>206.3</v>
      </c>
      <c r="G76" s="29">
        <v>26.5</v>
      </c>
      <c r="H76" s="29">
        <v>286</v>
      </c>
      <c r="I76" s="31">
        <v>6.0941999999999998</v>
      </c>
      <c r="J76" s="31">
        <v>0.78220000000000001</v>
      </c>
    </row>
    <row r="78" spans="2:10">
      <c r="B78" t="s">
        <v>7</v>
      </c>
      <c r="C78" t="s">
        <v>58</v>
      </c>
    </row>
    <row r="79" spans="2:10">
      <c r="C79" t="s">
        <v>8</v>
      </c>
    </row>
    <row r="80" spans="2:10">
      <c r="C80" t="s">
        <v>9</v>
      </c>
    </row>
    <row r="81" spans="3:3">
      <c r="C81" t="s">
        <v>10</v>
      </c>
    </row>
    <row r="82" spans="3:3">
      <c r="C82" t="s">
        <v>11</v>
      </c>
    </row>
    <row r="83" spans="3:3">
      <c r="C83" t="s">
        <v>12</v>
      </c>
    </row>
    <row r="84" spans="3:3">
      <c r="C84" t="s">
        <v>13</v>
      </c>
    </row>
    <row r="86" spans="3:3">
      <c r="C86" s="4" t="s">
        <v>35</v>
      </c>
    </row>
  </sheetData>
  <mergeCells count="5">
    <mergeCell ref="E8:G8"/>
    <mergeCell ref="H8:J8"/>
    <mergeCell ref="D8:D9"/>
    <mergeCell ref="C8:C9"/>
    <mergeCell ref="B8:B9"/>
  </mergeCells>
  <phoneticPr fontId="2" type="noConversion"/>
  <hyperlinks>
    <hyperlink ref="F1" location="Contents!A1" display="Return to Contents"/>
  </hyperlinks>
  <pageMargins left="0.75" right="0.75" top="1" bottom="1" header="0.5" footer="0.5"/>
  <pageSetup paperSize="9" scale="2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B1:U53"/>
  <sheetViews>
    <sheetView workbookViewId="0">
      <selection activeCell="U49" activeCellId="1" sqref="Q49 U49"/>
    </sheetView>
  </sheetViews>
  <sheetFormatPr defaultRowHeight="12.75"/>
  <cols>
    <col min="7" max="7" width="11.140625" customWidth="1"/>
    <col min="8" max="8" width="11.7109375" customWidth="1"/>
    <col min="9" max="9" width="11.140625" customWidth="1"/>
  </cols>
  <sheetData>
    <row r="1" spans="2:21">
      <c r="G1" s="24" t="s">
        <v>91</v>
      </c>
    </row>
    <row r="2" spans="2:21">
      <c r="B2" s="1" t="s">
        <v>109</v>
      </c>
      <c r="M2" s="1" t="s">
        <v>110</v>
      </c>
    </row>
    <row r="3" spans="2:21">
      <c r="B3" s="1" t="s">
        <v>0</v>
      </c>
      <c r="M3" s="1" t="s">
        <v>0</v>
      </c>
    </row>
    <row r="4" spans="2:21" ht="13.5" thickBot="1"/>
    <row r="5" spans="2:21">
      <c r="B5" s="95" t="s">
        <v>1</v>
      </c>
      <c r="C5" s="94" t="s">
        <v>97</v>
      </c>
      <c r="D5" s="95"/>
      <c r="E5" s="95"/>
      <c r="F5" s="95"/>
      <c r="G5" s="94" t="s">
        <v>98</v>
      </c>
      <c r="H5" s="95"/>
      <c r="I5" s="95"/>
      <c r="M5" s="95" t="s">
        <v>1</v>
      </c>
      <c r="N5" s="94" t="s">
        <v>99</v>
      </c>
      <c r="O5" s="95"/>
      <c r="P5" s="95"/>
      <c r="Q5" s="95"/>
      <c r="R5" s="94" t="s">
        <v>100</v>
      </c>
      <c r="S5" s="95"/>
      <c r="T5" s="95"/>
      <c r="U5" s="95"/>
    </row>
    <row r="6" spans="2:21" ht="26.25" thickBot="1">
      <c r="B6" s="98"/>
      <c r="C6" s="27" t="s">
        <v>36</v>
      </c>
      <c r="D6" s="27" t="s">
        <v>37</v>
      </c>
      <c r="E6" s="27" t="s">
        <v>38</v>
      </c>
      <c r="F6" s="27" t="s">
        <v>39</v>
      </c>
      <c r="G6" s="27" t="s">
        <v>36</v>
      </c>
      <c r="H6" s="27" t="s">
        <v>37</v>
      </c>
      <c r="I6" s="27" t="s">
        <v>38</v>
      </c>
      <c r="M6" s="98"/>
      <c r="N6" s="28" t="s">
        <v>41</v>
      </c>
      <c r="O6" s="28" t="s">
        <v>33</v>
      </c>
      <c r="P6" s="28" t="s">
        <v>42</v>
      </c>
      <c r="Q6" s="28" t="s">
        <v>43</v>
      </c>
      <c r="R6" s="28" t="s">
        <v>41</v>
      </c>
      <c r="S6" s="28" t="s">
        <v>33</v>
      </c>
      <c r="T6" s="28" t="s">
        <v>42</v>
      </c>
      <c r="U6" s="28" t="s">
        <v>43</v>
      </c>
    </row>
    <row r="7" spans="2:21">
      <c r="B7" s="84"/>
      <c r="G7" s="87"/>
      <c r="H7" s="88"/>
      <c r="I7" s="89"/>
      <c r="M7" s="84"/>
      <c r="R7" s="87"/>
      <c r="S7" s="88"/>
      <c r="T7" s="88"/>
      <c r="U7" s="89"/>
    </row>
    <row r="8" spans="2:21">
      <c r="B8" s="85">
        <v>1975</v>
      </c>
      <c r="C8">
        <v>574</v>
      </c>
      <c r="D8">
        <v>5477</v>
      </c>
      <c r="E8">
        <v>6797</v>
      </c>
      <c r="F8" t="s">
        <v>23</v>
      </c>
      <c r="G8" s="55">
        <v>628</v>
      </c>
      <c r="H8" s="56">
        <v>7218</v>
      </c>
      <c r="I8" s="57">
        <v>11356</v>
      </c>
      <c r="M8" s="85">
        <v>1975</v>
      </c>
      <c r="N8">
        <v>299</v>
      </c>
      <c r="O8">
        <v>3233</v>
      </c>
      <c r="P8">
        <v>344</v>
      </c>
      <c r="Q8">
        <v>5727</v>
      </c>
      <c r="R8" s="55">
        <v>275</v>
      </c>
      <c r="S8" s="56">
        <v>9939</v>
      </c>
      <c r="T8" s="56">
        <v>284</v>
      </c>
      <c r="U8" s="57">
        <v>12847</v>
      </c>
    </row>
    <row r="9" spans="2:21">
      <c r="B9" s="85">
        <v>1976</v>
      </c>
      <c r="C9">
        <v>538</v>
      </c>
      <c r="D9">
        <v>5107</v>
      </c>
      <c r="E9">
        <v>6128</v>
      </c>
      <c r="F9" t="s">
        <v>23</v>
      </c>
      <c r="G9" s="55">
        <v>608</v>
      </c>
      <c r="H9" s="56">
        <v>6668</v>
      </c>
      <c r="I9" s="57">
        <v>10385</v>
      </c>
      <c r="M9" s="85">
        <v>1976</v>
      </c>
      <c r="N9">
        <v>293</v>
      </c>
      <c r="O9">
        <v>2894</v>
      </c>
      <c r="P9">
        <v>349</v>
      </c>
      <c r="Q9">
        <v>5229</v>
      </c>
      <c r="R9" s="55">
        <v>245</v>
      </c>
      <c r="S9" s="56">
        <v>8882</v>
      </c>
      <c r="T9" s="56">
        <v>259</v>
      </c>
      <c r="U9" s="57">
        <v>11824</v>
      </c>
    </row>
    <row r="10" spans="2:21">
      <c r="B10" s="85">
        <v>1977</v>
      </c>
      <c r="C10">
        <v>625</v>
      </c>
      <c r="D10">
        <v>5013</v>
      </c>
      <c r="E10">
        <v>5745</v>
      </c>
      <c r="F10" t="s">
        <v>23</v>
      </c>
      <c r="G10" s="55">
        <v>702</v>
      </c>
      <c r="H10" s="56">
        <v>6529</v>
      </c>
      <c r="I10" s="57">
        <v>10043</v>
      </c>
      <c r="M10" s="85">
        <v>1977</v>
      </c>
      <c r="N10">
        <v>317</v>
      </c>
      <c r="O10">
        <v>2961</v>
      </c>
      <c r="P10">
        <v>372</v>
      </c>
      <c r="Q10">
        <v>5345</v>
      </c>
      <c r="R10" s="55">
        <v>308</v>
      </c>
      <c r="S10" s="56">
        <v>8469</v>
      </c>
      <c r="T10" s="56">
        <v>330</v>
      </c>
      <c r="U10" s="57">
        <v>11227</v>
      </c>
    </row>
    <row r="11" spans="2:21">
      <c r="B11" s="85">
        <v>1978</v>
      </c>
      <c r="C11">
        <v>589</v>
      </c>
      <c r="D11">
        <v>4484</v>
      </c>
      <c r="E11">
        <v>4703</v>
      </c>
      <c r="F11" t="s">
        <v>23</v>
      </c>
      <c r="G11" s="55">
        <v>655</v>
      </c>
      <c r="H11" s="56">
        <v>5868</v>
      </c>
      <c r="I11" s="57">
        <v>8483</v>
      </c>
      <c r="M11" s="85">
        <v>1978</v>
      </c>
      <c r="N11">
        <v>319</v>
      </c>
      <c r="O11">
        <v>2552</v>
      </c>
      <c r="P11">
        <v>369</v>
      </c>
      <c r="Q11">
        <v>4811</v>
      </c>
      <c r="R11" s="55">
        <v>270</v>
      </c>
      <c r="S11" s="56">
        <v>7221</v>
      </c>
      <c r="T11" s="56">
        <v>286</v>
      </c>
      <c r="U11" s="57">
        <v>9540</v>
      </c>
    </row>
    <row r="12" spans="2:21">
      <c r="B12" s="85">
        <v>1979</v>
      </c>
      <c r="C12">
        <v>502</v>
      </c>
      <c r="D12">
        <v>4103</v>
      </c>
      <c r="E12">
        <v>4552</v>
      </c>
      <c r="F12" t="s">
        <v>23</v>
      </c>
      <c r="G12" s="55">
        <v>554</v>
      </c>
      <c r="H12" s="56">
        <v>5276</v>
      </c>
      <c r="I12" s="57">
        <v>7859</v>
      </c>
      <c r="M12" s="85">
        <v>1979</v>
      </c>
      <c r="N12">
        <v>272</v>
      </c>
      <c r="O12">
        <v>2286</v>
      </c>
      <c r="P12">
        <v>309</v>
      </c>
      <c r="Q12">
        <v>4138</v>
      </c>
      <c r="R12" s="55">
        <v>230</v>
      </c>
      <c r="S12" s="56">
        <v>6911</v>
      </c>
      <c r="T12" s="56">
        <v>245</v>
      </c>
      <c r="U12" s="57">
        <v>8997</v>
      </c>
    </row>
    <row r="13" spans="2:21">
      <c r="B13" s="85">
        <v>1980</v>
      </c>
      <c r="C13">
        <v>535</v>
      </c>
      <c r="D13">
        <v>4378</v>
      </c>
      <c r="E13">
        <v>5826</v>
      </c>
      <c r="F13" t="s">
        <v>23</v>
      </c>
      <c r="G13" s="55">
        <v>599</v>
      </c>
      <c r="H13" s="56">
        <v>5567</v>
      </c>
      <c r="I13" s="57">
        <v>10305</v>
      </c>
      <c r="M13" s="85">
        <v>1980</v>
      </c>
      <c r="N13">
        <v>291</v>
      </c>
      <c r="O13">
        <v>2472</v>
      </c>
      <c r="P13">
        <v>335</v>
      </c>
      <c r="Q13">
        <v>4834</v>
      </c>
      <c r="R13" s="55">
        <v>244</v>
      </c>
      <c r="S13" s="56">
        <v>7732</v>
      </c>
      <c r="T13" s="56">
        <v>264</v>
      </c>
      <c r="U13" s="57">
        <v>11038</v>
      </c>
    </row>
    <row r="14" spans="2:21">
      <c r="B14" s="85">
        <v>1981</v>
      </c>
      <c r="C14">
        <v>586</v>
      </c>
      <c r="D14">
        <v>4259</v>
      </c>
      <c r="E14">
        <v>5820</v>
      </c>
      <c r="F14" t="s">
        <v>23</v>
      </c>
      <c r="G14" s="55">
        <v>669</v>
      </c>
      <c r="H14" s="56">
        <v>5433</v>
      </c>
      <c r="I14" s="57">
        <v>10046</v>
      </c>
      <c r="M14" s="85">
        <v>1981</v>
      </c>
      <c r="N14">
        <v>287</v>
      </c>
      <c r="O14">
        <v>2479</v>
      </c>
      <c r="P14">
        <v>340</v>
      </c>
      <c r="Q14">
        <v>4683</v>
      </c>
      <c r="R14" s="55">
        <v>299</v>
      </c>
      <c r="S14" s="56">
        <v>7600</v>
      </c>
      <c r="T14" s="56">
        <v>329</v>
      </c>
      <c r="U14" s="57">
        <v>10796</v>
      </c>
    </row>
    <row r="15" spans="2:21">
      <c r="B15" s="85">
        <v>1982</v>
      </c>
      <c r="C15">
        <v>603</v>
      </c>
      <c r="D15">
        <v>4022</v>
      </c>
      <c r="E15">
        <v>6634</v>
      </c>
      <c r="F15" t="s">
        <v>23</v>
      </c>
      <c r="G15" s="55">
        <v>673</v>
      </c>
      <c r="H15" s="56">
        <v>5121</v>
      </c>
      <c r="I15" s="57">
        <v>11073</v>
      </c>
      <c r="M15" s="85">
        <v>1982</v>
      </c>
      <c r="N15">
        <v>338</v>
      </c>
      <c r="O15">
        <v>2526</v>
      </c>
      <c r="P15">
        <v>393</v>
      </c>
      <c r="Q15">
        <v>4836</v>
      </c>
      <c r="R15" s="55">
        <v>265</v>
      </c>
      <c r="S15" s="56">
        <v>8130</v>
      </c>
      <c r="T15" s="56">
        <v>280</v>
      </c>
      <c r="U15" s="57">
        <v>11358</v>
      </c>
    </row>
    <row r="16" spans="2:21">
      <c r="B16" s="85">
        <v>1983</v>
      </c>
      <c r="C16">
        <v>568</v>
      </c>
      <c r="D16">
        <v>3911</v>
      </c>
      <c r="E16">
        <v>7040</v>
      </c>
      <c r="F16" t="s">
        <v>23</v>
      </c>
      <c r="G16" s="55">
        <v>644</v>
      </c>
      <c r="H16" s="56">
        <v>4894</v>
      </c>
      <c r="I16" s="57">
        <v>11597</v>
      </c>
      <c r="M16" s="85">
        <v>1983</v>
      </c>
      <c r="N16">
        <v>318</v>
      </c>
      <c r="O16">
        <v>2671</v>
      </c>
      <c r="P16">
        <v>375</v>
      </c>
      <c r="Q16">
        <v>5075</v>
      </c>
      <c r="R16" s="55">
        <v>250</v>
      </c>
      <c r="S16" s="56">
        <v>8282</v>
      </c>
      <c r="T16" s="56">
        <v>269</v>
      </c>
      <c r="U16" s="57">
        <v>11416</v>
      </c>
    </row>
    <row r="17" spans="2:21">
      <c r="B17" s="85">
        <v>1984</v>
      </c>
      <c r="C17">
        <v>612</v>
      </c>
      <c r="D17">
        <v>4221</v>
      </c>
      <c r="E17">
        <v>7728</v>
      </c>
      <c r="F17" t="s">
        <v>23</v>
      </c>
      <c r="G17" s="55">
        <v>669</v>
      </c>
      <c r="H17" s="56">
        <v>5285</v>
      </c>
      <c r="I17" s="57">
        <v>12239</v>
      </c>
      <c r="M17" s="85">
        <v>1984</v>
      </c>
      <c r="N17">
        <v>332</v>
      </c>
      <c r="O17">
        <v>3042</v>
      </c>
      <c r="P17">
        <v>373</v>
      </c>
      <c r="Q17">
        <v>5660</v>
      </c>
      <c r="R17" s="55">
        <v>280</v>
      </c>
      <c r="S17" s="56">
        <v>8908</v>
      </c>
      <c r="T17" s="56">
        <v>296</v>
      </c>
      <c r="U17" s="57">
        <v>11864</v>
      </c>
    </row>
    <row r="18" spans="2:21">
      <c r="B18" s="85">
        <v>1985</v>
      </c>
      <c r="C18">
        <v>660</v>
      </c>
      <c r="D18">
        <v>4311</v>
      </c>
      <c r="E18">
        <v>8583</v>
      </c>
      <c r="F18" t="s">
        <v>23</v>
      </c>
      <c r="G18" s="55">
        <v>747</v>
      </c>
      <c r="H18" s="56">
        <v>5406</v>
      </c>
      <c r="I18" s="57">
        <v>13506</v>
      </c>
      <c r="M18" s="85">
        <v>1985</v>
      </c>
      <c r="N18">
        <v>355</v>
      </c>
      <c r="O18">
        <v>3292</v>
      </c>
      <c r="P18">
        <v>423</v>
      </c>
      <c r="Q18">
        <v>5978</v>
      </c>
      <c r="R18" s="55">
        <v>305</v>
      </c>
      <c r="S18" s="56">
        <v>9602</v>
      </c>
      <c r="T18" s="56">
        <v>324</v>
      </c>
      <c r="U18" s="57">
        <v>12934</v>
      </c>
    </row>
    <row r="19" spans="2:21">
      <c r="B19" s="85">
        <v>1986</v>
      </c>
      <c r="C19">
        <v>656</v>
      </c>
      <c r="D19">
        <v>4206</v>
      </c>
      <c r="E19">
        <v>8600</v>
      </c>
      <c r="F19" t="s">
        <v>23</v>
      </c>
      <c r="G19" s="55">
        <v>766</v>
      </c>
      <c r="H19" s="56">
        <v>5297</v>
      </c>
      <c r="I19" s="57">
        <v>13577</v>
      </c>
      <c r="M19" s="85">
        <v>1986</v>
      </c>
      <c r="N19">
        <v>378</v>
      </c>
      <c r="O19">
        <v>3488</v>
      </c>
      <c r="P19">
        <v>464</v>
      </c>
      <c r="Q19">
        <v>6310</v>
      </c>
      <c r="R19" s="55">
        <v>278</v>
      </c>
      <c r="S19" s="56">
        <v>9321</v>
      </c>
      <c r="T19" s="56">
        <v>302</v>
      </c>
      <c r="U19" s="57">
        <v>12564</v>
      </c>
    </row>
    <row r="20" spans="2:21">
      <c r="B20" s="85">
        <v>1987</v>
      </c>
      <c r="C20">
        <v>687</v>
      </c>
      <c r="D20">
        <v>4036</v>
      </c>
      <c r="E20">
        <v>8640</v>
      </c>
      <c r="F20" t="s">
        <v>23</v>
      </c>
      <c r="G20" s="55">
        <v>796</v>
      </c>
      <c r="H20" s="56">
        <v>5177</v>
      </c>
      <c r="I20" s="57">
        <v>13551</v>
      </c>
      <c r="M20" s="85">
        <v>1987</v>
      </c>
      <c r="N20">
        <v>417</v>
      </c>
      <c r="O20">
        <v>3638</v>
      </c>
      <c r="P20">
        <v>499</v>
      </c>
      <c r="Q20">
        <v>6536</v>
      </c>
      <c r="R20" s="55">
        <v>270</v>
      </c>
      <c r="S20" s="56">
        <v>9038</v>
      </c>
      <c r="T20" s="56">
        <v>297</v>
      </c>
      <c r="U20" s="57">
        <v>12192</v>
      </c>
    </row>
    <row r="21" spans="2:21">
      <c r="B21" s="85">
        <v>1988</v>
      </c>
      <c r="C21">
        <v>624</v>
      </c>
      <c r="D21">
        <v>3498</v>
      </c>
      <c r="E21">
        <v>8443</v>
      </c>
      <c r="F21" t="s">
        <v>23</v>
      </c>
      <c r="G21" s="55">
        <v>727</v>
      </c>
      <c r="H21" s="56">
        <v>4371</v>
      </c>
      <c r="I21" s="57">
        <v>12983</v>
      </c>
      <c r="M21" s="85">
        <v>1988</v>
      </c>
      <c r="N21">
        <v>383</v>
      </c>
      <c r="O21">
        <v>3375</v>
      </c>
      <c r="P21">
        <v>465</v>
      </c>
      <c r="Q21">
        <v>6021</v>
      </c>
      <c r="R21" s="55">
        <v>241</v>
      </c>
      <c r="S21" s="56">
        <v>8566</v>
      </c>
      <c r="T21" s="56">
        <v>262</v>
      </c>
      <c r="U21" s="57">
        <v>11333</v>
      </c>
    </row>
    <row r="22" spans="2:21">
      <c r="B22" s="85">
        <v>1989</v>
      </c>
      <c r="C22">
        <v>649</v>
      </c>
      <c r="D22">
        <v>3067</v>
      </c>
      <c r="E22">
        <v>8336</v>
      </c>
      <c r="F22">
        <v>18384</v>
      </c>
      <c r="G22" s="55">
        <v>758</v>
      </c>
      <c r="H22" s="56">
        <v>3948</v>
      </c>
      <c r="I22" s="57">
        <v>12672</v>
      </c>
      <c r="M22" s="85">
        <v>1989</v>
      </c>
      <c r="N22">
        <v>420</v>
      </c>
      <c r="O22">
        <v>3401</v>
      </c>
      <c r="P22">
        <v>505</v>
      </c>
      <c r="Q22">
        <v>5983</v>
      </c>
      <c r="R22" s="55">
        <v>229</v>
      </c>
      <c r="S22" s="56">
        <v>8002</v>
      </c>
      <c r="T22" s="56">
        <v>253</v>
      </c>
      <c r="U22" s="57">
        <v>10637</v>
      </c>
    </row>
    <row r="23" spans="2:21">
      <c r="B23" s="85">
        <v>1990</v>
      </c>
      <c r="C23">
        <v>638</v>
      </c>
      <c r="D23">
        <v>3451</v>
      </c>
      <c r="E23">
        <v>8741</v>
      </c>
      <c r="F23">
        <v>20230</v>
      </c>
      <c r="G23" s="55">
        <v>730</v>
      </c>
      <c r="H23" s="56">
        <v>4415</v>
      </c>
      <c r="I23" s="57">
        <v>13326</v>
      </c>
      <c r="M23" s="85">
        <v>1990</v>
      </c>
      <c r="N23">
        <v>396</v>
      </c>
      <c r="O23">
        <v>3699</v>
      </c>
      <c r="P23">
        <v>470</v>
      </c>
      <c r="Q23">
        <v>6502</v>
      </c>
      <c r="R23" s="55">
        <v>242</v>
      </c>
      <c r="S23" s="56">
        <v>8493</v>
      </c>
      <c r="T23" s="56">
        <v>260</v>
      </c>
      <c r="U23" s="57">
        <v>11239</v>
      </c>
    </row>
    <row r="24" spans="2:21">
      <c r="B24" s="85">
        <v>1991</v>
      </c>
      <c r="C24">
        <v>555</v>
      </c>
      <c r="D24">
        <v>3190</v>
      </c>
      <c r="E24">
        <v>8506</v>
      </c>
      <c r="F24">
        <v>20248</v>
      </c>
      <c r="G24" s="55">
        <v>651</v>
      </c>
      <c r="H24" s="56">
        <v>4056</v>
      </c>
      <c r="I24" s="57">
        <v>12839</v>
      </c>
      <c r="M24" s="85">
        <v>1991</v>
      </c>
      <c r="N24">
        <v>362</v>
      </c>
      <c r="O24">
        <v>3898</v>
      </c>
      <c r="P24">
        <v>449</v>
      </c>
      <c r="Q24">
        <v>6655</v>
      </c>
      <c r="R24" s="55">
        <v>193</v>
      </c>
      <c r="S24" s="56">
        <v>7798</v>
      </c>
      <c r="T24" s="56">
        <v>202</v>
      </c>
      <c r="U24" s="57">
        <v>10240</v>
      </c>
    </row>
    <row r="25" spans="2:21">
      <c r="B25" s="85">
        <v>1992</v>
      </c>
      <c r="C25">
        <v>542</v>
      </c>
      <c r="D25">
        <v>2717</v>
      </c>
      <c r="E25">
        <v>8394</v>
      </c>
      <c r="F25">
        <v>19563</v>
      </c>
      <c r="G25" s="55">
        <v>646</v>
      </c>
      <c r="H25" s="56">
        <v>3425</v>
      </c>
      <c r="I25" s="57">
        <v>12728</v>
      </c>
      <c r="M25" s="85">
        <v>1992</v>
      </c>
      <c r="N25">
        <v>342</v>
      </c>
      <c r="O25">
        <v>3741</v>
      </c>
      <c r="P25">
        <v>429</v>
      </c>
      <c r="Q25">
        <v>6377</v>
      </c>
      <c r="R25" s="55">
        <v>200</v>
      </c>
      <c r="S25" s="56">
        <v>7370</v>
      </c>
      <c r="T25" s="56">
        <v>217</v>
      </c>
      <c r="U25" s="57">
        <v>9776</v>
      </c>
    </row>
    <row r="26" spans="2:21">
      <c r="B26" s="85">
        <v>1993</v>
      </c>
      <c r="C26">
        <v>517</v>
      </c>
      <c r="D26">
        <v>2533</v>
      </c>
      <c r="E26">
        <v>7986</v>
      </c>
      <c r="F26">
        <v>18198</v>
      </c>
      <c r="G26" s="55">
        <v>600</v>
      </c>
      <c r="H26" s="56">
        <v>3221</v>
      </c>
      <c r="I26" s="57">
        <v>11945</v>
      </c>
      <c r="M26" s="85">
        <v>1993</v>
      </c>
      <c r="N26">
        <v>344</v>
      </c>
      <c r="O26">
        <v>3554</v>
      </c>
      <c r="P26">
        <v>402</v>
      </c>
      <c r="Q26">
        <v>6093</v>
      </c>
      <c r="R26" s="55">
        <v>173</v>
      </c>
      <c r="S26" s="56">
        <v>6965</v>
      </c>
      <c r="T26" s="56">
        <v>198</v>
      </c>
      <c r="U26" s="57">
        <v>9073</v>
      </c>
    </row>
    <row r="27" spans="2:21">
      <c r="B27" s="85">
        <v>1994</v>
      </c>
      <c r="C27">
        <v>496</v>
      </c>
      <c r="D27">
        <v>2583</v>
      </c>
      <c r="E27">
        <v>8797</v>
      </c>
      <c r="F27">
        <v>18437</v>
      </c>
      <c r="G27" s="55">
        <v>580</v>
      </c>
      <c r="H27" s="56">
        <v>3268</v>
      </c>
      <c r="I27" s="57">
        <v>13332</v>
      </c>
      <c r="M27" s="85">
        <v>1994</v>
      </c>
      <c r="N27">
        <v>353</v>
      </c>
      <c r="O27">
        <v>3733</v>
      </c>
      <c r="P27">
        <v>426</v>
      </c>
      <c r="Q27">
        <v>6387</v>
      </c>
      <c r="R27" s="55">
        <v>143</v>
      </c>
      <c r="S27" s="56">
        <v>7647</v>
      </c>
      <c r="T27" s="56">
        <v>154</v>
      </c>
      <c r="U27" s="57">
        <v>10213</v>
      </c>
    </row>
    <row r="28" spans="2:21">
      <c r="B28" s="85">
        <v>1995</v>
      </c>
      <c r="C28">
        <v>502</v>
      </c>
      <c r="D28">
        <v>2473</v>
      </c>
      <c r="E28">
        <v>9245</v>
      </c>
      <c r="F28">
        <v>22306</v>
      </c>
      <c r="G28" s="55">
        <v>582</v>
      </c>
      <c r="H28" s="56">
        <v>3153</v>
      </c>
      <c r="I28" s="57">
        <v>13717</v>
      </c>
      <c r="M28" s="85">
        <v>1995</v>
      </c>
      <c r="N28">
        <v>343</v>
      </c>
      <c r="O28">
        <v>4085</v>
      </c>
      <c r="P28">
        <v>407</v>
      </c>
      <c r="Q28">
        <v>6730</v>
      </c>
      <c r="R28" s="55">
        <v>159</v>
      </c>
      <c r="S28" s="56">
        <v>7633</v>
      </c>
      <c r="T28" s="56">
        <v>175</v>
      </c>
      <c r="U28" s="57">
        <v>10140</v>
      </c>
    </row>
    <row r="29" spans="2:21">
      <c r="B29" s="85">
        <v>1996</v>
      </c>
      <c r="C29">
        <v>457</v>
      </c>
      <c r="D29">
        <v>2321</v>
      </c>
      <c r="E29">
        <v>7786</v>
      </c>
      <c r="F29">
        <v>23000</v>
      </c>
      <c r="G29" s="55">
        <v>514</v>
      </c>
      <c r="H29" s="56">
        <v>2939</v>
      </c>
      <c r="I29" s="57">
        <v>11857</v>
      </c>
      <c r="M29" s="85">
        <v>1996</v>
      </c>
      <c r="N29">
        <v>308</v>
      </c>
      <c r="O29">
        <v>3652</v>
      </c>
      <c r="P29">
        <v>357</v>
      </c>
      <c r="Q29">
        <v>6138</v>
      </c>
      <c r="R29" s="55">
        <v>149</v>
      </c>
      <c r="S29" s="56">
        <v>6455</v>
      </c>
      <c r="T29" s="56">
        <v>157</v>
      </c>
      <c r="U29" s="57">
        <v>8658</v>
      </c>
    </row>
    <row r="30" spans="2:21">
      <c r="B30" s="85">
        <v>1997</v>
      </c>
      <c r="C30">
        <v>468</v>
      </c>
      <c r="D30">
        <v>2030</v>
      </c>
      <c r="E30">
        <v>6983</v>
      </c>
      <c r="F30">
        <v>23973</v>
      </c>
      <c r="G30" s="55">
        <v>539</v>
      </c>
      <c r="H30" s="56">
        <v>2611</v>
      </c>
      <c r="I30" s="57">
        <v>10764</v>
      </c>
      <c r="M30" s="85">
        <v>1997</v>
      </c>
      <c r="N30">
        <v>333</v>
      </c>
      <c r="O30">
        <v>3201</v>
      </c>
      <c r="P30">
        <v>393</v>
      </c>
      <c r="Q30">
        <v>5513</v>
      </c>
      <c r="R30" s="55">
        <v>135</v>
      </c>
      <c r="S30" s="56">
        <v>5812</v>
      </c>
      <c r="T30" s="56">
        <v>146</v>
      </c>
      <c r="U30" s="57">
        <v>7862</v>
      </c>
    </row>
    <row r="31" spans="2:21">
      <c r="B31" s="85">
        <v>1998</v>
      </c>
      <c r="C31">
        <v>435</v>
      </c>
      <c r="D31">
        <v>1899</v>
      </c>
      <c r="E31">
        <v>6435</v>
      </c>
      <c r="F31">
        <v>22904</v>
      </c>
      <c r="G31" s="55">
        <v>501</v>
      </c>
      <c r="H31" s="56">
        <v>2400</v>
      </c>
      <c r="I31" s="57">
        <v>10012</v>
      </c>
      <c r="M31" s="85">
        <v>1998</v>
      </c>
      <c r="N31">
        <v>291</v>
      </c>
      <c r="O31">
        <v>3166</v>
      </c>
      <c r="P31">
        <v>350</v>
      </c>
      <c r="Q31">
        <v>5393</v>
      </c>
      <c r="R31" s="55">
        <v>144</v>
      </c>
      <c r="S31" s="56">
        <v>5168</v>
      </c>
      <c r="T31" s="56">
        <v>151</v>
      </c>
      <c r="U31" s="57">
        <v>7019</v>
      </c>
    </row>
    <row r="32" spans="2:21">
      <c r="B32" s="85">
        <v>1999</v>
      </c>
      <c r="C32">
        <v>434</v>
      </c>
      <c r="D32">
        <v>1904</v>
      </c>
      <c r="E32">
        <v>6106</v>
      </c>
      <c r="F32">
        <v>24284</v>
      </c>
      <c r="G32" s="55">
        <v>509</v>
      </c>
      <c r="H32" s="56">
        <v>2428</v>
      </c>
      <c r="I32" s="57">
        <v>9571</v>
      </c>
      <c r="M32" s="85">
        <v>1999</v>
      </c>
      <c r="N32">
        <v>320</v>
      </c>
      <c r="O32">
        <v>3139</v>
      </c>
      <c r="P32">
        <v>389</v>
      </c>
      <c r="Q32">
        <v>5394</v>
      </c>
      <c r="R32" s="55">
        <v>114</v>
      </c>
      <c r="S32" s="56">
        <v>4871</v>
      </c>
      <c r="T32" s="56">
        <v>120</v>
      </c>
      <c r="U32" s="57">
        <v>6605</v>
      </c>
    </row>
    <row r="33" spans="2:21">
      <c r="B33" s="85">
        <v>2000</v>
      </c>
      <c r="C33">
        <v>383</v>
      </c>
      <c r="D33">
        <v>1769</v>
      </c>
      <c r="E33">
        <v>5678</v>
      </c>
      <c r="F33">
        <v>23961</v>
      </c>
      <c r="G33" s="55">
        <v>462</v>
      </c>
      <c r="H33" s="56">
        <v>2243</v>
      </c>
      <c r="I33" s="57">
        <v>8719</v>
      </c>
      <c r="M33" s="85">
        <v>2000</v>
      </c>
      <c r="N33">
        <v>286</v>
      </c>
      <c r="O33">
        <v>2960</v>
      </c>
      <c r="P33">
        <v>360</v>
      </c>
      <c r="Q33">
        <v>4960</v>
      </c>
      <c r="R33" s="55">
        <v>97</v>
      </c>
      <c r="S33" s="56">
        <v>4487</v>
      </c>
      <c r="T33" s="56">
        <v>102</v>
      </c>
      <c r="U33" s="57">
        <v>6002</v>
      </c>
    </row>
    <row r="34" spans="2:21">
      <c r="B34" s="85">
        <v>2001</v>
      </c>
      <c r="C34">
        <v>395</v>
      </c>
      <c r="D34">
        <v>1918</v>
      </c>
      <c r="E34">
        <v>6552</v>
      </c>
      <c r="F34">
        <v>27114</v>
      </c>
      <c r="G34" s="55">
        <v>455</v>
      </c>
      <c r="H34" s="56">
        <v>2435</v>
      </c>
      <c r="I34" s="57">
        <v>9933</v>
      </c>
      <c r="M34" s="85">
        <v>2001</v>
      </c>
      <c r="N34">
        <v>285</v>
      </c>
      <c r="O34">
        <v>3390</v>
      </c>
      <c r="P34">
        <v>342</v>
      </c>
      <c r="Q34">
        <v>5593</v>
      </c>
      <c r="R34" s="55">
        <v>110</v>
      </c>
      <c r="S34" s="56">
        <v>5080</v>
      </c>
      <c r="T34" s="56">
        <v>113</v>
      </c>
      <c r="U34" s="57">
        <v>6775</v>
      </c>
    </row>
    <row r="35" spans="2:21">
      <c r="B35" s="85">
        <v>2002</v>
      </c>
      <c r="C35">
        <v>365</v>
      </c>
      <c r="D35">
        <v>2111</v>
      </c>
      <c r="E35">
        <v>7687</v>
      </c>
      <c r="F35">
        <v>27697</v>
      </c>
      <c r="G35" s="55">
        <v>405</v>
      </c>
      <c r="H35" s="56">
        <v>2600</v>
      </c>
      <c r="I35" s="57">
        <v>11318</v>
      </c>
      <c r="M35" s="85">
        <v>2002</v>
      </c>
      <c r="N35">
        <v>265</v>
      </c>
      <c r="O35">
        <v>3773</v>
      </c>
      <c r="P35">
        <v>298</v>
      </c>
      <c r="Q35">
        <v>6037</v>
      </c>
      <c r="R35" s="55">
        <v>100</v>
      </c>
      <c r="S35" s="56">
        <v>6025</v>
      </c>
      <c r="T35" s="56">
        <v>107</v>
      </c>
      <c r="U35" s="57">
        <v>7881</v>
      </c>
    </row>
    <row r="36" spans="2:21">
      <c r="B36" s="85">
        <v>2003</v>
      </c>
      <c r="C36">
        <v>405</v>
      </c>
      <c r="D36">
        <v>2041</v>
      </c>
      <c r="E36">
        <v>8169</v>
      </c>
      <c r="F36">
        <v>27058</v>
      </c>
      <c r="G36" s="55">
        <v>461</v>
      </c>
      <c r="H36" s="56">
        <v>2578</v>
      </c>
      <c r="I36" s="57">
        <v>11794</v>
      </c>
      <c r="M36" s="85">
        <v>2003</v>
      </c>
      <c r="N36">
        <v>288</v>
      </c>
      <c r="O36">
        <v>4071</v>
      </c>
      <c r="P36">
        <v>338</v>
      </c>
      <c r="Q36">
        <v>6425</v>
      </c>
      <c r="R36" s="55">
        <v>117</v>
      </c>
      <c r="S36" s="56">
        <v>6139</v>
      </c>
      <c r="T36" s="56">
        <v>123</v>
      </c>
      <c r="U36" s="57">
        <v>7947</v>
      </c>
    </row>
    <row r="37" spans="2:21">
      <c r="B37" s="85">
        <v>2004</v>
      </c>
      <c r="C37">
        <v>375</v>
      </c>
      <c r="D37">
        <v>2022</v>
      </c>
      <c r="E37">
        <v>7970</v>
      </c>
      <c r="F37">
        <v>26393</v>
      </c>
      <c r="G37" s="55">
        <v>435</v>
      </c>
      <c r="H37" s="56">
        <v>2491</v>
      </c>
      <c r="I37" s="57">
        <v>11399</v>
      </c>
      <c r="M37" s="85">
        <v>2004</v>
      </c>
      <c r="N37">
        <v>272</v>
      </c>
      <c r="O37">
        <v>4011</v>
      </c>
      <c r="P37">
        <v>322</v>
      </c>
      <c r="Q37">
        <v>6198</v>
      </c>
      <c r="R37" s="55">
        <v>103</v>
      </c>
      <c r="S37" s="56">
        <v>5981</v>
      </c>
      <c r="T37" s="56">
        <v>113</v>
      </c>
      <c r="U37" s="57">
        <v>7692</v>
      </c>
    </row>
    <row r="38" spans="2:21">
      <c r="B38" s="85">
        <v>2005</v>
      </c>
      <c r="C38">
        <v>341</v>
      </c>
      <c r="D38">
        <v>2071</v>
      </c>
      <c r="E38">
        <v>8396</v>
      </c>
      <c r="F38">
        <v>27217</v>
      </c>
      <c r="G38" s="55">
        <v>405</v>
      </c>
      <c r="H38" s="56">
        <v>2531</v>
      </c>
      <c r="I38" s="57">
        <v>11920</v>
      </c>
      <c r="M38" s="85">
        <v>2005</v>
      </c>
      <c r="N38">
        <v>248</v>
      </c>
      <c r="O38">
        <v>4238</v>
      </c>
      <c r="P38">
        <v>306</v>
      </c>
      <c r="Q38">
        <v>6485</v>
      </c>
      <c r="R38" s="55">
        <v>93</v>
      </c>
      <c r="S38" s="56">
        <v>6229</v>
      </c>
      <c r="T38" s="56">
        <v>99</v>
      </c>
      <c r="U38" s="57">
        <v>7966</v>
      </c>
    </row>
    <row r="39" spans="2:21">
      <c r="B39" s="85">
        <v>2006</v>
      </c>
      <c r="C39">
        <v>350</v>
      </c>
      <c r="D39">
        <v>2137</v>
      </c>
      <c r="E39">
        <v>8806</v>
      </c>
      <c r="F39">
        <v>28171</v>
      </c>
      <c r="G39" s="55">
        <v>393</v>
      </c>
      <c r="H39" s="56">
        <v>2629</v>
      </c>
      <c r="I39" s="57">
        <v>12545</v>
      </c>
      <c r="M39" s="85">
        <v>2006</v>
      </c>
      <c r="N39">
        <v>246</v>
      </c>
      <c r="O39">
        <v>4345</v>
      </c>
      <c r="P39">
        <v>285</v>
      </c>
      <c r="Q39">
        <v>6631</v>
      </c>
      <c r="R39" s="55">
        <v>104</v>
      </c>
      <c r="S39" s="56">
        <v>6598</v>
      </c>
      <c r="T39" s="56">
        <v>108</v>
      </c>
      <c r="U39" s="57">
        <v>8543</v>
      </c>
    </row>
    <row r="40" spans="2:21">
      <c r="B40" s="85">
        <v>2007</v>
      </c>
      <c r="C40">
        <v>375</v>
      </c>
      <c r="D40">
        <v>2116</v>
      </c>
      <c r="E40">
        <v>9551</v>
      </c>
      <c r="F40">
        <v>29317</v>
      </c>
      <c r="G40" s="55">
        <v>421</v>
      </c>
      <c r="H40" s="56">
        <v>2654</v>
      </c>
      <c r="I40" s="57">
        <v>13359</v>
      </c>
      <c r="M40" s="85">
        <v>2007</v>
      </c>
      <c r="N40">
        <v>271</v>
      </c>
      <c r="O40">
        <v>4604</v>
      </c>
      <c r="P40">
        <v>315</v>
      </c>
      <c r="Q40">
        <v>6924</v>
      </c>
      <c r="R40" s="55">
        <v>104</v>
      </c>
      <c r="S40" s="56">
        <v>7063</v>
      </c>
      <c r="T40" s="56">
        <v>106</v>
      </c>
      <c r="U40" s="57">
        <v>9089</v>
      </c>
    </row>
    <row r="41" spans="2:21">
      <c r="B41" s="85">
        <v>2008</v>
      </c>
      <c r="C41">
        <v>331</v>
      </c>
      <c r="D41">
        <v>2098</v>
      </c>
      <c r="E41">
        <v>9218</v>
      </c>
      <c r="F41">
        <v>27527</v>
      </c>
      <c r="G41" s="55">
        <v>366</v>
      </c>
      <c r="H41" s="56">
        <v>2531</v>
      </c>
      <c r="I41" s="57">
        <v>12643</v>
      </c>
      <c r="M41" s="85">
        <v>2008</v>
      </c>
      <c r="N41">
        <v>244</v>
      </c>
      <c r="O41">
        <v>4325</v>
      </c>
      <c r="P41">
        <v>275</v>
      </c>
      <c r="Q41">
        <v>6327</v>
      </c>
      <c r="R41" s="55">
        <v>87</v>
      </c>
      <c r="S41" s="56">
        <v>6991</v>
      </c>
      <c r="T41" s="56">
        <v>91</v>
      </c>
      <c r="U41" s="57">
        <v>8847</v>
      </c>
    </row>
    <row r="42" spans="2:21">
      <c r="B42" s="85">
        <v>2009</v>
      </c>
      <c r="C42">
        <v>337</v>
      </c>
      <c r="D42">
        <v>1961</v>
      </c>
      <c r="E42">
        <v>8827</v>
      </c>
      <c r="F42">
        <v>26901</v>
      </c>
      <c r="G42" s="55">
        <v>384</v>
      </c>
      <c r="H42" s="56">
        <v>2425</v>
      </c>
      <c r="I42" s="57">
        <v>12116</v>
      </c>
      <c r="M42" s="85">
        <v>2009</v>
      </c>
      <c r="N42">
        <v>245</v>
      </c>
      <c r="O42">
        <v>4126</v>
      </c>
      <c r="P42">
        <v>282</v>
      </c>
      <c r="Q42">
        <v>6181</v>
      </c>
      <c r="R42" s="55">
        <v>92</v>
      </c>
      <c r="S42" s="56">
        <v>6662</v>
      </c>
      <c r="T42" s="56">
        <v>102</v>
      </c>
      <c r="U42" s="57">
        <v>8360</v>
      </c>
    </row>
    <row r="43" spans="2:21">
      <c r="B43" s="85">
        <v>2010</v>
      </c>
      <c r="C43">
        <v>337</v>
      </c>
      <c r="D43">
        <v>1859</v>
      </c>
      <c r="E43">
        <v>8690</v>
      </c>
      <c r="F43">
        <v>25864</v>
      </c>
      <c r="G43" s="55">
        <v>375</v>
      </c>
      <c r="H43" s="56">
        <v>2289</v>
      </c>
      <c r="I43" s="57">
        <v>11742</v>
      </c>
      <c r="M43" s="85">
        <v>2010</v>
      </c>
      <c r="N43">
        <v>239</v>
      </c>
      <c r="O43">
        <v>4090</v>
      </c>
      <c r="P43">
        <v>266</v>
      </c>
      <c r="Q43">
        <v>5981</v>
      </c>
      <c r="R43" s="55">
        <v>98</v>
      </c>
      <c r="S43" s="56">
        <v>6459</v>
      </c>
      <c r="T43" s="56">
        <v>109</v>
      </c>
      <c r="U43" s="57">
        <v>8050</v>
      </c>
    </row>
    <row r="44" spans="2:21">
      <c r="B44" s="85">
        <v>2011</v>
      </c>
      <c r="C44">
        <v>259</v>
      </c>
      <c r="D44">
        <v>1717</v>
      </c>
      <c r="E44">
        <v>7828</v>
      </c>
      <c r="F44">
        <v>22530</v>
      </c>
      <c r="G44" s="55">
        <v>284</v>
      </c>
      <c r="H44" s="56">
        <v>2060</v>
      </c>
      <c r="I44" s="57">
        <v>10514</v>
      </c>
      <c r="M44" s="85">
        <v>2011</v>
      </c>
      <c r="N44">
        <v>183</v>
      </c>
      <c r="O44">
        <v>3722</v>
      </c>
      <c r="P44">
        <v>205</v>
      </c>
      <c r="Q44">
        <v>5341</v>
      </c>
      <c r="R44" s="55">
        <v>76</v>
      </c>
      <c r="S44" s="56">
        <v>5823</v>
      </c>
      <c r="T44" s="56">
        <v>79</v>
      </c>
      <c r="U44" s="57">
        <v>7233</v>
      </c>
    </row>
    <row r="45" spans="2:21">
      <c r="B45" s="85">
        <v>2012</v>
      </c>
      <c r="C45">
        <v>267</v>
      </c>
      <c r="D45">
        <v>1730</v>
      </c>
      <c r="E45">
        <v>7607</v>
      </c>
      <c r="F45">
        <v>20735</v>
      </c>
      <c r="G45" s="55">
        <v>308</v>
      </c>
      <c r="H45" s="56">
        <v>2073</v>
      </c>
      <c r="I45" s="57">
        <v>10049</v>
      </c>
      <c r="M45" s="85">
        <v>2012</v>
      </c>
      <c r="N45">
        <v>206</v>
      </c>
      <c r="O45">
        <v>3559</v>
      </c>
      <c r="P45">
        <v>244</v>
      </c>
      <c r="Q45">
        <v>5136</v>
      </c>
      <c r="R45" s="55">
        <v>61</v>
      </c>
      <c r="S45" s="56">
        <v>5778</v>
      </c>
      <c r="T45" s="56">
        <v>64</v>
      </c>
      <c r="U45" s="57">
        <v>6986</v>
      </c>
    </row>
    <row r="46" spans="2:21">
      <c r="B46" s="85">
        <v>2013</v>
      </c>
      <c r="C46">
        <v>238</v>
      </c>
      <c r="D46">
        <v>1653</v>
      </c>
      <c r="E46">
        <v>7456</v>
      </c>
      <c r="F46">
        <v>20622</v>
      </c>
      <c r="G46" s="55">
        <v>253</v>
      </c>
      <c r="H46" s="56">
        <v>1981</v>
      </c>
      <c r="I46" s="57">
        <v>9800</v>
      </c>
      <c r="M46" s="85">
        <v>2013</v>
      </c>
      <c r="N46">
        <v>172</v>
      </c>
      <c r="O46">
        <v>3466</v>
      </c>
      <c r="P46">
        <v>183</v>
      </c>
      <c r="Q46">
        <v>4874</v>
      </c>
      <c r="R46" s="55">
        <v>66</v>
      </c>
      <c r="S46" s="56">
        <v>5643</v>
      </c>
      <c r="T46" s="56">
        <v>70</v>
      </c>
      <c r="U46" s="57">
        <v>6907</v>
      </c>
    </row>
    <row r="47" spans="2:21">
      <c r="B47" s="85">
        <v>2014</v>
      </c>
      <c r="C47" s="56">
        <v>266</v>
      </c>
      <c r="D47" s="56">
        <v>1723</v>
      </c>
      <c r="E47" s="56">
        <v>6891</v>
      </c>
      <c r="F47" s="56">
        <v>20847</v>
      </c>
      <c r="G47" s="55">
        <v>293</v>
      </c>
      <c r="H47" s="56">
        <v>2054</v>
      </c>
      <c r="I47" s="57">
        <v>9165</v>
      </c>
      <c r="M47" s="85">
        <v>2014</v>
      </c>
      <c r="N47" s="56">
        <v>192</v>
      </c>
      <c r="O47" s="56">
        <v>3349</v>
      </c>
      <c r="P47" s="56">
        <v>218</v>
      </c>
      <c r="Q47" s="56">
        <v>4825</v>
      </c>
      <c r="R47" s="55">
        <v>74</v>
      </c>
      <c r="S47" s="56">
        <v>5265</v>
      </c>
      <c r="T47" s="56">
        <v>75</v>
      </c>
      <c r="U47" s="57">
        <v>6394</v>
      </c>
    </row>
    <row r="48" spans="2:21">
      <c r="B48" s="85">
        <v>2015</v>
      </c>
      <c r="C48" s="56">
        <v>291</v>
      </c>
      <c r="D48" s="56">
        <v>1822</v>
      </c>
      <c r="E48" s="56">
        <v>7624</v>
      </c>
      <c r="F48" s="56">
        <v>21391</v>
      </c>
      <c r="G48" s="55">
        <v>319</v>
      </c>
      <c r="H48" s="56">
        <v>2148</v>
      </c>
      <c r="I48" s="57">
        <v>10122</v>
      </c>
      <c r="M48" s="85">
        <v>2015</v>
      </c>
      <c r="N48" s="56">
        <v>212</v>
      </c>
      <c r="O48" s="56">
        <v>3826</v>
      </c>
      <c r="P48" s="56">
        <v>235</v>
      </c>
      <c r="Q48" s="56">
        <v>5447</v>
      </c>
      <c r="R48" s="55">
        <v>79</v>
      </c>
      <c r="S48" s="56">
        <v>5620</v>
      </c>
      <c r="T48" s="56">
        <v>84</v>
      </c>
      <c r="U48" s="57">
        <v>6823</v>
      </c>
    </row>
    <row r="49" spans="2:21" ht="13.5" thickBot="1">
      <c r="B49" s="86">
        <v>2016</v>
      </c>
      <c r="C49" s="29">
        <v>286</v>
      </c>
      <c r="D49" s="29">
        <v>2099</v>
      </c>
      <c r="E49" s="29">
        <v>7583</v>
      </c>
      <c r="F49" s="29">
        <v>26887</v>
      </c>
      <c r="G49" s="66">
        <v>328</v>
      </c>
      <c r="H49" s="29">
        <v>2500</v>
      </c>
      <c r="I49" s="67">
        <v>9956</v>
      </c>
      <c r="M49" s="86">
        <v>2016</v>
      </c>
      <c r="N49" s="29">
        <v>216</v>
      </c>
      <c r="O49" s="29">
        <v>4020</v>
      </c>
      <c r="P49" s="29">
        <v>253</v>
      </c>
      <c r="Q49" s="29">
        <v>5632</v>
      </c>
      <c r="R49" s="66">
        <v>70</v>
      </c>
      <c r="S49" s="29">
        <v>5662</v>
      </c>
      <c r="T49" s="29">
        <v>75</v>
      </c>
      <c r="U49" s="67">
        <v>6824</v>
      </c>
    </row>
    <row r="51" spans="2:21">
      <c r="B51" t="s">
        <v>7</v>
      </c>
      <c r="C51" t="s">
        <v>40</v>
      </c>
      <c r="M51" t="s">
        <v>7</v>
      </c>
      <c r="N51" t="s">
        <v>44</v>
      </c>
    </row>
    <row r="52" spans="2:21">
      <c r="N52" t="s">
        <v>45</v>
      </c>
    </row>
    <row r="53" spans="2:21">
      <c r="N53" t="s">
        <v>46</v>
      </c>
    </row>
  </sheetData>
  <mergeCells count="6">
    <mergeCell ref="C5:F5"/>
    <mergeCell ref="G5:I5"/>
    <mergeCell ref="N5:Q5"/>
    <mergeCell ref="R5:U5"/>
    <mergeCell ref="B5:B6"/>
    <mergeCell ref="M5:M6"/>
  </mergeCells>
  <phoneticPr fontId="2" type="noConversion"/>
  <hyperlinks>
    <hyperlink ref="G1" location="Contents!A1" display="Return to Content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dimension ref="B1:AK82"/>
  <sheetViews>
    <sheetView workbookViewId="0">
      <selection activeCell="G1" sqref="G1"/>
    </sheetView>
  </sheetViews>
  <sheetFormatPr defaultRowHeight="12.75"/>
  <cols>
    <col min="25" max="25" width="11.140625" customWidth="1"/>
    <col min="26" max="26" width="13.28515625" customWidth="1"/>
    <col min="27" max="27" width="12.140625" customWidth="1"/>
    <col min="33" max="33" width="11.140625" customWidth="1"/>
    <col min="34" max="34" width="13.140625" customWidth="1"/>
    <col min="35" max="35" width="11" customWidth="1"/>
    <col min="36" max="36" width="10.28515625" customWidth="1"/>
  </cols>
  <sheetData>
    <row r="1" spans="2:37">
      <c r="G1" s="24" t="s">
        <v>91</v>
      </c>
    </row>
    <row r="2" spans="2:37">
      <c r="B2" s="1" t="s">
        <v>56</v>
      </c>
    </row>
    <row r="3" spans="2:37">
      <c r="B3" s="1"/>
      <c r="T3" s="33" t="s">
        <v>102</v>
      </c>
      <c r="U3" s="34"/>
      <c r="V3" s="34"/>
      <c r="W3" s="34"/>
    </row>
    <row r="4" spans="2:37">
      <c r="B4" s="1" t="s">
        <v>111</v>
      </c>
      <c r="T4" s="33" t="s">
        <v>101</v>
      </c>
      <c r="U4" s="34"/>
      <c r="V4" s="34"/>
      <c r="W4" s="33"/>
      <c r="X4" s="34"/>
      <c r="Y4" s="34"/>
      <c r="Z4" s="34"/>
      <c r="AA4" s="34"/>
      <c r="AB4" s="34"/>
      <c r="AC4" s="34"/>
      <c r="AD4" s="34"/>
      <c r="AE4" s="35"/>
      <c r="AF4" s="34"/>
      <c r="AG4" s="34"/>
      <c r="AH4" s="34"/>
      <c r="AI4" s="34"/>
      <c r="AJ4" s="34"/>
      <c r="AK4" s="34"/>
    </row>
    <row r="5" spans="2:37">
      <c r="B5" s="1" t="s">
        <v>54</v>
      </c>
      <c r="T5" s="34"/>
      <c r="U5" s="34"/>
      <c r="V5" s="34"/>
      <c r="W5" s="34"/>
      <c r="X5" s="34"/>
      <c r="Y5" s="34"/>
      <c r="Z5" s="34"/>
      <c r="AA5" s="34"/>
      <c r="AB5" s="34"/>
      <c r="AC5" s="34"/>
      <c r="AD5" s="34"/>
      <c r="AE5" s="34"/>
      <c r="AF5" s="34"/>
      <c r="AG5" s="34"/>
      <c r="AH5" s="34"/>
      <c r="AI5" s="34"/>
      <c r="AJ5" s="34"/>
      <c r="AK5" s="34"/>
    </row>
    <row r="6" spans="2:37">
      <c r="B6" s="1" t="s">
        <v>0</v>
      </c>
      <c r="T6" s="34"/>
      <c r="U6" s="34"/>
      <c r="V6" s="34"/>
      <c r="W6" s="33" t="s">
        <v>28</v>
      </c>
      <c r="X6" s="34"/>
      <c r="Y6" s="34"/>
      <c r="Z6" s="34"/>
      <c r="AA6" s="34"/>
      <c r="AB6" s="34"/>
      <c r="AC6" s="34"/>
      <c r="AD6" s="34"/>
      <c r="AE6" s="33" t="s">
        <v>29</v>
      </c>
      <c r="AF6" s="34"/>
      <c r="AG6" s="34"/>
      <c r="AH6" s="34"/>
      <c r="AI6" s="34"/>
      <c r="AJ6" s="34"/>
      <c r="AK6" s="34"/>
    </row>
    <row r="7" spans="2:37" ht="13.5" thickBot="1">
      <c r="T7" s="34"/>
      <c r="U7" s="34"/>
      <c r="V7" s="34"/>
      <c r="W7" s="36" t="s">
        <v>32</v>
      </c>
      <c r="X7" s="34"/>
      <c r="Y7" s="34"/>
      <c r="Z7" s="34"/>
      <c r="AA7" s="34"/>
      <c r="AB7" s="34"/>
      <c r="AC7" s="34"/>
      <c r="AD7" s="34"/>
      <c r="AE7" s="36" t="s">
        <v>32</v>
      </c>
      <c r="AF7" s="34"/>
      <c r="AG7" s="34"/>
      <c r="AH7" s="34"/>
      <c r="AI7" s="34"/>
      <c r="AJ7" s="34"/>
      <c r="AK7" s="34"/>
    </row>
    <row r="8" spans="2:37" ht="25.5" customHeight="1">
      <c r="B8" s="70"/>
      <c r="C8" s="99" t="s">
        <v>15</v>
      </c>
      <c r="D8" s="99"/>
      <c r="E8" s="99" t="s">
        <v>16</v>
      </c>
      <c r="F8" s="99"/>
      <c r="G8" s="99" t="s">
        <v>17</v>
      </c>
      <c r="H8" s="99"/>
      <c r="I8" s="99" t="s">
        <v>18</v>
      </c>
      <c r="J8" s="99"/>
      <c r="K8" s="99" t="s">
        <v>19</v>
      </c>
      <c r="L8" s="99"/>
      <c r="M8" s="99" t="s">
        <v>20</v>
      </c>
      <c r="N8" s="99"/>
      <c r="O8" s="99" t="s">
        <v>21</v>
      </c>
      <c r="P8" s="99"/>
      <c r="Q8" s="99" t="s">
        <v>22</v>
      </c>
      <c r="R8" s="99"/>
      <c r="S8" s="2"/>
      <c r="T8" s="100" t="s">
        <v>31</v>
      </c>
      <c r="U8" s="100"/>
      <c r="V8" s="34"/>
      <c r="W8" s="34"/>
      <c r="X8" s="34"/>
      <c r="Y8" s="34"/>
      <c r="Z8" s="34"/>
      <c r="AA8" s="34"/>
      <c r="AB8" s="34"/>
      <c r="AC8" s="34"/>
      <c r="AD8" s="34"/>
      <c r="AE8" s="34"/>
      <c r="AF8" s="34"/>
      <c r="AG8" s="34"/>
      <c r="AH8" s="34"/>
      <c r="AI8" s="34"/>
      <c r="AJ8" s="34"/>
      <c r="AK8" s="34"/>
    </row>
    <row r="9" spans="2:37" ht="13.5" thickBot="1">
      <c r="B9" s="71" t="s">
        <v>1</v>
      </c>
      <c r="C9" s="72" t="s">
        <v>59</v>
      </c>
      <c r="D9" s="72" t="s">
        <v>42</v>
      </c>
      <c r="E9" s="72" t="s">
        <v>59</v>
      </c>
      <c r="F9" s="72" t="s">
        <v>42</v>
      </c>
      <c r="G9" s="72" t="s">
        <v>59</v>
      </c>
      <c r="H9" s="72" t="s">
        <v>42</v>
      </c>
      <c r="I9" s="72" t="s">
        <v>59</v>
      </c>
      <c r="J9" s="72" t="s">
        <v>42</v>
      </c>
      <c r="K9" s="72" t="s">
        <v>59</v>
      </c>
      <c r="L9" s="72" t="s">
        <v>42</v>
      </c>
      <c r="M9" s="72" t="s">
        <v>59</v>
      </c>
      <c r="N9" s="72" t="s">
        <v>42</v>
      </c>
      <c r="O9" s="72" t="s">
        <v>59</v>
      </c>
      <c r="P9" s="72" t="s">
        <v>42</v>
      </c>
      <c r="Q9" s="72" t="s">
        <v>59</v>
      </c>
      <c r="R9" s="72" t="s">
        <v>42</v>
      </c>
      <c r="S9" s="16"/>
      <c r="T9" s="42" t="s">
        <v>59</v>
      </c>
      <c r="U9" s="42" t="s">
        <v>42</v>
      </c>
      <c r="V9" s="34"/>
      <c r="W9" s="34" t="s">
        <v>1</v>
      </c>
      <c r="X9" s="34" t="s">
        <v>24</v>
      </c>
      <c r="Y9" s="34" t="s">
        <v>25</v>
      </c>
      <c r="Z9" s="34" t="s">
        <v>26</v>
      </c>
      <c r="AA9" s="34" t="s">
        <v>19</v>
      </c>
      <c r="AB9" s="34" t="s">
        <v>27</v>
      </c>
      <c r="AC9" s="37" t="s">
        <v>30</v>
      </c>
      <c r="AD9" s="34"/>
      <c r="AE9" s="34" t="s">
        <v>1</v>
      </c>
      <c r="AF9" s="34" t="s">
        <v>24</v>
      </c>
      <c r="AG9" s="34" t="s">
        <v>25</v>
      </c>
      <c r="AH9" s="34" t="s">
        <v>26</v>
      </c>
      <c r="AI9" s="34" t="s">
        <v>19</v>
      </c>
      <c r="AJ9" s="34" t="s">
        <v>27</v>
      </c>
      <c r="AK9" s="37" t="s">
        <v>30</v>
      </c>
    </row>
    <row r="10" spans="2:37">
      <c r="B10" s="73">
        <v>1950</v>
      </c>
      <c r="C10" s="6">
        <v>1282</v>
      </c>
      <c r="D10" s="6">
        <v>46</v>
      </c>
      <c r="E10" s="76">
        <v>2263</v>
      </c>
      <c r="F10" s="77">
        <v>55</v>
      </c>
      <c r="G10" s="6">
        <v>1021</v>
      </c>
      <c r="H10" s="6">
        <v>47</v>
      </c>
      <c r="I10" s="76">
        <v>939</v>
      </c>
      <c r="J10" s="77">
        <v>24</v>
      </c>
      <c r="K10" s="6">
        <v>974</v>
      </c>
      <c r="L10" s="6">
        <v>57</v>
      </c>
      <c r="M10" s="76">
        <v>67</v>
      </c>
      <c r="N10" s="77">
        <v>3</v>
      </c>
      <c r="O10" s="10" t="s">
        <v>23</v>
      </c>
      <c r="P10" s="10" t="s">
        <v>23</v>
      </c>
      <c r="Q10" s="76">
        <v>6546</v>
      </c>
      <c r="R10" s="77">
        <v>232</v>
      </c>
      <c r="S10" s="6"/>
      <c r="T10" s="43">
        <f>C10+E10+G10+I10+K10</f>
        <v>6479</v>
      </c>
      <c r="U10" s="43">
        <f>D10+F10+H10+J10+L10</f>
        <v>229</v>
      </c>
      <c r="V10" s="34"/>
      <c r="W10" s="35">
        <v>1950</v>
      </c>
      <c r="X10" s="38">
        <f>D10/U10</f>
        <v>0.20087336244541484</v>
      </c>
      <c r="Y10" s="38">
        <f>F10/U10</f>
        <v>0.24017467248908297</v>
      </c>
      <c r="Z10" s="38">
        <f>H10/U10</f>
        <v>0.20524017467248909</v>
      </c>
      <c r="AA10" s="38">
        <f>L10/U10</f>
        <v>0.24890829694323144</v>
      </c>
      <c r="AB10" s="38">
        <f>J10/U10</f>
        <v>0.10480349344978165</v>
      </c>
      <c r="AC10" s="37">
        <f>SUM(X10:AB10)</f>
        <v>1</v>
      </c>
      <c r="AD10" s="39"/>
      <c r="AE10" s="35">
        <v>1950</v>
      </c>
      <c r="AF10" s="38">
        <f>C10/T10</f>
        <v>0.19787004167309771</v>
      </c>
      <c r="AG10" s="38">
        <f>E10/T10</f>
        <v>0.34928229665071769</v>
      </c>
      <c r="AH10" s="38">
        <f>G10/T10</f>
        <v>0.15758604722951072</v>
      </c>
      <c r="AI10" s="38">
        <f>K10/T10</f>
        <v>0.15033184133353913</v>
      </c>
      <c r="AJ10" s="38">
        <f>I10/T10</f>
        <v>0.14492977311313474</v>
      </c>
      <c r="AK10" s="37">
        <f>SUM(AF10:AJ10)</f>
        <v>1</v>
      </c>
    </row>
    <row r="11" spans="2:37">
      <c r="B11" s="74">
        <v>1951</v>
      </c>
      <c r="C11" s="3">
        <v>1387</v>
      </c>
      <c r="D11" s="15">
        <v>60</v>
      </c>
      <c r="E11" s="49">
        <v>2399</v>
      </c>
      <c r="F11" s="78">
        <v>79</v>
      </c>
      <c r="G11" s="3">
        <v>1117</v>
      </c>
      <c r="H11" s="15">
        <v>47</v>
      </c>
      <c r="I11" s="49">
        <v>1033</v>
      </c>
      <c r="J11" s="78">
        <v>32</v>
      </c>
      <c r="K11" s="3">
        <v>918</v>
      </c>
      <c r="L11" s="15">
        <v>70</v>
      </c>
      <c r="M11" s="49">
        <v>88</v>
      </c>
      <c r="N11" s="78">
        <v>4</v>
      </c>
      <c r="O11" s="11" t="s">
        <v>23</v>
      </c>
      <c r="P11" s="10" t="s">
        <v>23</v>
      </c>
      <c r="Q11" s="49">
        <v>6942</v>
      </c>
      <c r="R11" s="80">
        <v>292</v>
      </c>
      <c r="S11" s="18"/>
      <c r="T11" s="44">
        <f>C11+E11+G11+I11+K11</f>
        <v>6854</v>
      </c>
      <c r="U11" s="44">
        <f>D11+F11+H11+J11+L11</f>
        <v>288</v>
      </c>
      <c r="V11" s="34"/>
      <c r="W11" s="40">
        <v>1951</v>
      </c>
      <c r="X11" s="41">
        <f>D11/U11</f>
        <v>0.20833333333333334</v>
      </c>
      <c r="Y11" s="41">
        <f>F11/U11</f>
        <v>0.27430555555555558</v>
      </c>
      <c r="Z11" s="41">
        <f>H11/U11</f>
        <v>0.16319444444444445</v>
      </c>
      <c r="AA11" s="41">
        <f>L11/U11</f>
        <v>0.24305555555555555</v>
      </c>
      <c r="AB11" s="41">
        <f>J11/U11</f>
        <v>0.1111111111111111</v>
      </c>
      <c r="AC11" s="37">
        <f>SUM(X11:AB11)</f>
        <v>1</v>
      </c>
      <c r="AD11" s="39"/>
      <c r="AE11" s="40">
        <v>1951</v>
      </c>
      <c r="AF11" s="41">
        <f>C11/T11</f>
        <v>0.20236358330901663</v>
      </c>
      <c r="AG11" s="41">
        <f>E11/T11</f>
        <v>0.35001459002042601</v>
      </c>
      <c r="AH11" s="41">
        <f>G11/T11</f>
        <v>0.16297052815873941</v>
      </c>
      <c r="AI11" s="41">
        <f>K11/T11</f>
        <v>0.13393638751094253</v>
      </c>
      <c r="AJ11" s="41">
        <f>I11/T11</f>
        <v>0.15071491100087539</v>
      </c>
      <c r="AK11" s="37">
        <f>SUM(AF11:AJ11)</f>
        <v>1</v>
      </c>
    </row>
    <row r="12" spans="2:37">
      <c r="B12" s="74">
        <v>1952</v>
      </c>
      <c r="C12" s="3">
        <v>1590</v>
      </c>
      <c r="D12" s="15">
        <v>49</v>
      </c>
      <c r="E12" s="49">
        <v>2482</v>
      </c>
      <c r="F12" s="78">
        <v>62</v>
      </c>
      <c r="G12" s="3">
        <v>1338</v>
      </c>
      <c r="H12" s="15">
        <v>66</v>
      </c>
      <c r="I12" s="49">
        <v>1077</v>
      </c>
      <c r="J12" s="78">
        <v>31</v>
      </c>
      <c r="K12" s="3">
        <v>902</v>
      </c>
      <c r="L12" s="15">
        <v>64</v>
      </c>
      <c r="M12" s="49">
        <v>54</v>
      </c>
      <c r="N12" s="79" t="s">
        <v>23</v>
      </c>
      <c r="O12" s="11" t="s">
        <v>23</v>
      </c>
      <c r="P12" s="10" t="s">
        <v>23</v>
      </c>
      <c r="Q12" s="49">
        <v>7443</v>
      </c>
      <c r="R12" s="80">
        <v>272</v>
      </c>
      <c r="S12" s="18"/>
      <c r="T12" s="44">
        <f t="shared" ref="T12:U63" si="0">C12+E12+G12+I12+K12</f>
        <v>7389</v>
      </c>
      <c r="U12" s="44">
        <f t="shared" si="0"/>
        <v>272</v>
      </c>
      <c r="V12" s="34"/>
      <c r="W12" s="40">
        <v>1952</v>
      </c>
      <c r="X12" s="41">
        <f t="shared" ref="X12:X69" si="1">D12/U12</f>
        <v>0.18014705882352941</v>
      </c>
      <c r="Y12" s="41">
        <f t="shared" ref="Y12:Y69" si="2">F12/U12</f>
        <v>0.22794117647058823</v>
      </c>
      <c r="Z12" s="41">
        <f t="shared" ref="Z12:Z69" si="3">H12/U12</f>
        <v>0.24264705882352941</v>
      </c>
      <c r="AA12" s="41">
        <f t="shared" ref="AA12:AA69" si="4">L12/U12</f>
        <v>0.23529411764705882</v>
      </c>
      <c r="AB12" s="41">
        <f t="shared" ref="AB12:AB69" si="5">J12/U12</f>
        <v>0.11397058823529412</v>
      </c>
      <c r="AC12" s="37">
        <f t="shared" ref="AC12:AC69" si="6">SUM(X12:AB12)</f>
        <v>1</v>
      </c>
      <c r="AD12" s="39"/>
      <c r="AE12" s="40">
        <v>1952</v>
      </c>
      <c r="AF12" s="41">
        <f t="shared" ref="AF12:AF69" si="7">C12/T12</f>
        <v>0.21518473406414942</v>
      </c>
      <c r="AG12" s="41">
        <f t="shared" ref="AG12:AG69" si="8">E12/T12</f>
        <v>0.33590472323724457</v>
      </c>
      <c r="AH12" s="41">
        <f t="shared" ref="AH12:AH69" si="9">G12/T12</f>
        <v>0.18107998375964271</v>
      </c>
      <c r="AI12" s="41">
        <f t="shared" ref="AI12:AI69" si="10">K12/T12</f>
        <v>0.12207335228041684</v>
      </c>
      <c r="AJ12" s="41">
        <f t="shared" ref="AJ12:AJ69" si="11">I12/T12</f>
        <v>0.1457572066585465</v>
      </c>
      <c r="AK12" s="37">
        <f t="shared" ref="AK12:AK69" si="12">SUM(AF12:AJ12)</f>
        <v>1</v>
      </c>
    </row>
    <row r="13" spans="2:37">
      <c r="B13" s="74">
        <v>1953</v>
      </c>
      <c r="C13" s="3">
        <v>1643</v>
      </c>
      <c r="D13" s="15">
        <v>58</v>
      </c>
      <c r="E13" s="49">
        <v>2686</v>
      </c>
      <c r="F13" s="78">
        <v>72</v>
      </c>
      <c r="G13" s="3">
        <v>1293</v>
      </c>
      <c r="H13" s="15">
        <v>72</v>
      </c>
      <c r="I13" s="49">
        <v>1002</v>
      </c>
      <c r="J13" s="78">
        <v>26</v>
      </c>
      <c r="K13" s="3">
        <v>1012</v>
      </c>
      <c r="L13" s="15">
        <v>83</v>
      </c>
      <c r="M13" s="49">
        <v>52</v>
      </c>
      <c r="N13" s="78">
        <v>2</v>
      </c>
      <c r="O13" s="11" t="s">
        <v>23</v>
      </c>
      <c r="P13" s="10" t="s">
        <v>23</v>
      </c>
      <c r="Q13" s="49">
        <v>7688</v>
      </c>
      <c r="R13" s="80">
        <v>313</v>
      </c>
      <c r="S13" s="18"/>
      <c r="T13" s="44">
        <f t="shared" si="0"/>
        <v>7636</v>
      </c>
      <c r="U13" s="44">
        <f t="shared" si="0"/>
        <v>311</v>
      </c>
      <c r="V13" s="34"/>
      <c r="W13" s="40">
        <v>1953</v>
      </c>
      <c r="X13" s="41">
        <f t="shared" si="1"/>
        <v>0.18649517684887459</v>
      </c>
      <c r="Y13" s="41">
        <f t="shared" si="2"/>
        <v>0.23151125401929259</v>
      </c>
      <c r="Z13" s="41">
        <f t="shared" si="3"/>
        <v>0.23151125401929259</v>
      </c>
      <c r="AA13" s="41">
        <f t="shared" si="4"/>
        <v>0.26688102893890675</v>
      </c>
      <c r="AB13" s="41">
        <f t="shared" si="5"/>
        <v>8.3601286173633438E-2</v>
      </c>
      <c r="AC13" s="37">
        <f t="shared" si="6"/>
        <v>1</v>
      </c>
      <c r="AD13" s="39"/>
      <c r="AE13" s="40">
        <v>1953</v>
      </c>
      <c r="AF13" s="41">
        <f t="shared" si="7"/>
        <v>0.21516500785751702</v>
      </c>
      <c r="AG13" s="41">
        <f t="shared" si="8"/>
        <v>0.35175484546883184</v>
      </c>
      <c r="AH13" s="41">
        <f t="shared" si="9"/>
        <v>0.16932949188056573</v>
      </c>
      <c r="AI13" s="41">
        <f t="shared" si="10"/>
        <v>0.13253012048192772</v>
      </c>
      <c r="AJ13" s="41">
        <f t="shared" si="11"/>
        <v>0.13122053431115768</v>
      </c>
      <c r="AK13" s="37">
        <f t="shared" si="12"/>
        <v>0.99999999999999989</v>
      </c>
    </row>
    <row r="14" spans="2:37">
      <c r="B14" s="74">
        <v>1954</v>
      </c>
      <c r="C14" s="3">
        <v>1739</v>
      </c>
      <c r="D14" s="15">
        <v>72</v>
      </c>
      <c r="E14" s="49">
        <v>2700</v>
      </c>
      <c r="F14" s="78">
        <v>90</v>
      </c>
      <c r="G14" s="3">
        <v>1312</v>
      </c>
      <c r="H14" s="15">
        <v>73</v>
      </c>
      <c r="I14" s="49">
        <v>1055</v>
      </c>
      <c r="J14" s="78">
        <v>37</v>
      </c>
      <c r="K14" s="3">
        <v>1019</v>
      </c>
      <c r="L14" s="15">
        <v>87</v>
      </c>
      <c r="M14" s="49">
        <v>51</v>
      </c>
      <c r="N14" s="78">
        <v>1</v>
      </c>
      <c r="O14" s="11" t="s">
        <v>23</v>
      </c>
      <c r="P14" s="10" t="s">
        <v>23</v>
      </c>
      <c r="Q14" s="49">
        <v>7876</v>
      </c>
      <c r="R14" s="80">
        <v>360</v>
      </c>
      <c r="S14" s="18"/>
      <c r="T14" s="44">
        <f t="shared" si="0"/>
        <v>7825</v>
      </c>
      <c r="U14" s="44">
        <f t="shared" si="0"/>
        <v>359</v>
      </c>
      <c r="V14" s="34"/>
      <c r="W14" s="40">
        <v>1954</v>
      </c>
      <c r="X14" s="41">
        <f t="shared" si="1"/>
        <v>0.20055710306406685</v>
      </c>
      <c r="Y14" s="41">
        <f t="shared" si="2"/>
        <v>0.25069637883008355</v>
      </c>
      <c r="Z14" s="41">
        <f t="shared" si="3"/>
        <v>0.20334261838440112</v>
      </c>
      <c r="AA14" s="41">
        <f t="shared" si="4"/>
        <v>0.24233983286908078</v>
      </c>
      <c r="AB14" s="41">
        <f t="shared" si="5"/>
        <v>0.10306406685236769</v>
      </c>
      <c r="AC14" s="37">
        <f t="shared" si="6"/>
        <v>1</v>
      </c>
      <c r="AD14" s="39"/>
      <c r="AE14" s="40">
        <v>1954</v>
      </c>
      <c r="AF14" s="41">
        <f t="shared" si="7"/>
        <v>0.22223642172523961</v>
      </c>
      <c r="AG14" s="41">
        <f t="shared" si="8"/>
        <v>0.34504792332268369</v>
      </c>
      <c r="AH14" s="41">
        <f t="shared" si="9"/>
        <v>0.16766773162939297</v>
      </c>
      <c r="AI14" s="41">
        <f t="shared" si="10"/>
        <v>0.13022364217252397</v>
      </c>
      <c r="AJ14" s="41">
        <f t="shared" si="11"/>
        <v>0.13482428115015974</v>
      </c>
      <c r="AK14" s="37">
        <f t="shared" si="12"/>
        <v>0.99999999999999989</v>
      </c>
    </row>
    <row r="15" spans="2:37">
      <c r="B15" s="74">
        <v>1955</v>
      </c>
      <c r="C15" s="3">
        <v>2144</v>
      </c>
      <c r="D15" s="15">
        <v>78</v>
      </c>
      <c r="E15" s="49">
        <v>3161</v>
      </c>
      <c r="F15" s="78">
        <v>67</v>
      </c>
      <c r="G15" s="3">
        <v>1295</v>
      </c>
      <c r="H15" s="15">
        <v>80</v>
      </c>
      <c r="I15" s="49">
        <v>1202</v>
      </c>
      <c r="J15" s="78">
        <v>26</v>
      </c>
      <c r="K15" s="3">
        <v>1114</v>
      </c>
      <c r="L15" s="15">
        <v>81</v>
      </c>
      <c r="M15" s="49">
        <v>61</v>
      </c>
      <c r="N15" s="78">
        <v>1</v>
      </c>
      <c r="O15" s="11" t="s">
        <v>23</v>
      </c>
      <c r="P15" s="10" t="s">
        <v>23</v>
      </c>
      <c r="Q15" s="49">
        <v>8977</v>
      </c>
      <c r="R15" s="80">
        <v>333</v>
      </c>
      <c r="S15" s="18"/>
      <c r="T15" s="44">
        <f t="shared" si="0"/>
        <v>8916</v>
      </c>
      <c r="U15" s="44">
        <f t="shared" si="0"/>
        <v>332</v>
      </c>
      <c r="V15" s="34"/>
      <c r="W15" s="40">
        <v>1955</v>
      </c>
      <c r="X15" s="41">
        <f t="shared" si="1"/>
        <v>0.23493975903614459</v>
      </c>
      <c r="Y15" s="41">
        <f t="shared" si="2"/>
        <v>0.20180722891566266</v>
      </c>
      <c r="Z15" s="41">
        <f t="shared" si="3"/>
        <v>0.24096385542168675</v>
      </c>
      <c r="AA15" s="41">
        <f t="shared" si="4"/>
        <v>0.24397590361445784</v>
      </c>
      <c r="AB15" s="41">
        <f t="shared" si="5"/>
        <v>7.8313253012048195E-2</v>
      </c>
      <c r="AC15" s="37">
        <f t="shared" si="6"/>
        <v>1</v>
      </c>
      <c r="AD15" s="39"/>
      <c r="AE15" s="40">
        <v>1955</v>
      </c>
      <c r="AF15" s="41">
        <f t="shared" si="7"/>
        <v>0.24046657694033199</v>
      </c>
      <c r="AG15" s="41">
        <f t="shared" si="8"/>
        <v>0.35453117990130101</v>
      </c>
      <c r="AH15" s="41">
        <f t="shared" si="9"/>
        <v>0.14524450426200089</v>
      </c>
      <c r="AI15" s="41">
        <f t="shared" si="10"/>
        <v>0.12494392104082548</v>
      </c>
      <c r="AJ15" s="41">
        <f t="shared" si="11"/>
        <v>0.13481381785554061</v>
      </c>
      <c r="AK15" s="37">
        <f t="shared" si="12"/>
        <v>1</v>
      </c>
    </row>
    <row r="16" spans="2:37">
      <c r="B16" s="74">
        <v>1956</v>
      </c>
      <c r="C16" s="3">
        <v>2473</v>
      </c>
      <c r="D16" s="15">
        <v>87</v>
      </c>
      <c r="E16" s="49">
        <v>3605</v>
      </c>
      <c r="F16" s="78">
        <v>99</v>
      </c>
      <c r="G16" s="3">
        <v>1269</v>
      </c>
      <c r="H16" s="15">
        <v>37</v>
      </c>
      <c r="I16" s="49">
        <v>1176</v>
      </c>
      <c r="J16" s="78">
        <v>19</v>
      </c>
      <c r="K16" s="3">
        <v>1173</v>
      </c>
      <c r="L16" s="15">
        <v>86</v>
      </c>
      <c r="M16" s="49">
        <v>63</v>
      </c>
      <c r="N16" s="78">
        <v>1</v>
      </c>
      <c r="O16" s="11" t="s">
        <v>23</v>
      </c>
      <c r="P16" s="10" t="s">
        <v>23</v>
      </c>
      <c r="Q16" s="49">
        <v>9759</v>
      </c>
      <c r="R16" s="80">
        <v>329</v>
      </c>
      <c r="S16" s="18"/>
      <c r="T16" s="44">
        <f t="shared" si="0"/>
        <v>9696</v>
      </c>
      <c r="U16" s="44">
        <f t="shared" si="0"/>
        <v>328</v>
      </c>
      <c r="V16" s="34"/>
      <c r="W16" s="40">
        <v>1956</v>
      </c>
      <c r="X16" s="41">
        <f t="shared" si="1"/>
        <v>0.2652439024390244</v>
      </c>
      <c r="Y16" s="41">
        <f t="shared" si="2"/>
        <v>0.30182926829268292</v>
      </c>
      <c r="Z16" s="41">
        <f t="shared" si="3"/>
        <v>0.11280487804878049</v>
      </c>
      <c r="AA16" s="41">
        <f t="shared" si="4"/>
        <v>0.26219512195121952</v>
      </c>
      <c r="AB16" s="41">
        <f t="shared" si="5"/>
        <v>5.7926829268292686E-2</v>
      </c>
      <c r="AC16" s="37">
        <f t="shared" si="6"/>
        <v>1</v>
      </c>
      <c r="AD16" s="39"/>
      <c r="AE16" s="40">
        <v>1956</v>
      </c>
      <c r="AF16" s="41">
        <f t="shared" si="7"/>
        <v>0.2550536303630363</v>
      </c>
      <c r="AG16" s="41">
        <f t="shared" si="8"/>
        <v>0.37180280528052806</v>
      </c>
      <c r="AH16" s="41">
        <f t="shared" si="9"/>
        <v>0.13087871287128713</v>
      </c>
      <c r="AI16" s="41">
        <f t="shared" si="10"/>
        <v>0.12097772277227722</v>
      </c>
      <c r="AJ16" s="41">
        <f t="shared" si="11"/>
        <v>0.12128712871287128</v>
      </c>
      <c r="AK16" s="37">
        <f t="shared" si="12"/>
        <v>1</v>
      </c>
    </row>
    <row r="17" spans="2:37">
      <c r="B17" s="74">
        <v>1957</v>
      </c>
      <c r="C17" s="3">
        <v>2964</v>
      </c>
      <c r="D17" s="15">
        <v>92</v>
      </c>
      <c r="E17" s="49">
        <v>4098</v>
      </c>
      <c r="F17" s="78">
        <v>103</v>
      </c>
      <c r="G17" s="3">
        <v>1397</v>
      </c>
      <c r="H17" s="15">
        <v>48</v>
      </c>
      <c r="I17" s="49">
        <v>1304</v>
      </c>
      <c r="J17" s="78">
        <v>41</v>
      </c>
      <c r="K17" s="3">
        <v>1243</v>
      </c>
      <c r="L17" s="15">
        <v>98</v>
      </c>
      <c r="M17" s="49">
        <v>49</v>
      </c>
      <c r="N17" s="78">
        <v>2</v>
      </c>
      <c r="O17" s="11" t="s">
        <v>23</v>
      </c>
      <c r="P17" s="10" t="s">
        <v>23</v>
      </c>
      <c r="Q17" s="49">
        <v>11055</v>
      </c>
      <c r="R17" s="80">
        <v>384</v>
      </c>
      <c r="S17" s="18"/>
      <c r="T17" s="44">
        <f t="shared" si="0"/>
        <v>11006</v>
      </c>
      <c r="U17" s="44">
        <f t="shared" si="0"/>
        <v>382</v>
      </c>
      <c r="V17" s="34"/>
      <c r="W17" s="40">
        <v>1957</v>
      </c>
      <c r="X17" s="41">
        <f t="shared" si="1"/>
        <v>0.24083769633507854</v>
      </c>
      <c r="Y17" s="41">
        <f t="shared" si="2"/>
        <v>0.26963350785340312</v>
      </c>
      <c r="Z17" s="41">
        <f t="shared" si="3"/>
        <v>0.1256544502617801</v>
      </c>
      <c r="AA17" s="41">
        <f t="shared" si="4"/>
        <v>0.25654450261780104</v>
      </c>
      <c r="AB17" s="41">
        <f t="shared" si="5"/>
        <v>0.10732984293193717</v>
      </c>
      <c r="AC17" s="37">
        <f t="shared" si="6"/>
        <v>1</v>
      </c>
      <c r="AD17" s="39"/>
      <c r="AE17" s="40">
        <v>1957</v>
      </c>
      <c r="AF17" s="41">
        <f t="shared" si="7"/>
        <v>0.26930765037252408</v>
      </c>
      <c r="AG17" s="41">
        <f t="shared" si="8"/>
        <v>0.37234235871342902</v>
      </c>
      <c r="AH17" s="41">
        <f t="shared" si="9"/>
        <v>0.1269307650372524</v>
      </c>
      <c r="AI17" s="41">
        <f t="shared" si="10"/>
        <v>0.11293839723787025</v>
      </c>
      <c r="AJ17" s="41">
        <f t="shared" si="11"/>
        <v>0.11848082863892423</v>
      </c>
      <c r="AK17" s="37">
        <f t="shared" si="12"/>
        <v>1</v>
      </c>
    </row>
    <row r="18" spans="2:37">
      <c r="B18" s="74">
        <v>1958</v>
      </c>
      <c r="C18" s="3">
        <v>2992</v>
      </c>
      <c r="D18" s="15">
        <v>101</v>
      </c>
      <c r="E18" s="49">
        <v>4148</v>
      </c>
      <c r="F18" s="78">
        <v>104</v>
      </c>
      <c r="G18" s="3">
        <v>1629</v>
      </c>
      <c r="H18" s="15">
        <v>46</v>
      </c>
      <c r="I18" s="49">
        <v>1329</v>
      </c>
      <c r="J18" s="78">
        <v>38</v>
      </c>
      <c r="K18" s="3">
        <v>1272</v>
      </c>
      <c r="L18" s="15">
        <v>89</v>
      </c>
      <c r="M18" s="49">
        <v>39</v>
      </c>
      <c r="N18" s="78">
        <v>1</v>
      </c>
      <c r="O18" s="11" t="s">
        <v>23</v>
      </c>
      <c r="P18" s="10" t="s">
        <v>23</v>
      </c>
      <c r="Q18" s="49">
        <v>11409</v>
      </c>
      <c r="R18" s="80">
        <v>379</v>
      </c>
      <c r="S18" s="18"/>
      <c r="T18" s="44">
        <f t="shared" si="0"/>
        <v>11370</v>
      </c>
      <c r="U18" s="44">
        <f t="shared" si="0"/>
        <v>378</v>
      </c>
      <c r="V18" s="34"/>
      <c r="W18" s="40">
        <v>1958</v>
      </c>
      <c r="X18" s="41">
        <f t="shared" si="1"/>
        <v>0.26719576719576721</v>
      </c>
      <c r="Y18" s="41">
        <f t="shared" si="2"/>
        <v>0.27513227513227512</v>
      </c>
      <c r="Z18" s="41">
        <f t="shared" si="3"/>
        <v>0.12169312169312169</v>
      </c>
      <c r="AA18" s="41">
        <f t="shared" si="4"/>
        <v>0.23544973544973544</v>
      </c>
      <c r="AB18" s="41">
        <f t="shared" si="5"/>
        <v>0.10052910052910052</v>
      </c>
      <c r="AC18" s="37">
        <f t="shared" si="6"/>
        <v>1</v>
      </c>
      <c r="AD18" s="39"/>
      <c r="AE18" s="40">
        <v>1958</v>
      </c>
      <c r="AF18" s="41">
        <f t="shared" si="7"/>
        <v>0.26314863676341249</v>
      </c>
      <c r="AG18" s="41">
        <f t="shared" si="8"/>
        <v>0.36481970096745825</v>
      </c>
      <c r="AH18" s="41">
        <f t="shared" si="9"/>
        <v>0.14327176781002637</v>
      </c>
      <c r="AI18" s="41">
        <f t="shared" si="10"/>
        <v>0.11187335092348286</v>
      </c>
      <c r="AJ18" s="41">
        <f t="shared" si="11"/>
        <v>0.11688654353562006</v>
      </c>
      <c r="AK18" s="37">
        <f t="shared" si="12"/>
        <v>1</v>
      </c>
    </row>
    <row r="19" spans="2:37">
      <c r="B19" s="74">
        <v>1959</v>
      </c>
      <c r="C19" s="3">
        <v>3076</v>
      </c>
      <c r="D19" s="15">
        <v>93</v>
      </c>
      <c r="E19" s="49">
        <v>4307</v>
      </c>
      <c r="F19" s="78">
        <v>99</v>
      </c>
      <c r="G19" s="3">
        <v>1673</v>
      </c>
      <c r="H19" s="15">
        <v>37</v>
      </c>
      <c r="I19" s="49">
        <v>1291</v>
      </c>
      <c r="J19" s="78">
        <v>27</v>
      </c>
      <c r="K19" s="3">
        <v>1313</v>
      </c>
      <c r="L19" s="15">
        <v>93</v>
      </c>
      <c r="M19" s="49">
        <v>43</v>
      </c>
      <c r="N19" s="79" t="s">
        <v>23</v>
      </c>
      <c r="O19" s="11" t="s">
        <v>23</v>
      </c>
      <c r="P19" s="10" t="s">
        <v>23</v>
      </c>
      <c r="Q19" s="49">
        <v>11703</v>
      </c>
      <c r="R19" s="80">
        <v>349</v>
      </c>
      <c r="S19" s="18"/>
      <c r="T19" s="44">
        <f t="shared" si="0"/>
        <v>11660</v>
      </c>
      <c r="U19" s="44">
        <f t="shared" si="0"/>
        <v>349</v>
      </c>
      <c r="V19" s="34"/>
      <c r="W19" s="40">
        <v>1959</v>
      </c>
      <c r="X19" s="41">
        <f t="shared" si="1"/>
        <v>0.26647564469914042</v>
      </c>
      <c r="Y19" s="41">
        <f t="shared" si="2"/>
        <v>0.28366762177650429</v>
      </c>
      <c r="Z19" s="41">
        <f t="shared" si="3"/>
        <v>0.10601719197707736</v>
      </c>
      <c r="AA19" s="41">
        <f t="shared" si="4"/>
        <v>0.26647564469914042</v>
      </c>
      <c r="AB19" s="41">
        <f t="shared" si="5"/>
        <v>7.7363896848137534E-2</v>
      </c>
      <c r="AC19" s="37">
        <f t="shared" si="6"/>
        <v>1</v>
      </c>
      <c r="AD19" s="39"/>
      <c r="AE19" s="40">
        <v>1959</v>
      </c>
      <c r="AF19" s="41">
        <f t="shared" si="7"/>
        <v>0.26380789022298456</v>
      </c>
      <c r="AG19" s="41">
        <f t="shared" si="8"/>
        <v>0.36938250428816466</v>
      </c>
      <c r="AH19" s="41">
        <f t="shared" si="9"/>
        <v>0.14348198970840481</v>
      </c>
      <c r="AI19" s="41">
        <f t="shared" si="10"/>
        <v>0.11260720411663808</v>
      </c>
      <c r="AJ19" s="41">
        <f t="shared" si="11"/>
        <v>0.11072041166380789</v>
      </c>
      <c r="AK19" s="37">
        <f t="shared" si="12"/>
        <v>0.99999999999999989</v>
      </c>
    </row>
    <row r="20" spans="2:37">
      <c r="B20" s="74">
        <v>1960</v>
      </c>
      <c r="C20" s="3">
        <v>3478</v>
      </c>
      <c r="D20" s="15">
        <v>92</v>
      </c>
      <c r="E20" s="49">
        <v>4685</v>
      </c>
      <c r="F20" s="78">
        <v>123</v>
      </c>
      <c r="G20" s="3">
        <v>1625</v>
      </c>
      <c r="H20" s="15">
        <v>36</v>
      </c>
      <c r="I20" s="49">
        <v>1281</v>
      </c>
      <c r="J20" s="78">
        <v>30</v>
      </c>
      <c r="K20" s="3">
        <v>1347</v>
      </c>
      <c r="L20" s="15">
        <v>92</v>
      </c>
      <c r="M20" s="49">
        <v>28</v>
      </c>
      <c r="N20" s="78">
        <v>1</v>
      </c>
      <c r="O20" s="11" t="s">
        <v>23</v>
      </c>
      <c r="P20" s="10" t="s">
        <v>23</v>
      </c>
      <c r="Q20" s="49">
        <v>12444</v>
      </c>
      <c r="R20" s="80">
        <v>374</v>
      </c>
      <c r="S20" s="18"/>
      <c r="T20" s="44">
        <f t="shared" si="0"/>
        <v>12416</v>
      </c>
      <c r="U20" s="44">
        <f t="shared" si="0"/>
        <v>373</v>
      </c>
      <c r="V20" s="34"/>
      <c r="W20" s="40">
        <v>1960</v>
      </c>
      <c r="X20" s="41">
        <f t="shared" si="1"/>
        <v>0.24664879356568364</v>
      </c>
      <c r="Y20" s="41">
        <f t="shared" si="2"/>
        <v>0.32975871313672922</v>
      </c>
      <c r="Z20" s="41">
        <f t="shared" si="3"/>
        <v>9.6514745308310987E-2</v>
      </c>
      <c r="AA20" s="41">
        <f t="shared" si="4"/>
        <v>0.24664879356568364</v>
      </c>
      <c r="AB20" s="41">
        <f t="shared" si="5"/>
        <v>8.0428954423592491E-2</v>
      </c>
      <c r="AC20" s="37">
        <f t="shared" si="6"/>
        <v>1</v>
      </c>
      <c r="AD20" s="39"/>
      <c r="AE20" s="40">
        <v>1960</v>
      </c>
      <c r="AF20" s="41">
        <f t="shared" si="7"/>
        <v>0.28012242268041238</v>
      </c>
      <c r="AG20" s="41">
        <f t="shared" si="8"/>
        <v>0.37733569587628868</v>
      </c>
      <c r="AH20" s="41">
        <f t="shared" si="9"/>
        <v>0.13087951030927836</v>
      </c>
      <c r="AI20" s="41">
        <f t="shared" si="10"/>
        <v>0.10848904639175258</v>
      </c>
      <c r="AJ20" s="41">
        <f t="shared" si="11"/>
        <v>0.10317332474226804</v>
      </c>
      <c r="AK20" s="37">
        <f t="shared" si="12"/>
        <v>1</v>
      </c>
    </row>
    <row r="21" spans="2:37">
      <c r="B21" s="74">
        <v>1961</v>
      </c>
      <c r="C21" s="3">
        <v>3679</v>
      </c>
      <c r="D21" s="15">
        <v>103</v>
      </c>
      <c r="E21" s="49">
        <v>4757</v>
      </c>
      <c r="F21" s="78">
        <v>113</v>
      </c>
      <c r="G21" s="3">
        <v>1629</v>
      </c>
      <c r="H21" s="15">
        <v>43</v>
      </c>
      <c r="I21" s="49">
        <v>1354</v>
      </c>
      <c r="J21" s="78">
        <v>32</v>
      </c>
      <c r="K21" s="3">
        <v>1341</v>
      </c>
      <c r="L21" s="15">
        <v>101</v>
      </c>
      <c r="M21" s="49">
        <v>37</v>
      </c>
      <c r="N21" s="78">
        <v>1</v>
      </c>
      <c r="O21" s="11" t="s">
        <v>23</v>
      </c>
      <c r="P21" s="10" t="s">
        <v>23</v>
      </c>
      <c r="Q21" s="49">
        <v>12797</v>
      </c>
      <c r="R21" s="80">
        <v>393</v>
      </c>
      <c r="S21" s="18"/>
      <c r="T21" s="44">
        <f t="shared" si="0"/>
        <v>12760</v>
      </c>
      <c r="U21" s="44">
        <f t="shared" si="0"/>
        <v>392</v>
      </c>
      <c r="V21" s="34"/>
      <c r="W21" s="40">
        <v>1961</v>
      </c>
      <c r="X21" s="41">
        <f t="shared" si="1"/>
        <v>0.26275510204081631</v>
      </c>
      <c r="Y21" s="41">
        <f t="shared" si="2"/>
        <v>0.28826530612244899</v>
      </c>
      <c r="Z21" s="41">
        <f t="shared" si="3"/>
        <v>0.10969387755102041</v>
      </c>
      <c r="AA21" s="41">
        <f t="shared" si="4"/>
        <v>0.25765306122448978</v>
      </c>
      <c r="AB21" s="41">
        <f t="shared" si="5"/>
        <v>8.1632653061224483E-2</v>
      </c>
      <c r="AC21" s="37">
        <f t="shared" si="6"/>
        <v>0.99999999999999989</v>
      </c>
      <c r="AD21" s="39"/>
      <c r="AE21" s="40">
        <v>1961</v>
      </c>
      <c r="AF21" s="41">
        <f t="shared" si="7"/>
        <v>0.28832288401253919</v>
      </c>
      <c r="AG21" s="41">
        <f t="shared" si="8"/>
        <v>0.37280564263322885</v>
      </c>
      <c r="AH21" s="41">
        <f t="shared" si="9"/>
        <v>0.12766457680250784</v>
      </c>
      <c r="AI21" s="41">
        <f t="shared" si="10"/>
        <v>0.10509404388714734</v>
      </c>
      <c r="AJ21" s="41">
        <f t="shared" si="11"/>
        <v>0.1061128526645768</v>
      </c>
      <c r="AK21" s="37">
        <f t="shared" si="12"/>
        <v>1</v>
      </c>
    </row>
    <row r="22" spans="2:37">
      <c r="B22" s="74">
        <v>1962</v>
      </c>
      <c r="C22" s="3">
        <v>4038</v>
      </c>
      <c r="D22" s="15">
        <v>124</v>
      </c>
      <c r="E22" s="49">
        <v>5087</v>
      </c>
      <c r="F22" s="78">
        <v>108</v>
      </c>
      <c r="G22" s="3">
        <v>1749</v>
      </c>
      <c r="H22" s="15">
        <v>46</v>
      </c>
      <c r="I22" s="49">
        <v>1401</v>
      </c>
      <c r="J22" s="78">
        <v>31</v>
      </c>
      <c r="K22" s="3">
        <v>1447</v>
      </c>
      <c r="L22" s="15">
        <v>88</v>
      </c>
      <c r="M22" s="49">
        <v>55</v>
      </c>
      <c r="N22" s="78">
        <v>1</v>
      </c>
      <c r="O22" s="11" t="s">
        <v>23</v>
      </c>
      <c r="P22" s="10" t="s">
        <v>23</v>
      </c>
      <c r="Q22" s="49">
        <v>13777</v>
      </c>
      <c r="R22" s="80">
        <v>398</v>
      </c>
      <c r="S22" s="18"/>
      <c r="T22" s="44">
        <f t="shared" si="0"/>
        <v>13722</v>
      </c>
      <c r="U22" s="44">
        <f t="shared" si="0"/>
        <v>397</v>
      </c>
      <c r="V22" s="34"/>
      <c r="W22" s="40">
        <v>1962</v>
      </c>
      <c r="X22" s="41">
        <f t="shared" si="1"/>
        <v>0.31234256926952142</v>
      </c>
      <c r="Y22" s="41">
        <f t="shared" si="2"/>
        <v>0.27204030226700254</v>
      </c>
      <c r="Z22" s="41">
        <f t="shared" si="3"/>
        <v>0.11586901763224182</v>
      </c>
      <c r="AA22" s="41">
        <f t="shared" si="4"/>
        <v>0.22166246851385391</v>
      </c>
      <c r="AB22" s="41">
        <f t="shared" si="5"/>
        <v>7.8085642317380355E-2</v>
      </c>
      <c r="AC22" s="37">
        <f t="shared" si="6"/>
        <v>1</v>
      </c>
      <c r="AD22" s="39"/>
      <c r="AE22" s="40">
        <v>1962</v>
      </c>
      <c r="AF22" s="41">
        <f t="shared" si="7"/>
        <v>0.29427197201574112</v>
      </c>
      <c r="AG22" s="41">
        <f t="shared" si="8"/>
        <v>0.37071855414662586</v>
      </c>
      <c r="AH22" s="41">
        <f t="shared" si="9"/>
        <v>0.1274595540008745</v>
      </c>
      <c r="AI22" s="41">
        <f t="shared" si="10"/>
        <v>0.10545110042267891</v>
      </c>
      <c r="AJ22" s="41">
        <f t="shared" si="11"/>
        <v>0.10209881941407958</v>
      </c>
      <c r="AK22" s="37">
        <f t="shared" si="12"/>
        <v>1</v>
      </c>
    </row>
    <row r="23" spans="2:37">
      <c r="B23" s="74">
        <v>1963</v>
      </c>
      <c r="C23" s="3">
        <v>4477</v>
      </c>
      <c r="D23" s="15">
        <v>115</v>
      </c>
      <c r="E23" s="49">
        <v>5409</v>
      </c>
      <c r="F23" s="78">
        <v>110</v>
      </c>
      <c r="G23" s="3">
        <v>1711</v>
      </c>
      <c r="H23" s="15">
        <v>44</v>
      </c>
      <c r="I23" s="49">
        <v>1320</v>
      </c>
      <c r="J23" s="78">
        <v>27</v>
      </c>
      <c r="K23" s="3">
        <v>1517</v>
      </c>
      <c r="L23" s="15">
        <v>95</v>
      </c>
      <c r="M23" s="49">
        <v>46</v>
      </c>
      <c r="N23" s="78">
        <v>3</v>
      </c>
      <c r="O23" s="11" t="s">
        <v>23</v>
      </c>
      <c r="P23" s="10" t="s">
        <v>23</v>
      </c>
      <c r="Q23" s="49">
        <v>14480</v>
      </c>
      <c r="R23" s="80">
        <v>394</v>
      </c>
      <c r="S23" s="18"/>
      <c r="T23" s="44">
        <f t="shared" si="0"/>
        <v>14434</v>
      </c>
      <c r="U23" s="44">
        <f t="shared" si="0"/>
        <v>391</v>
      </c>
      <c r="V23" s="34"/>
      <c r="W23" s="40">
        <v>1963</v>
      </c>
      <c r="X23" s="41">
        <f t="shared" si="1"/>
        <v>0.29411764705882354</v>
      </c>
      <c r="Y23" s="41">
        <f t="shared" si="2"/>
        <v>0.2813299232736573</v>
      </c>
      <c r="Z23" s="41">
        <f t="shared" si="3"/>
        <v>0.11253196930946291</v>
      </c>
      <c r="AA23" s="41">
        <f t="shared" si="4"/>
        <v>0.24296675191815856</v>
      </c>
      <c r="AB23" s="41">
        <f t="shared" si="5"/>
        <v>6.9053708439897693E-2</v>
      </c>
      <c r="AC23" s="37">
        <f t="shared" si="6"/>
        <v>0.99999999999999989</v>
      </c>
      <c r="AD23" s="39"/>
      <c r="AE23" s="40">
        <v>1963</v>
      </c>
      <c r="AF23" s="41">
        <f t="shared" si="7"/>
        <v>0.31017043092697799</v>
      </c>
      <c r="AG23" s="41">
        <f t="shared" si="8"/>
        <v>0.37474019675765552</v>
      </c>
      <c r="AH23" s="41">
        <f t="shared" si="9"/>
        <v>0.11853955937370099</v>
      </c>
      <c r="AI23" s="41">
        <f t="shared" si="10"/>
        <v>0.10509907163641402</v>
      </c>
      <c r="AJ23" s="41">
        <f t="shared" si="11"/>
        <v>9.1450741305251493E-2</v>
      </c>
      <c r="AK23" s="37">
        <f t="shared" si="12"/>
        <v>1</v>
      </c>
    </row>
    <row r="24" spans="2:37">
      <c r="B24" s="74">
        <v>1964</v>
      </c>
      <c r="C24" s="3">
        <v>5166</v>
      </c>
      <c r="D24" s="15">
        <v>148</v>
      </c>
      <c r="E24" s="49">
        <v>6204</v>
      </c>
      <c r="F24" s="78">
        <v>116</v>
      </c>
      <c r="G24" s="3">
        <v>2016</v>
      </c>
      <c r="H24" s="15">
        <v>40</v>
      </c>
      <c r="I24" s="49">
        <v>1315</v>
      </c>
      <c r="J24" s="78">
        <v>26</v>
      </c>
      <c r="K24" s="3">
        <v>1524</v>
      </c>
      <c r="L24" s="15">
        <v>97</v>
      </c>
      <c r="M24" s="49">
        <v>44</v>
      </c>
      <c r="N24" s="78">
        <v>1</v>
      </c>
      <c r="O24" s="11" t="s">
        <v>23</v>
      </c>
      <c r="P24" s="10" t="s">
        <v>23</v>
      </c>
      <c r="Q24" s="49">
        <v>16269</v>
      </c>
      <c r="R24" s="80">
        <v>428</v>
      </c>
      <c r="S24" s="18"/>
      <c r="T24" s="44">
        <f t="shared" si="0"/>
        <v>16225</v>
      </c>
      <c r="U24" s="44">
        <f t="shared" si="0"/>
        <v>427</v>
      </c>
      <c r="V24" s="34"/>
      <c r="W24" s="40">
        <v>1964</v>
      </c>
      <c r="X24" s="41">
        <f t="shared" si="1"/>
        <v>0.34660421545667447</v>
      </c>
      <c r="Y24" s="41">
        <f t="shared" si="2"/>
        <v>0.27166276346604218</v>
      </c>
      <c r="Z24" s="41">
        <f t="shared" si="3"/>
        <v>9.3676814988290405E-2</v>
      </c>
      <c r="AA24" s="41">
        <f t="shared" si="4"/>
        <v>0.22716627634660422</v>
      </c>
      <c r="AB24" s="41">
        <f t="shared" si="5"/>
        <v>6.0889929742388757E-2</v>
      </c>
      <c r="AC24" s="37">
        <f t="shared" si="6"/>
        <v>1</v>
      </c>
      <c r="AD24" s="39"/>
      <c r="AE24" s="40">
        <v>1964</v>
      </c>
      <c r="AF24" s="41">
        <f t="shared" si="7"/>
        <v>0.31839753466872112</v>
      </c>
      <c r="AG24" s="41">
        <f t="shared" si="8"/>
        <v>0.38237288135593223</v>
      </c>
      <c r="AH24" s="41">
        <f t="shared" si="9"/>
        <v>0.12425269645608629</v>
      </c>
      <c r="AI24" s="41">
        <f t="shared" si="10"/>
        <v>9.3929121725731896E-2</v>
      </c>
      <c r="AJ24" s="41">
        <f t="shared" si="11"/>
        <v>8.1047765793528501E-2</v>
      </c>
      <c r="AK24" s="37">
        <f t="shared" si="12"/>
        <v>0.99999999999999989</v>
      </c>
    </row>
    <row r="25" spans="2:37">
      <c r="B25" s="74">
        <v>1965</v>
      </c>
      <c r="C25" s="3">
        <v>5570</v>
      </c>
      <c r="D25" s="15">
        <v>181</v>
      </c>
      <c r="E25" s="49">
        <v>6540</v>
      </c>
      <c r="F25" s="78">
        <v>170</v>
      </c>
      <c r="G25" s="3">
        <v>2061</v>
      </c>
      <c r="H25" s="15">
        <v>48</v>
      </c>
      <c r="I25" s="49">
        <v>1289</v>
      </c>
      <c r="J25" s="78">
        <v>33</v>
      </c>
      <c r="K25" s="3">
        <v>1587</v>
      </c>
      <c r="L25" s="15">
        <v>123</v>
      </c>
      <c r="M25" s="49">
        <v>50</v>
      </c>
      <c r="N25" s="78">
        <v>4</v>
      </c>
      <c r="O25" s="11" t="s">
        <v>23</v>
      </c>
      <c r="P25" s="10" t="s">
        <v>23</v>
      </c>
      <c r="Q25" s="49">
        <v>17097</v>
      </c>
      <c r="R25" s="80">
        <v>559</v>
      </c>
      <c r="S25" s="18"/>
      <c r="T25" s="44">
        <f t="shared" si="0"/>
        <v>17047</v>
      </c>
      <c r="U25" s="44">
        <f t="shared" si="0"/>
        <v>555</v>
      </c>
      <c r="V25" s="34"/>
      <c r="W25" s="40">
        <v>1965</v>
      </c>
      <c r="X25" s="41">
        <f t="shared" si="1"/>
        <v>0.32612612612612613</v>
      </c>
      <c r="Y25" s="41">
        <f t="shared" si="2"/>
        <v>0.30630630630630629</v>
      </c>
      <c r="Z25" s="41">
        <f t="shared" si="3"/>
        <v>8.6486486486486491E-2</v>
      </c>
      <c r="AA25" s="41">
        <f t="shared" si="4"/>
        <v>0.22162162162162163</v>
      </c>
      <c r="AB25" s="41">
        <f t="shared" si="5"/>
        <v>5.9459459459459463E-2</v>
      </c>
      <c r="AC25" s="37">
        <f t="shared" si="6"/>
        <v>1</v>
      </c>
      <c r="AD25" s="39"/>
      <c r="AE25" s="40">
        <v>1965</v>
      </c>
      <c r="AF25" s="41">
        <f t="shared" si="7"/>
        <v>0.32674370857042295</v>
      </c>
      <c r="AG25" s="41">
        <f t="shared" si="8"/>
        <v>0.38364521616706754</v>
      </c>
      <c r="AH25" s="41">
        <f t="shared" si="9"/>
        <v>0.12090103830586027</v>
      </c>
      <c r="AI25" s="41">
        <f t="shared" si="10"/>
        <v>9.3095559335953537E-2</v>
      </c>
      <c r="AJ25" s="41">
        <f t="shared" si="11"/>
        <v>7.561447762069573E-2</v>
      </c>
      <c r="AK25" s="37">
        <f t="shared" si="12"/>
        <v>1</v>
      </c>
    </row>
    <row r="26" spans="2:37">
      <c r="B26" s="74">
        <v>1966</v>
      </c>
      <c r="C26" s="3">
        <v>6144</v>
      </c>
      <c r="D26" s="15">
        <v>196</v>
      </c>
      <c r="E26" s="49">
        <v>7120</v>
      </c>
      <c r="F26" s="78">
        <v>162</v>
      </c>
      <c r="G26" s="3">
        <v>2072</v>
      </c>
      <c r="H26" s="15">
        <v>42</v>
      </c>
      <c r="I26" s="49">
        <v>1205</v>
      </c>
      <c r="J26" s="78">
        <v>29</v>
      </c>
      <c r="K26" s="3">
        <v>1609</v>
      </c>
      <c r="L26" s="15">
        <v>114</v>
      </c>
      <c r="M26" s="49">
        <v>50</v>
      </c>
      <c r="N26" s="78">
        <v>6</v>
      </c>
      <c r="O26" s="11" t="s">
        <v>23</v>
      </c>
      <c r="P26" s="10" t="s">
        <v>23</v>
      </c>
      <c r="Q26" s="49">
        <v>18200</v>
      </c>
      <c r="R26" s="80">
        <v>549</v>
      </c>
      <c r="S26" s="18"/>
      <c r="T26" s="44">
        <f t="shared" si="0"/>
        <v>18150</v>
      </c>
      <c r="U26" s="44">
        <f t="shared" si="0"/>
        <v>543</v>
      </c>
      <c r="V26" s="34"/>
      <c r="W26" s="40">
        <v>1966</v>
      </c>
      <c r="X26" s="41">
        <f t="shared" si="1"/>
        <v>0.36095764272559855</v>
      </c>
      <c r="Y26" s="41">
        <f t="shared" si="2"/>
        <v>0.2983425414364641</v>
      </c>
      <c r="Z26" s="41">
        <f t="shared" si="3"/>
        <v>7.7348066298342538E-2</v>
      </c>
      <c r="AA26" s="41">
        <f t="shared" si="4"/>
        <v>0.20994475138121546</v>
      </c>
      <c r="AB26" s="41">
        <f t="shared" si="5"/>
        <v>5.3406998158379376E-2</v>
      </c>
      <c r="AC26" s="37">
        <f t="shared" si="6"/>
        <v>1.0000000000000002</v>
      </c>
      <c r="AD26" s="39"/>
      <c r="AE26" s="40">
        <v>1966</v>
      </c>
      <c r="AF26" s="41">
        <f t="shared" si="7"/>
        <v>0.3385123966942149</v>
      </c>
      <c r="AG26" s="41">
        <f t="shared" si="8"/>
        <v>0.39228650137741045</v>
      </c>
      <c r="AH26" s="41">
        <f t="shared" si="9"/>
        <v>0.11415977961432507</v>
      </c>
      <c r="AI26" s="41">
        <f t="shared" si="10"/>
        <v>8.8650137741046839E-2</v>
      </c>
      <c r="AJ26" s="41">
        <f t="shared" si="11"/>
        <v>6.6391184573002748E-2</v>
      </c>
      <c r="AK26" s="37">
        <f t="shared" si="12"/>
        <v>1</v>
      </c>
    </row>
    <row r="27" spans="2:37">
      <c r="B27" s="74">
        <v>1967</v>
      </c>
      <c r="C27" s="3">
        <v>5944</v>
      </c>
      <c r="D27" s="15">
        <v>198</v>
      </c>
      <c r="E27" s="49">
        <v>6812</v>
      </c>
      <c r="F27" s="78">
        <v>188</v>
      </c>
      <c r="G27" s="3">
        <v>1918</v>
      </c>
      <c r="H27" s="15">
        <v>46</v>
      </c>
      <c r="I27" s="49">
        <v>1132</v>
      </c>
      <c r="J27" s="78">
        <v>25</v>
      </c>
      <c r="K27" s="3">
        <v>1566</v>
      </c>
      <c r="L27" s="15">
        <v>109</v>
      </c>
      <c r="M27" s="49">
        <v>41</v>
      </c>
      <c r="N27" s="78">
        <v>4</v>
      </c>
      <c r="O27" s="11" t="s">
        <v>23</v>
      </c>
      <c r="P27" s="10" t="s">
        <v>23</v>
      </c>
      <c r="Q27" s="49">
        <v>17413</v>
      </c>
      <c r="R27" s="80">
        <v>570</v>
      </c>
      <c r="S27" s="18"/>
      <c r="T27" s="44">
        <f t="shared" si="0"/>
        <v>17372</v>
      </c>
      <c r="U27" s="44">
        <f t="shared" si="0"/>
        <v>566</v>
      </c>
      <c r="V27" s="34"/>
      <c r="W27" s="40">
        <v>1967</v>
      </c>
      <c r="X27" s="41">
        <f t="shared" si="1"/>
        <v>0.34982332155477031</v>
      </c>
      <c r="Y27" s="41">
        <f t="shared" si="2"/>
        <v>0.33215547703180209</v>
      </c>
      <c r="Z27" s="41">
        <f t="shared" si="3"/>
        <v>8.1272084805653705E-2</v>
      </c>
      <c r="AA27" s="41">
        <f t="shared" si="4"/>
        <v>0.19257950530035337</v>
      </c>
      <c r="AB27" s="41">
        <f t="shared" si="5"/>
        <v>4.4169611307420496E-2</v>
      </c>
      <c r="AC27" s="37">
        <f t="shared" si="6"/>
        <v>1</v>
      </c>
      <c r="AD27" s="39"/>
      <c r="AE27" s="40">
        <v>1967</v>
      </c>
      <c r="AF27" s="41">
        <f t="shared" si="7"/>
        <v>0.34215979737508634</v>
      </c>
      <c r="AG27" s="41">
        <f t="shared" si="8"/>
        <v>0.39212525903753165</v>
      </c>
      <c r="AH27" s="41">
        <f t="shared" si="9"/>
        <v>0.11040755238314529</v>
      </c>
      <c r="AI27" s="41">
        <f t="shared" si="10"/>
        <v>9.0145061017729677E-2</v>
      </c>
      <c r="AJ27" s="41">
        <f t="shared" si="11"/>
        <v>6.5162330186507023E-2</v>
      </c>
      <c r="AK27" s="37">
        <f t="shared" si="12"/>
        <v>1</v>
      </c>
    </row>
    <row r="28" spans="2:37">
      <c r="B28" s="74">
        <v>1968</v>
      </c>
      <c r="C28" s="3">
        <v>6282</v>
      </c>
      <c r="D28" s="15">
        <v>174</v>
      </c>
      <c r="E28" s="49">
        <v>6828</v>
      </c>
      <c r="F28" s="78">
        <v>179</v>
      </c>
      <c r="G28" s="3">
        <v>1807</v>
      </c>
      <c r="H28" s="15">
        <v>28</v>
      </c>
      <c r="I28" s="49">
        <v>1083</v>
      </c>
      <c r="J28" s="78">
        <v>24</v>
      </c>
      <c r="K28" s="3">
        <v>1658</v>
      </c>
      <c r="L28" s="15">
        <v>116</v>
      </c>
      <c r="M28" s="49">
        <v>41</v>
      </c>
      <c r="N28" s="78">
        <v>1</v>
      </c>
      <c r="O28" s="11" t="s">
        <v>23</v>
      </c>
      <c r="P28" s="10" t="s">
        <v>23</v>
      </c>
      <c r="Q28" s="49">
        <v>17699</v>
      </c>
      <c r="R28" s="80">
        <v>522</v>
      </c>
      <c r="S28" s="18"/>
      <c r="T28" s="44">
        <f t="shared" si="0"/>
        <v>17658</v>
      </c>
      <c r="U28" s="44">
        <f t="shared" si="0"/>
        <v>521</v>
      </c>
      <c r="V28" s="34"/>
      <c r="W28" s="40">
        <v>1968</v>
      </c>
      <c r="X28" s="41">
        <f t="shared" si="1"/>
        <v>0.33397312859884837</v>
      </c>
      <c r="Y28" s="41">
        <f t="shared" si="2"/>
        <v>0.34357005758157388</v>
      </c>
      <c r="Z28" s="41">
        <f t="shared" si="3"/>
        <v>5.3742802303262956E-2</v>
      </c>
      <c r="AA28" s="41">
        <f t="shared" si="4"/>
        <v>0.22264875239923224</v>
      </c>
      <c r="AB28" s="41">
        <f t="shared" si="5"/>
        <v>4.6065259117082535E-2</v>
      </c>
      <c r="AC28" s="37">
        <f t="shared" si="6"/>
        <v>1</v>
      </c>
      <c r="AD28" s="39"/>
      <c r="AE28" s="40">
        <v>1968</v>
      </c>
      <c r="AF28" s="41">
        <f t="shared" si="7"/>
        <v>0.35575942915392456</v>
      </c>
      <c r="AG28" s="41">
        <f t="shared" si="8"/>
        <v>0.38668025823989127</v>
      </c>
      <c r="AH28" s="41">
        <f t="shared" si="9"/>
        <v>0.10233322007022312</v>
      </c>
      <c r="AI28" s="41">
        <f t="shared" si="10"/>
        <v>9.3895118359950167E-2</v>
      </c>
      <c r="AJ28" s="41">
        <f t="shared" si="11"/>
        <v>6.133197417601087E-2</v>
      </c>
      <c r="AK28" s="37">
        <f t="shared" si="12"/>
        <v>1</v>
      </c>
    </row>
    <row r="29" spans="2:37">
      <c r="B29" s="74">
        <v>1969</v>
      </c>
      <c r="C29" s="3">
        <v>6566</v>
      </c>
      <c r="D29" s="15">
        <v>204</v>
      </c>
      <c r="E29" s="49">
        <v>7474</v>
      </c>
      <c r="F29" s="78">
        <v>179</v>
      </c>
      <c r="G29" s="3">
        <v>1909</v>
      </c>
      <c r="H29" s="15">
        <v>36</v>
      </c>
      <c r="I29" s="49">
        <v>1039</v>
      </c>
      <c r="J29" s="78">
        <v>33</v>
      </c>
      <c r="K29" s="3">
        <v>1696</v>
      </c>
      <c r="L29" s="15">
        <v>118</v>
      </c>
      <c r="M29" s="49">
        <v>42</v>
      </c>
      <c r="N29" s="79" t="s">
        <v>23</v>
      </c>
      <c r="O29" s="11" t="s">
        <v>23</v>
      </c>
      <c r="P29" s="10" t="s">
        <v>23</v>
      </c>
      <c r="Q29" s="49">
        <v>18726</v>
      </c>
      <c r="R29" s="80">
        <v>570</v>
      </c>
      <c r="S29" s="18"/>
      <c r="T29" s="44">
        <f t="shared" si="0"/>
        <v>18684</v>
      </c>
      <c r="U29" s="44">
        <f t="shared" si="0"/>
        <v>570</v>
      </c>
      <c r="V29" s="34"/>
      <c r="W29" s="40">
        <v>1969</v>
      </c>
      <c r="X29" s="41">
        <f t="shared" si="1"/>
        <v>0.35789473684210527</v>
      </c>
      <c r="Y29" s="41">
        <f t="shared" si="2"/>
        <v>0.31403508771929822</v>
      </c>
      <c r="Z29" s="41">
        <f t="shared" si="3"/>
        <v>6.3157894736842107E-2</v>
      </c>
      <c r="AA29" s="41">
        <f t="shared" si="4"/>
        <v>0.20701754385964913</v>
      </c>
      <c r="AB29" s="41">
        <f t="shared" si="5"/>
        <v>5.7894736842105263E-2</v>
      </c>
      <c r="AC29" s="37">
        <f t="shared" si="6"/>
        <v>0.99999999999999989</v>
      </c>
      <c r="AD29" s="39"/>
      <c r="AE29" s="40">
        <v>1969</v>
      </c>
      <c r="AF29" s="41">
        <f t="shared" si="7"/>
        <v>0.3514236780132734</v>
      </c>
      <c r="AG29" s="41">
        <f t="shared" si="8"/>
        <v>0.40002140869192893</v>
      </c>
      <c r="AH29" s="41">
        <f t="shared" si="9"/>
        <v>0.10217298223078571</v>
      </c>
      <c r="AI29" s="41">
        <f t="shared" si="10"/>
        <v>9.077285377863413E-2</v>
      </c>
      <c r="AJ29" s="41">
        <f t="shared" si="11"/>
        <v>5.560907728537786E-2</v>
      </c>
      <c r="AK29" s="37">
        <f t="shared" si="12"/>
        <v>1</v>
      </c>
    </row>
    <row r="30" spans="2:37">
      <c r="B30" s="74">
        <v>1970</v>
      </c>
      <c r="C30" s="3">
        <v>7701</v>
      </c>
      <c r="D30" s="15">
        <v>269</v>
      </c>
      <c r="E30" s="49">
        <v>8122</v>
      </c>
      <c r="F30" s="78">
        <v>211</v>
      </c>
      <c r="G30" s="3">
        <v>2077</v>
      </c>
      <c r="H30" s="15">
        <v>43</v>
      </c>
      <c r="I30" s="49">
        <v>1041</v>
      </c>
      <c r="J30" s="78">
        <v>28</v>
      </c>
      <c r="K30" s="3">
        <v>1786</v>
      </c>
      <c r="L30" s="15">
        <v>101</v>
      </c>
      <c r="M30" s="49">
        <v>67</v>
      </c>
      <c r="N30" s="78">
        <v>3</v>
      </c>
      <c r="O30" s="11" t="s">
        <v>23</v>
      </c>
      <c r="P30" s="10" t="s">
        <v>23</v>
      </c>
      <c r="Q30" s="49">
        <v>20794</v>
      </c>
      <c r="R30" s="80">
        <v>655</v>
      </c>
      <c r="S30" s="18"/>
      <c r="T30" s="44">
        <f t="shared" si="0"/>
        <v>20727</v>
      </c>
      <c r="U30" s="44">
        <f t="shared" si="0"/>
        <v>652</v>
      </c>
      <c r="V30" s="34"/>
      <c r="W30" s="40">
        <v>1970</v>
      </c>
      <c r="X30" s="41">
        <f t="shared" si="1"/>
        <v>0.41257668711656442</v>
      </c>
      <c r="Y30" s="41">
        <f t="shared" si="2"/>
        <v>0.32361963190184051</v>
      </c>
      <c r="Z30" s="41">
        <f t="shared" si="3"/>
        <v>6.5950920245398767E-2</v>
      </c>
      <c r="AA30" s="41">
        <f t="shared" si="4"/>
        <v>0.15490797546012269</v>
      </c>
      <c r="AB30" s="41">
        <f t="shared" si="5"/>
        <v>4.2944785276073622E-2</v>
      </c>
      <c r="AC30" s="37">
        <f t="shared" si="6"/>
        <v>0.99999999999999989</v>
      </c>
      <c r="AD30" s="39"/>
      <c r="AE30" s="40">
        <v>1970</v>
      </c>
      <c r="AF30" s="41">
        <f t="shared" si="7"/>
        <v>0.3715443624258214</v>
      </c>
      <c r="AG30" s="41">
        <f t="shared" si="8"/>
        <v>0.39185603319341922</v>
      </c>
      <c r="AH30" s="41">
        <f t="shared" si="9"/>
        <v>0.10020745887007285</v>
      </c>
      <c r="AI30" s="41">
        <f t="shared" si="10"/>
        <v>8.6167800453514742E-2</v>
      </c>
      <c r="AJ30" s="41">
        <f t="shared" si="11"/>
        <v>5.0224345057171806E-2</v>
      </c>
      <c r="AK30" s="37">
        <f t="shared" si="12"/>
        <v>1</v>
      </c>
    </row>
    <row r="31" spans="2:37">
      <c r="B31" s="74">
        <v>1971</v>
      </c>
      <c r="C31" s="3">
        <v>7558</v>
      </c>
      <c r="D31" s="15">
        <v>253</v>
      </c>
      <c r="E31" s="49">
        <v>8148</v>
      </c>
      <c r="F31" s="78">
        <v>227</v>
      </c>
      <c r="G31" s="3">
        <v>2911</v>
      </c>
      <c r="H31" s="15">
        <v>52</v>
      </c>
      <c r="I31" s="49">
        <v>1083</v>
      </c>
      <c r="J31" s="78">
        <v>29</v>
      </c>
      <c r="K31" s="3">
        <v>1861</v>
      </c>
      <c r="L31" s="15">
        <v>113</v>
      </c>
      <c r="M31" s="49">
        <v>49</v>
      </c>
      <c r="N31" s="78">
        <v>3</v>
      </c>
      <c r="O31" s="11" t="s">
        <v>23</v>
      </c>
      <c r="P31" s="10" t="s">
        <v>23</v>
      </c>
      <c r="Q31" s="49">
        <v>21610</v>
      </c>
      <c r="R31" s="80">
        <v>677</v>
      </c>
      <c r="S31" s="18"/>
      <c r="T31" s="44">
        <f t="shared" si="0"/>
        <v>21561</v>
      </c>
      <c r="U31" s="44">
        <f t="shared" si="0"/>
        <v>674</v>
      </c>
      <c r="V31" s="34"/>
      <c r="W31" s="40">
        <v>1971</v>
      </c>
      <c r="X31" s="41">
        <f t="shared" si="1"/>
        <v>0.37537091988130566</v>
      </c>
      <c r="Y31" s="41">
        <f t="shared" si="2"/>
        <v>0.33679525222551931</v>
      </c>
      <c r="Z31" s="41">
        <f t="shared" si="3"/>
        <v>7.71513353115727E-2</v>
      </c>
      <c r="AA31" s="41">
        <f t="shared" si="4"/>
        <v>0.16765578635014836</v>
      </c>
      <c r="AB31" s="41">
        <f t="shared" si="5"/>
        <v>4.3026706231454007E-2</v>
      </c>
      <c r="AC31" s="37">
        <f t="shared" si="6"/>
        <v>1</v>
      </c>
      <c r="AD31" s="39"/>
      <c r="AE31" s="40">
        <v>1971</v>
      </c>
      <c r="AF31" s="41">
        <f t="shared" si="7"/>
        <v>0.35054032744306851</v>
      </c>
      <c r="AG31" s="41">
        <f t="shared" si="8"/>
        <v>0.37790454988173089</v>
      </c>
      <c r="AH31" s="41">
        <f t="shared" si="9"/>
        <v>0.13501229071007839</v>
      </c>
      <c r="AI31" s="41">
        <f t="shared" si="10"/>
        <v>8.6313250776865635E-2</v>
      </c>
      <c r="AJ31" s="41">
        <f t="shared" si="11"/>
        <v>5.0229581188256572E-2</v>
      </c>
      <c r="AK31" s="37">
        <f t="shared" si="12"/>
        <v>0.99999999999999989</v>
      </c>
    </row>
    <row r="32" spans="2:37">
      <c r="B32" s="74">
        <v>1972</v>
      </c>
      <c r="C32" s="3">
        <v>7324</v>
      </c>
      <c r="D32" s="15">
        <v>260</v>
      </c>
      <c r="E32" s="49">
        <v>8147</v>
      </c>
      <c r="F32" s="78">
        <v>225</v>
      </c>
      <c r="G32" s="3">
        <v>3766</v>
      </c>
      <c r="H32" s="15">
        <v>79</v>
      </c>
      <c r="I32" s="49">
        <v>1029</v>
      </c>
      <c r="J32" s="78">
        <v>22</v>
      </c>
      <c r="K32" s="3">
        <v>1994</v>
      </c>
      <c r="L32" s="15">
        <v>125</v>
      </c>
      <c r="M32" s="49">
        <v>57</v>
      </c>
      <c r="N32" s="78">
        <v>2</v>
      </c>
      <c r="O32" s="11" t="s">
        <v>23</v>
      </c>
      <c r="P32" s="10" t="s">
        <v>23</v>
      </c>
      <c r="Q32" s="49">
        <v>22317</v>
      </c>
      <c r="R32" s="80">
        <v>713</v>
      </c>
      <c r="S32" s="18"/>
      <c r="T32" s="44">
        <f t="shared" si="0"/>
        <v>22260</v>
      </c>
      <c r="U32" s="44">
        <f t="shared" si="0"/>
        <v>711</v>
      </c>
      <c r="V32" s="34"/>
      <c r="W32" s="40">
        <v>1972</v>
      </c>
      <c r="X32" s="41">
        <f t="shared" si="1"/>
        <v>0.36568213783403658</v>
      </c>
      <c r="Y32" s="41">
        <f t="shared" si="2"/>
        <v>0.31645569620253167</v>
      </c>
      <c r="Z32" s="41">
        <f t="shared" si="3"/>
        <v>0.1111111111111111</v>
      </c>
      <c r="AA32" s="41">
        <f t="shared" si="4"/>
        <v>0.17580872011251758</v>
      </c>
      <c r="AB32" s="41">
        <f t="shared" si="5"/>
        <v>3.0942334739803096E-2</v>
      </c>
      <c r="AC32" s="37">
        <f t="shared" si="6"/>
        <v>1</v>
      </c>
      <c r="AD32" s="39"/>
      <c r="AE32" s="40">
        <v>1972</v>
      </c>
      <c r="AF32" s="41">
        <f t="shared" si="7"/>
        <v>0.32902066486972148</v>
      </c>
      <c r="AG32" s="41">
        <f t="shared" si="8"/>
        <v>0.3659928122192273</v>
      </c>
      <c r="AH32" s="41">
        <f t="shared" si="9"/>
        <v>0.16918238993710691</v>
      </c>
      <c r="AI32" s="41">
        <f t="shared" si="10"/>
        <v>8.9577717879604668E-2</v>
      </c>
      <c r="AJ32" s="41">
        <f t="shared" si="11"/>
        <v>4.6226415094339619E-2</v>
      </c>
      <c r="AK32" s="37">
        <f t="shared" si="12"/>
        <v>1</v>
      </c>
    </row>
    <row r="33" spans="2:37">
      <c r="B33" s="74">
        <v>1973</v>
      </c>
      <c r="C33" s="3">
        <v>7682</v>
      </c>
      <c r="D33" s="15">
        <v>273</v>
      </c>
      <c r="E33" s="49">
        <v>8236</v>
      </c>
      <c r="F33" s="78">
        <v>250</v>
      </c>
      <c r="G33" s="3">
        <v>4224</v>
      </c>
      <c r="H33" s="15">
        <v>130</v>
      </c>
      <c r="I33" s="49">
        <v>1018</v>
      </c>
      <c r="J33" s="78">
        <v>30</v>
      </c>
      <c r="K33" s="3">
        <v>2180</v>
      </c>
      <c r="L33" s="15">
        <v>157</v>
      </c>
      <c r="M33" s="49">
        <v>48</v>
      </c>
      <c r="N33" s="78">
        <v>3</v>
      </c>
      <c r="O33" s="11" t="s">
        <v>23</v>
      </c>
      <c r="P33" s="10" t="s">
        <v>23</v>
      </c>
      <c r="Q33" s="49">
        <v>23388</v>
      </c>
      <c r="R33" s="80">
        <v>843</v>
      </c>
      <c r="S33" s="18"/>
      <c r="T33" s="44">
        <f t="shared" si="0"/>
        <v>23340</v>
      </c>
      <c r="U33" s="44">
        <f t="shared" si="0"/>
        <v>840</v>
      </c>
      <c r="V33" s="34"/>
      <c r="W33" s="40">
        <v>1973</v>
      </c>
      <c r="X33" s="41">
        <f t="shared" si="1"/>
        <v>0.32500000000000001</v>
      </c>
      <c r="Y33" s="41">
        <f t="shared" si="2"/>
        <v>0.29761904761904762</v>
      </c>
      <c r="Z33" s="41">
        <f t="shared" si="3"/>
        <v>0.15476190476190477</v>
      </c>
      <c r="AA33" s="41">
        <f t="shared" si="4"/>
        <v>0.18690476190476191</v>
      </c>
      <c r="AB33" s="41">
        <f t="shared" si="5"/>
        <v>3.5714285714285712E-2</v>
      </c>
      <c r="AC33" s="37">
        <f t="shared" si="6"/>
        <v>1</v>
      </c>
      <c r="AD33" s="39"/>
      <c r="AE33" s="40">
        <v>1973</v>
      </c>
      <c r="AF33" s="41">
        <f t="shared" si="7"/>
        <v>0.3291345329905741</v>
      </c>
      <c r="AG33" s="41">
        <f t="shared" si="8"/>
        <v>0.3528706083976007</v>
      </c>
      <c r="AH33" s="41">
        <f t="shared" si="9"/>
        <v>0.18097686375321337</v>
      </c>
      <c r="AI33" s="41">
        <f t="shared" si="10"/>
        <v>9.3401885175664098E-2</v>
      </c>
      <c r="AJ33" s="41">
        <f t="shared" si="11"/>
        <v>4.3616109682947726E-2</v>
      </c>
      <c r="AK33" s="37">
        <f t="shared" si="12"/>
        <v>0.99999999999999989</v>
      </c>
    </row>
    <row r="34" spans="2:37">
      <c r="B34" s="74">
        <v>1974</v>
      </c>
      <c r="C34" s="3">
        <v>6819</v>
      </c>
      <c r="D34" s="15">
        <v>225</v>
      </c>
      <c r="E34" s="49">
        <v>6896</v>
      </c>
      <c r="F34" s="78">
        <v>190</v>
      </c>
      <c r="G34" s="3">
        <v>4092</v>
      </c>
      <c r="H34" s="15">
        <v>107</v>
      </c>
      <c r="I34" s="49">
        <v>969</v>
      </c>
      <c r="J34" s="78">
        <v>26</v>
      </c>
      <c r="K34" s="3">
        <v>2024</v>
      </c>
      <c r="L34" s="15">
        <v>125</v>
      </c>
      <c r="M34" s="49">
        <v>32</v>
      </c>
      <c r="N34" s="78">
        <v>3</v>
      </c>
      <c r="O34" s="11" t="s">
        <v>23</v>
      </c>
      <c r="P34" s="10" t="s">
        <v>23</v>
      </c>
      <c r="Q34" s="49">
        <v>20832</v>
      </c>
      <c r="R34" s="80">
        <v>676</v>
      </c>
      <c r="S34" s="18"/>
      <c r="T34" s="44">
        <f t="shared" si="0"/>
        <v>20800</v>
      </c>
      <c r="U34" s="44">
        <f t="shared" si="0"/>
        <v>673</v>
      </c>
      <c r="V34" s="34"/>
      <c r="W34" s="40">
        <v>1974</v>
      </c>
      <c r="X34" s="41">
        <f t="shared" si="1"/>
        <v>0.33432392273402672</v>
      </c>
      <c r="Y34" s="41">
        <f t="shared" si="2"/>
        <v>0.28231797919762258</v>
      </c>
      <c r="Z34" s="41">
        <f t="shared" si="3"/>
        <v>0.15898959881129271</v>
      </c>
      <c r="AA34" s="41">
        <f t="shared" si="4"/>
        <v>0.18573551263001487</v>
      </c>
      <c r="AB34" s="41">
        <f t="shared" si="5"/>
        <v>3.8632986627043092E-2</v>
      </c>
      <c r="AC34" s="37">
        <f t="shared" si="6"/>
        <v>1</v>
      </c>
      <c r="AD34" s="39"/>
      <c r="AE34" s="40">
        <v>1974</v>
      </c>
      <c r="AF34" s="41">
        <f t="shared" si="7"/>
        <v>0.32783653846153848</v>
      </c>
      <c r="AG34" s="41">
        <f t="shared" si="8"/>
        <v>0.33153846153846156</v>
      </c>
      <c r="AH34" s="41">
        <f t="shared" si="9"/>
        <v>0.19673076923076924</v>
      </c>
      <c r="AI34" s="41">
        <f t="shared" si="10"/>
        <v>9.7307692307692303E-2</v>
      </c>
      <c r="AJ34" s="41">
        <f t="shared" si="11"/>
        <v>4.6586538461538464E-2</v>
      </c>
      <c r="AK34" s="37">
        <f t="shared" si="12"/>
        <v>1</v>
      </c>
    </row>
    <row r="35" spans="2:37">
      <c r="B35" s="74">
        <v>1975</v>
      </c>
      <c r="C35" s="3">
        <v>6266</v>
      </c>
      <c r="D35" s="15">
        <v>230</v>
      </c>
      <c r="E35" s="49">
        <v>6000</v>
      </c>
      <c r="F35" s="78">
        <v>170</v>
      </c>
      <c r="G35" s="3">
        <v>3625</v>
      </c>
      <c r="H35" s="15">
        <v>96</v>
      </c>
      <c r="I35" s="49">
        <v>745</v>
      </c>
      <c r="J35" s="78">
        <v>18</v>
      </c>
      <c r="K35" s="3">
        <v>1747</v>
      </c>
      <c r="L35" s="15">
        <v>112</v>
      </c>
      <c r="M35" s="49">
        <v>38</v>
      </c>
      <c r="N35" s="78">
        <v>2</v>
      </c>
      <c r="O35" s="11">
        <v>1420</v>
      </c>
      <c r="P35" s="10" t="s">
        <v>23</v>
      </c>
      <c r="Q35" s="49">
        <v>19841</v>
      </c>
      <c r="R35" s="80">
        <v>628</v>
      </c>
      <c r="S35" s="18"/>
      <c r="T35" s="44">
        <f t="shared" si="0"/>
        <v>18383</v>
      </c>
      <c r="U35" s="44">
        <f t="shared" si="0"/>
        <v>626</v>
      </c>
      <c r="V35" s="34"/>
      <c r="W35" s="40">
        <v>1975</v>
      </c>
      <c r="X35" s="41">
        <f t="shared" si="1"/>
        <v>0.36741214057507987</v>
      </c>
      <c r="Y35" s="41">
        <f t="shared" si="2"/>
        <v>0.27156549520766771</v>
      </c>
      <c r="Z35" s="41">
        <f t="shared" si="3"/>
        <v>0.15335463258785942</v>
      </c>
      <c r="AA35" s="41">
        <f t="shared" si="4"/>
        <v>0.17891373801916932</v>
      </c>
      <c r="AB35" s="41">
        <f t="shared" si="5"/>
        <v>2.8753993610223641E-2</v>
      </c>
      <c r="AC35" s="37">
        <f t="shared" si="6"/>
        <v>1</v>
      </c>
      <c r="AD35" s="39"/>
      <c r="AE35" s="40">
        <v>1975</v>
      </c>
      <c r="AF35" s="41">
        <f t="shared" si="7"/>
        <v>0.34085840178425719</v>
      </c>
      <c r="AG35" s="41">
        <f t="shared" si="8"/>
        <v>0.32638851112440842</v>
      </c>
      <c r="AH35" s="41">
        <f t="shared" si="9"/>
        <v>0.19719305880433008</v>
      </c>
      <c r="AI35" s="41">
        <f t="shared" si="10"/>
        <v>9.5033454822390256E-2</v>
      </c>
      <c r="AJ35" s="41">
        <f t="shared" si="11"/>
        <v>4.0526573464614045E-2</v>
      </c>
      <c r="AK35" s="37">
        <f t="shared" si="12"/>
        <v>0.99999999999999989</v>
      </c>
    </row>
    <row r="36" spans="2:37">
      <c r="B36" s="74">
        <v>1976</v>
      </c>
      <c r="C36" s="3">
        <v>5796</v>
      </c>
      <c r="D36" s="15">
        <v>221</v>
      </c>
      <c r="E36" s="49">
        <v>5746</v>
      </c>
      <c r="F36" s="78">
        <v>180</v>
      </c>
      <c r="G36" s="3">
        <v>3330</v>
      </c>
      <c r="H36" s="15">
        <v>92</v>
      </c>
      <c r="I36" s="49">
        <v>736</v>
      </c>
      <c r="J36" s="78">
        <v>14</v>
      </c>
      <c r="K36" s="3">
        <v>1476</v>
      </c>
      <c r="L36" s="15">
        <v>102</v>
      </c>
      <c r="M36" s="49">
        <v>29</v>
      </c>
      <c r="N36" s="79" t="s">
        <v>23</v>
      </c>
      <c r="O36" s="11">
        <v>782</v>
      </c>
      <c r="P36" s="10" t="s">
        <v>23</v>
      </c>
      <c r="Q36" s="49">
        <v>17895</v>
      </c>
      <c r="R36" s="80">
        <v>609</v>
      </c>
      <c r="S36" s="18"/>
      <c r="T36" s="44">
        <f t="shared" si="0"/>
        <v>17084</v>
      </c>
      <c r="U36" s="44">
        <f t="shared" si="0"/>
        <v>609</v>
      </c>
      <c r="V36" s="34"/>
      <c r="W36" s="40">
        <v>1976</v>
      </c>
      <c r="X36" s="41">
        <f t="shared" si="1"/>
        <v>0.36288998357963875</v>
      </c>
      <c r="Y36" s="41">
        <f t="shared" si="2"/>
        <v>0.29556650246305421</v>
      </c>
      <c r="Z36" s="41">
        <f t="shared" si="3"/>
        <v>0.15106732348111659</v>
      </c>
      <c r="AA36" s="41">
        <f t="shared" si="4"/>
        <v>0.16748768472906403</v>
      </c>
      <c r="AB36" s="41">
        <f t="shared" si="5"/>
        <v>2.2988505747126436E-2</v>
      </c>
      <c r="AC36" s="37">
        <f t="shared" si="6"/>
        <v>1</v>
      </c>
      <c r="AD36" s="39"/>
      <c r="AE36" s="40">
        <v>1976</v>
      </c>
      <c r="AF36" s="41">
        <f t="shared" si="7"/>
        <v>0.33926480917817842</v>
      </c>
      <c r="AG36" s="41">
        <f t="shared" si="8"/>
        <v>0.33633809412315618</v>
      </c>
      <c r="AH36" s="41">
        <f t="shared" si="9"/>
        <v>0.19491922266448139</v>
      </c>
      <c r="AI36" s="41">
        <f t="shared" si="10"/>
        <v>8.6396628424256619E-2</v>
      </c>
      <c r="AJ36" s="41">
        <f t="shared" si="11"/>
        <v>4.3081245609927418E-2</v>
      </c>
      <c r="AK36" s="37">
        <f t="shared" si="12"/>
        <v>1</v>
      </c>
    </row>
    <row r="37" spans="2:37">
      <c r="B37" s="74">
        <v>1977</v>
      </c>
      <c r="C37" s="3">
        <v>5937</v>
      </c>
      <c r="D37" s="15">
        <v>252</v>
      </c>
      <c r="E37" s="49">
        <v>5526</v>
      </c>
      <c r="F37" s="78">
        <v>207</v>
      </c>
      <c r="G37" s="3">
        <v>3016</v>
      </c>
      <c r="H37" s="15">
        <v>98</v>
      </c>
      <c r="I37" s="49">
        <v>631</v>
      </c>
      <c r="J37" s="78">
        <v>21</v>
      </c>
      <c r="K37" s="3">
        <v>1448</v>
      </c>
      <c r="L37" s="15">
        <v>124</v>
      </c>
      <c r="M37" s="49">
        <v>21</v>
      </c>
      <c r="N37" s="79" t="s">
        <v>23</v>
      </c>
      <c r="O37" s="11">
        <v>946</v>
      </c>
      <c r="P37" s="10" t="s">
        <v>23</v>
      </c>
      <c r="Q37" s="49">
        <v>17525</v>
      </c>
      <c r="R37" s="80">
        <v>702</v>
      </c>
      <c r="S37" s="18"/>
      <c r="T37" s="44">
        <f t="shared" si="0"/>
        <v>16558</v>
      </c>
      <c r="U37" s="44">
        <f t="shared" si="0"/>
        <v>702</v>
      </c>
      <c r="V37" s="34"/>
      <c r="W37" s="40">
        <v>1977</v>
      </c>
      <c r="X37" s="41">
        <f t="shared" si="1"/>
        <v>0.35897435897435898</v>
      </c>
      <c r="Y37" s="41">
        <f t="shared" si="2"/>
        <v>0.29487179487179488</v>
      </c>
      <c r="Z37" s="41">
        <f t="shared" si="3"/>
        <v>0.1396011396011396</v>
      </c>
      <c r="AA37" s="41">
        <f t="shared" si="4"/>
        <v>0.17663817663817663</v>
      </c>
      <c r="AB37" s="41">
        <f t="shared" si="5"/>
        <v>2.9914529914529916E-2</v>
      </c>
      <c r="AC37" s="37">
        <f t="shared" si="6"/>
        <v>1</v>
      </c>
      <c r="AD37" s="39"/>
      <c r="AE37" s="40">
        <v>1977</v>
      </c>
      <c r="AF37" s="41">
        <f t="shared" si="7"/>
        <v>0.35855779683536659</v>
      </c>
      <c r="AG37" s="41">
        <f t="shared" si="8"/>
        <v>0.33373595844908804</v>
      </c>
      <c r="AH37" s="41">
        <f t="shared" si="9"/>
        <v>0.18214760236743568</v>
      </c>
      <c r="AI37" s="41">
        <f t="shared" si="10"/>
        <v>8.7450175141925351E-2</v>
      </c>
      <c r="AJ37" s="41">
        <f t="shared" si="11"/>
        <v>3.810846720618432E-2</v>
      </c>
      <c r="AK37" s="37">
        <f t="shared" si="12"/>
        <v>0.99999999999999989</v>
      </c>
    </row>
    <row r="38" spans="2:37">
      <c r="B38" s="74">
        <v>1978</v>
      </c>
      <c r="C38" s="3">
        <v>4990</v>
      </c>
      <c r="D38" s="15">
        <v>228</v>
      </c>
      <c r="E38" s="49">
        <v>4831</v>
      </c>
      <c r="F38" s="78">
        <v>176</v>
      </c>
      <c r="G38" s="3">
        <v>2713</v>
      </c>
      <c r="H38" s="15">
        <v>104</v>
      </c>
      <c r="I38" s="49">
        <v>588</v>
      </c>
      <c r="J38" s="78">
        <v>30</v>
      </c>
      <c r="K38" s="3">
        <v>1224</v>
      </c>
      <c r="L38" s="15">
        <v>116</v>
      </c>
      <c r="M38" s="49">
        <v>7</v>
      </c>
      <c r="N38" s="79" t="s">
        <v>23</v>
      </c>
      <c r="O38" s="11">
        <v>825</v>
      </c>
      <c r="P38" s="10" t="s">
        <v>23</v>
      </c>
      <c r="Q38" s="49">
        <v>15178</v>
      </c>
      <c r="R38" s="80">
        <v>654</v>
      </c>
      <c r="S38" s="18"/>
      <c r="T38" s="44">
        <f t="shared" si="0"/>
        <v>14346</v>
      </c>
      <c r="U38" s="44">
        <f t="shared" si="0"/>
        <v>654</v>
      </c>
      <c r="V38" s="34"/>
      <c r="W38" s="40">
        <v>1978</v>
      </c>
      <c r="X38" s="41">
        <f t="shared" si="1"/>
        <v>0.34862385321100919</v>
      </c>
      <c r="Y38" s="41">
        <f t="shared" si="2"/>
        <v>0.26911314984709478</v>
      </c>
      <c r="Z38" s="41">
        <f t="shared" si="3"/>
        <v>0.15902140672782875</v>
      </c>
      <c r="AA38" s="41">
        <f t="shared" si="4"/>
        <v>0.17737003058103976</v>
      </c>
      <c r="AB38" s="41">
        <f t="shared" si="5"/>
        <v>4.5871559633027525E-2</v>
      </c>
      <c r="AC38" s="37">
        <f t="shared" si="6"/>
        <v>1</v>
      </c>
      <c r="AD38" s="39"/>
      <c r="AE38" s="40">
        <v>1978</v>
      </c>
      <c r="AF38" s="41">
        <f t="shared" si="7"/>
        <v>0.34783214833403037</v>
      </c>
      <c r="AG38" s="41">
        <f t="shared" si="8"/>
        <v>0.33674891955945907</v>
      </c>
      <c r="AH38" s="41">
        <f t="shared" si="9"/>
        <v>0.18911194758120731</v>
      </c>
      <c r="AI38" s="41">
        <f t="shared" si="10"/>
        <v>8.5319949811794235E-2</v>
      </c>
      <c r="AJ38" s="41">
        <f t="shared" si="11"/>
        <v>4.0987034713508994E-2</v>
      </c>
      <c r="AK38" s="37">
        <f t="shared" si="12"/>
        <v>0.99999999999999989</v>
      </c>
    </row>
    <row r="39" spans="2:37">
      <c r="B39" s="74">
        <v>1979</v>
      </c>
      <c r="C39" s="3">
        <v>4465</v>
      </c>
      <c r="D39" s="15">
        <v>200</v>
      </c>
      <c r="E39" s="49">
        <v>4071</v>
      </c>
      <c r="F39" s="78">
        <v>140</v>
      </c>
      <c r="G39" s="3">
        <v>2810</v>
      </c>
      <c r="H39" s="15">
        <v>90</v>
      </c>
      <c r="I39" s="49">
        <v>623</v>
      </c>
      <c r="J39" s="78">
        <v>15</v>
      </c>
      <c r="K39" s="3">
        <v>1157</v>
      </c>
      <c r="L39" s="15">
        <v>106</v>
      </c>
      <c r="M39" s="49">
        <v>14</v>
      </c>
      <c r="N39" s="78">
        <v>3</v>
      </c>
      <c r="O39" s="11">
        <v>766</v>
      </c>
      <c r="P39" s="10" t="s">
        <v>23</v>
      </c>
      <c r="Q39" s="49">
        <v>13906</v>
      </c>
      <c r="R39" s="80">
        <v>554</v>
      </c>
      <c r="S39" s="18"/>
      <c r="T39" s="44">
        <f t="shared" si="0"/>
        <v>13126</v>
      </c>
      <c r="U39" s="44">
        <f t="shared" si="0"/>
        <v>551</v>
      </c>
      <c r="V39" s="34"/>
      <c r="W39" s="40">
        <v>1979</v>
      </c>
      <c r="X39" s="41">
        <f t="shared" si="1"/>
        <v>0.36297640653357532</v>
      </c>
      <c r="Y39" s="41">
        <f t="shared" si="2"/>
        <v>0.25408348457350272</v>
      </c>
      <c r="Z39" s="41">
        <f t="shared" si="3"/>
        <v>0.16333938294010888</v>
      </c>
      <c r="AA39" s="41">
        <f t="shared" si="4"/>
        <v>0.19237749546279492</v>
      </c>
      <c r="AB39" s="41">
        <f t="shared" si="5"/>
        <v>2.7223230490018149E-2</v>
      </c>
      <c r="AC39" s="37">
        <f t="shared" si="6"/>
        <v>1</v>
      </c>
      <c r="AD39" s="39"/>
      <c r="AE39" s="40">
        <v>1979</v>
      </c>
      <c r="AF39" s="41">
        <f t="shared" si="7"/>
        <v>0.3401645588907512</v>
      </c>
      <c r="AG39" s="41">
        <f t="shared" si="8"/>
        <v>0.31014779826298949</v>
      </c>
      <c r="AH39" s="41">
        <f t="shared" si="9"/>
        <v>0.21407892731982325</v>
      </c>
      <c r="AI39" s="41">
        <f t="shared" si="10"/>
        <v>8.8145665092183453E-2</v>
      </c>
      <c r="AJ39" s="41">
        <f t="shared" si="11"/>
        <v>4.7463050434252627E-2</v>
      </c>
      <c r="AK39" s="37">
        <f t="shared" si="12"/>
        <v>1</v>
      </c>
    </row>
    <row r="40" spans="2:37">
      <c r="B40" s="74">
        <v>1980</v>
      </c>
      <c r="C40" s="3">
        <v>5592</v>
      </c>
      <c r="D40" s="15">
        <v>223</v>
      </c>
      <c r="E40" s="49">
        <v>5054</v>
      </c>
      <c r="F40" s="78">
        <v>163</v>
      </c>
      <c r="G40" s="3">
        <v>3222</v>
      </c>
      <c r="H40" s="15">
        <v>91</v>
      </c>
      <c r="I40" s="49">
        <v>741</v>
      </c>
      <c r="J40" s="78">
        <v>22</v>
      </c>
      <c r="K40" s="3">
        <v>1249</v>
      </c>
      <c r="L40" s="15">
        <v>98</v>
      </c>
      <c r="M40" s="49">
        <v>12</v>
      </c>
      <c r="N40" s="78">
        <v>1</v>
      </c>
      <c r="O40" s="11">
        <v>2</v>
      </c>
      <c r="P40" s="11">
        <v>1</v>
      </c>
      <c r="Q40" s="49">
        <v>15872</v>
      </c>
      <c r="R40" s="80">
        <v>599</v>
      </c>
      <c r="S40" s="18"/>
      <c r="T40" s="44">
        <f t="shared" si="0"/>
        <v>15858</v>
      </c>
      <c r="U40" s="44">
        <f t="shared" si="0"/>
        <v>597</v>
      </c>
      <c r="V40" s="34"/>
      <c r="W40" s="40">
        <v>1980</v>
      </c>
      <c r="X40" s="41">
        <f t="shared" si="1"/>
        <v>0.37353433835845895</v>
      </c>
      <c r="Y40" s="41">
        <f t="shared" si="2"/>
        <v>0.27303182579564489</v>
      </c>
      <c r="Z40" s="41">
        <f t="shared" si="3"/>
        <v>0.15242881072026801</v>
      </c>
      <c r="AA40" s="41">
        <f t="shared" si="4"/>
        <v>0.16415410385259632</v>
      </c>
      <c r="AB40" s="41">
        <f t="shared" si="5"/>
        <v>3.6850921273031828E-2</v>
      </c>
      <c r="AC40" s="37">
        <f t="shared" si="6"/>
        <v>1</v>
      </c>
      <c r="AD40" s="39"/>
      <c r="AE40" s="40">
        <v>1980</v>
      </c>
      <c r="AF40" s="41">
        <f t="shared" si="7"/>
        <v>0.35262958758986002</v>
      </c>
      <c r="AG40" s="41">
        <f t="shared" si="8"/>
        <v>0.31870349350485561</v>
      </c>
      <c r="AH40" s="41">
        <f t="shared" si="9"/>
        <v>0.20317820658342792</v>
      </c>
      <c r="AI40" s="41">
        <f t="shared" si="10"/>
        <v>7.8761508386934034E-2</v>
      </c>
      <c r="AJ40" s="41">
        <f t="shared" si="11"/>
        <v>4.672720393492244E-2</v>
      </c>
      <c r="AK40" s="37">
        <f t="shared" si="12"/>
        <v>1</v>
      </c>
    </row>
    <row r="41" spans="2:37">
      <c r="B41" s="74">
        <v>1981</v>
      </c>
      <c r="C41" s="3">
        <v>5509</v>
      </c>
      <c r="D41" s="15">
        <v>223</v>
      </c>
      <c r="E41" s="49">
        <v>4692</v>
      </c>
      <c r="F41" s="78">
        <v>205</v>
      </c>
      <c r="G41" s="3">
        <v>3377</v>
      </c>
      <c r="H41" s="15">
        <v>116</v>
      </c>
      <c r="I41" s="49">
        <v>756</v>
      </c>
      <c r="J41" s="78">
        <v>21</v>
      </c>
      <c r="K41" s="3">
        <v>1123</v>
      </c>
      <c r="L41" s="15">
        <v>104</v>
      </c>
      <c r="M41" s="49">
        <v>20</v>
      </c>
      <c r="N41" s="79" t="s">
        <v>23</v>
      </c>
      <c r="O41" s="11">
        <v>2</v>
      </c>
      <c r="P41" s="10" t="s">
        <v>23</v>
      </c>
      <c r="Q41" s="49">
        <v>15479</v>
      </c>
      <c r="R41" s="80">
        <v>669</v>
      </c>
      <c r="S41" s="18"/>
      <c r="T41" s="44">
        <f t="shared" si="0"/>
        <v>15457</v>
      </c>
      <c r="U41" s="44">
        <f t="shared" si="0"/>
        <v>669</v>
      </c>
      <c r="V41" s="34"/>
      <c r="W41" s="40">
        <v>1981</v>
      </c>
      <c r="X41" s="41">
        <f t="shared" si="1"/>
        <v>0.33333333333333331</v>
      </c>
      <c r="Y41" s="41">
        <f t="shared" si="2"/>
        <v>0.30642750373692079</v>
      </c>
      <c r="Z41" s="41">
        <f t="shared" si="3"/>
        <v>0.17339312406576982</v>
      </c>
      <c r="AA41" s="41">
        <f t="shared" si="4"/>
        <v>0.15545590433482809</v>
      </c>
      <c r="AB41" s="41">
        <f t="shared" si="5"/>
        <v>3.1390134529147982E-2</v>
      </c>
      <c r="AC41" s="37">
        <f t="shared" si="6"/>
        <v>0.99999999999999989</v>
      </c>
      <c r="AD41" s="39"/>
      <c r="AE41" s="40">
        <v>1981</v>
      </c>
      <c r="AF41" s="41">
        <f t="shared" si="7"/>
        <v>0.35640809989001748</v>
      </c>
      <c r="AG41" s="41">
        <f t="shared" si="8"/>
        <v>0.30355178883353823</v>
      </c>
      <c r="AH41" s="41">
        <f t="shared" si="9"/>
        <v>0.21847706540725884</v>
      </c>
      <c r="AI41" s="41">
        <f t="shared" si="10"/>
        <v>7.265316684997089E-2</v>
      </c>
      <c r="AJ41" s="41">
        <f t="shared" si="11"/>
        <v>4.8909879019214599E-2</v>
      </c>
      <c r="AK41" s="37">
        <f t="shared" si="12"/>
        <v>1</v>
      </c>
    </row>
    <row r="42" spans="2:37">
      <c r="B42" s="74">
        <v>1982</v>
      </c>
      <c r="C42" s="3">
        <v>5668</v>
      </c>
      <c r="D42" s="15">
        <v>264</v>
      </c>
      <c r="E42" s="49">
        <v>4934</v>
      </c>
      <c r="F42" s="78">
        <v>177</v>
      </c>
      <c r="G42" s="3">
        <v>3568</v>
      </c>
      <c r="H42" s="15">
        <v>113</v>
      </c>
      <c r="I42" s="49">
        <v>886</v>
      </c>
      <c r="J42" s="78">
        <v>30</v>
      </c>
      <c r="K42" s="3">
        <v>1128</v>
      </c>
      <c r="L42" s="15">
        <v>89</v>
      </c>
      <c r="M42" s="49">
        <v>10</v>
      </c>
      <c r="N42" s="79" t="s">
        <v>23</v>
      </c>
      <c r="O42" s="11" t="s">
        <v>23</v>
      </c>
      <c r="P42" s="10" t="s">
        <v>23</v>
      </c>
      <c r="Q42" s="49">
        <v>16194</v>
      </c>
      <c r="R42" s="80">
        <v>673</v>
      </c>
      <c r="S42" s="18"/>
      <c r="T42" s="44">
        <f t="shared" si="0"/>
        <v>16184</v>
      </c>
      <c r="U42" s="44">
        <f t="shared" si="0"/>
        <v>673</v>
      </c>
      <c r="V42" s="34"/>
      <c r="W42" s="40">
        <v>1982</v>
      </c>
      <c r="X42" s="41">
        <f t="shared" si="1"/>
        <v>0.39227340267459138</v>
      </c>
      <c r="Y42" s="41">
        <f t="shared" si="2"/>
        <v>0.26300148588410105</v>
      </c>
      <c r="Z42" s="41">
        <f t="shared" si="3"/>
        <v>0.16790490341753342</v>
      </c>
      <c r="AA42" s="41">
        <f t="shared" si="4"/>
        <v>0.13224368499257058</v>
      </c>
      <c r="AB42" s="41">
        <f t="shared" si="5"/>
        <v>4.4576523031203567E-2</v>
      </c>
      <c r="AC42" s="37">
        <f t="shared" si="6"/>
        <v>0.99999999999999989</v>
      </c>
      <c r="AD42" s="39"/>
      <c r="AE42" s="40">
        <v>1982</v>
      </c>
      <c r="AF42" s="41">
        <f t="shared" si="7"/>
        <v>0.35022244191794366</v>
      </c>
      <c r="AG42" s="41">
        <f t="shared" si="8"/>
        <v>0.30486900642609988</v>
      </c>
      <c r="AH42" s="41">
        <f t="shared" si="9"/>
        <v>0.22046465645081562</v>
      </c>
      <c r="AI42" s="41">
        <f t="shared" si="10"/>
        <v>6.9698467622343052E-2</v>
      </c>
      <c r="AJ42" s="41">
        <f t="shared" si="11"/>
        <v>5.4745427582797823E-2</v>
      </c>
      <c r="AK42" s="37">
        <f t="shared" si="12"/>
        <v>1</v>
      </c>
    </row>
    <row r="43" spans="2:37">
      <c r="B43" s="74">
        <v>1983</v>
      </c>
      <c r="C43" s="3">
        <v>6121</v>
      </c>
      <c r="D43" s="15">
        <v>218</v>
      </c>
      <c r="E43" s="49">
        <v>4851</v>
      </c>
      <c r="F43" s="78">
        <v>196</v>
      </c>
      <c r="G43" s="3">
        <v>3451</v>
      </c>
      <c r="H43" s="15">
        <v>108</v>
      </c>
      <c r="I43" s="49">
        <v>912</v>
      </c>
      <c r="J43" s="78">
        <v>19</v>
      </c>
      <c r="K43" s="3">
        <v>1147</v>
      </c>
      <c r="L43" s="15">
        <v>102</v>
      </c>
      <c r="M43" s="49">
        <v>9</v>
      </c>
      <c r="N43" s="78">
        <v>1</v>
      </c>
      <c r="O43" s="11" t="s">
        <v>23</v>
      </c>
      <c r="P43" s="10" t="s">
        <v>23</v>
      </c>
      <c r="Q43" s="49">
        <v>16491</v>
      </c>
      <c r="R43" s="80">
        <v>644</v>
      </c>
      <c r="S43" s="18"/>
      <c r="T43" s="44">
        <f t="shared" si="0"/>
        <v>16482</v>
      </c>
      <c r="U43" s="44">
        <f t="shared" si="0"/>
        <v>643</v>
      </c>
      <c r="V43" s="34"/>
      <c r="W43" s="40">
        <v>1983</v>
      </c>
      <c r="X43" s="41">
        <f t="shared" si="1"/>
        <v>0.33903576982892691</v>
      </c>
      <c r="Y43" s="41">
        <f t="shared" si="2"/>
        <v>0.30482115085536549</v>
      </c>
      <c r="Z43" s="41">
        <f t="shared" si="3"/>
        <v>0.16796267496111975</v>
      </c>
      <c r="AA43" s="41">
        <f t="shared" si="4"/>
        <v>0.15863141524105753</v>
      </c>
      <c r="AB43" s="41">
        <f t="shared" si="5"/>
        <v>2.9548989113530325E-2</v>
      </c>
      <c r="AC43" s="37">
        <f t="shared" si="6"/>
        <v>0.99999999999999989</v>
      </c>
      <c r="AD43" s="39"/>
      <c r="AE43" s="40">
        <v>1983</v>
      </c>
      <c r="AF43" s="41">
        <f t="shared" si="7"/>
        <v>0.37137483315131659</v>
      </c>
      <c r="AG43" s="41">
        <f t="shared" si="8"/>
        <v>0.29432107753913361</v>
      </c>
      <c r="AH43" s="41">
        <f t="shared" si="9"/>
        <v>0.20937992962019172</v>
      </c>
      <c r="AI43" s="41">
        <f t="shared" si="10"/>
        <v>6.9591069045018814E-2</v>
      </c>
      <c r="AJ43" s="41">
        <f t="shared" si="11"/>
        <v>5.5333090644339278E-2</v>
      </c>
      <c r="AK43" s="37">
        <f t="shared" si="12"/>
        <v>1</v>
      </c>
    </row>
    <row r="44" spans="2:37">
      <c r="B44" s="74">
        <v>1984</v>
      </c>
      <c r="C44" s="3">
        <v>6687</v>
      </c>
      <c r="D44" s="15">
        <v>217</v>
      </c>
      <c r="E44" s="49">
        <v>4778</v>
      </c>
      <c r="F44" s="78">
        <v>176</v>
      </c>
      <c r="G44" s="3">
        <v>3746</v>
      </c>
      <c r="H44" s="15">
        <v>125</v>
      </c>
      <c r="I44" s="49">
        <v>957</v>
      </c>
      <c r="J44" s="78">
        <v>31</v>
      </c>
      <c r="K44" s="3">
        <v>1343</v>
      </c>
      <c r="L44" s="15">
        <v>119</v>
      </c>
      <c r="M44" s="49">
        <v>12</v>
      </c>
      <c r="N44" s="78">
        <v>1</v>
      </c>
      <c r="O44" s="11">
        <v>1</v>
      </c>
      <c r="P44" s="10" t="s">
        <v>23</v>
      </c>
      <c r="Q44" s="49">
        <v>17524</v>
      </c>
      <c r="R44" s="80">
        <v>669</v>
      </c>
      <c r="S44" s="18"/>
      <c r="T44" s="44">
        <f t="shared" si="0"/>
        <v>17511</v>
      </c>
      <c r="U44" s="44">
        <f t="shared" si="0"/>
        <v>668</v>
      </c>
      <c r="V44" s="34"/>
      <c r="W44" s="40">
        <v>1984</v>
      </c>
      <c r="X44" s="41">
        <f t="shared" si="1"/>
        <v>0.32485029940119758</v>
      </c>
      <c r="Y44" s="41">
        <f t="shared" si="2"/>
        <v>0.26347305389221559</v>
      </c>
      <c r="Z44" s="41">
        <f t="shared" si="3"/>
        <v>0.18712574850299402</v>
      </c>
      <c r="AA44" s="41">
        <f t="shared" si="4"/>
        <v>0.17814371257485029</v>
      </c>
      <c r="AB44" s="41">
        <f t="shared" si="5"/>
        <v>4.6407185628742513E-2</v>
      </c>
      <c r="AC44" s="37">
        <f t="shared" si="6"/>
        <v>0.99999999999999989</v>
      </c>
      <c r="AD44" s="39"/>
      <c r="AE44" s="40">
        <v>1984</v>
      </c>
      <c r="AF44" s="41">
        <f t="shared" si="7"/>
        <v>0.38187425047113244</v>
      </c>
      <c r="AG44" s="41">
        <f t="shared" si="8"/>
        <v>0.27285706127576953</v>
      </c>
      <c r="AH44" s="41">
        <f t="shared" si="9"/>
        <v>0.21392267717434754</v>
      </c>
      <c r="AI44" s="41">
        <f t="shared" si="10"/>
        <v>7.6694649077722568E-2</v>
      </c>
      <c r="AJ44" s="41">
        <f t="shared" si="11"/>
        <v>5.4651362001027923E-2</v>
      </c>
      <c r="AK44" s="37">
        <f t="shared" si="12"/>
        <v>1</v>
      </c>
    </row>
    <row r="45" spans="2:37">
      <c r="B45" s="74">
        <v>1985</v>
      </c>
      <c r="C45" s="3">
        <v>7358</v>
      </c>
      <c r="D45" s="15">
        <v>284</v>
      </c>
      <c r="E45" s="49">
        <v>5240</v>
      </c>
      <c r="F45" s="78">
        <v>185</v>
      </c>
      <c r="G45" s="3">
        <v>3940</v>
      </c>
      <c r="H45" s="15">
        <v>132</v>
      </c>
      <c r="I45" s="49">
        <v>1120</v>
      </c>
      <c r="J45" s="78">
        <v>21</v>
      </c>
      <c r="K45" s="3">
        <v>1229</v>
      </c>
      <c r="L45" s="15">
        <v>125</v>
      </c>
      <c r="M45" s="49">
        <v>10</v>
      </c>
      <c r="N45" s="79" t="s">
        <v>23</v>
      </c>
      <c r="O45" s="11">
        <v>15</v>
      </c>
      <c r="P45" s="10" t="s">
        <v>23</v>
      </c>
      <c r="Q45" s="49">
        <v>18912</v>
      </c>
      <c r="R45" s="80">
        <v>747</v>
      </c>
      <c r="S45" s="18"/>
      <c r="T45" s="44">
        <f t="shared" si="0"/>
        <v>18887</v>
      </c>
      <c r="U45" s="44">
        <f t="shared" si="0"/>
        <v>747</v>
      </c>
      <c r="V45" s="34"/>
      <c r="W45" s="40">
        <v>1985</v>
      </c>
      <c r="X45" s="41">
        <f t="shared" si="1"/>
        <v>0.38018741633199465</v>
      </c>
      <c r="Y45" s="41">
        <f t="shared" si="2"/>
        <v>0.24765729585006693</v>
      </c>
      <c r="Z45" s="41">
        <f t="shared" si="3"/>
        <v>0.17670682730923695</v>
      </c>
      <c r="AA45" s="41">
        <f t="shared" si="4"/>
        <v>0.16733601070950468</v>
      </c>
      <c r="AB45" s="41">
        <f t="shared" si="5"/>
        <v>2.8112449799196786E-2</v>
      </c>
      <c r="AC45" s="37">
        <f t="shared" si="6"/>
        <v>1</v>
      </c>
      <c r="AD45" s="39"/>
      <c r="AE45" s="40">
        <v>1985</v>
      </c>
      <c r="AF45" s="41">
        <f t="shared" si="7"/>
        <v>0.38958013448403667</v>
      </c>
      <c r="AG45" s="41">
        <f t="shared" si="8"/>
        <v>0.27743950865674805</v>
      </c>
      <c r="AH45" s="41">
        <f t="shared" si="9"/>
        <v>0.20860909620373802</v>
      </c>
      <c r="AI45" s="41">
        <f t="shared" si="10"/>
        <v>6.5071213003653303E-2</v>
      </c>
      <c r="AJ45" s="41">
        <f t="shared" si="11"/>
        <v>5.9300047651824006E-2</v>
      </c>
      <c r="AK45" s="37">
        <f t="shared" si="12"/>
        <v>1</v>
      </c>
    </row>
    <row r="46" spans="2:37">
      <c r="B46" s="74">
        <v>1986</v>
      </c>
      <c r="C46" s="3">
        <v>7601</v>
      </c>
      <c r="D46" s="15">
        <v>287</v>
      </c>
      <c r="E46" s="49">
        <v>5382</v>
      </c>
      <c r="F46" s="78">
        <v>218</v>
      </c>
      <c r="G46" s="3">
        <v>3593</v>
      </c>
      <c r="H46" s="15">
        <v>127</v>
      </c>
      <c r="I46" s="49">
        <v>1012</v>
      </c>
      <c r="J46" s="78">
        <v>22</v>
      </c>
      <c r="K46" s="3">
        <v>1268</v>
      </c>
      <c r="L46" s="15">
        <v>112</v>
      </c>
      <c r="M46" s="49">
        <v>17</v>
      </c>
      <c r="N46" s="79" t="s">
        <v>23</v>
      </c>
      <c r="O46" s="11">
        <v>1</v>
      </c>
      <c r="P46" s="10" t="s">
        <v>23</v>
      </c>
      <c r="Q46" s="49">
        <v>18874</v>
      </c>
      <c r="R46" s="80">
        <v>766</v>
      </c>
      <c r="S46" s="18"/>
      <c r="T46" s="44">
        <f t="shared" si="0"/>
        <v>18856</v>
      </c>
      <c r="U46" s="44">
        <f t="shared" si="0"/>
        <v>766</v>
      </c>
      <c r="V46" s="34"/>
      <c r="W46" s="40">
        <v>1986</v>
      </c>
      <c r="X46" s="41">
        <f t="shared" si="1"/>
        <v>0.37467362924281983</v>
      </c>
      <c r="Y46" s="41">
        <f t="shared" si="2"/>
        <v>0.28459530026109658</v>
      </c>
      <c r="Z46" s="41">
        <f t="shared" si="3"/>
        <v>0.16579634464751958</v>
      </c>
      <c r="AA46" s="41">
        <f t="shared" si="4"/>
        <v>0.14621409921671019</v>
      </c>
      <c r="AB46" s="41">
        <f t="shared" si="5"/>
        <v>2.8720626631853787E-2</v>
      </c>
      <c r="AC46" s="37">
        <f t="shared" si="6"/>
        <v>1</v>
      </c>
      <c r="AD46" s="39"/>
      <c r="AE46" s="40">
        <v>1986</v>
      </c>
      <c r="AF46" s="41">
        <f t="shared" si="7"/>
        <v>0.40310776410691557</v>
      </c>
      <c r="AG46" s="41">
        <f t="shared" si="8"/>
        <v>0.28542638947815019</v>
      </c>
      <c r="AH46" s="41">
        <f t="shared" si="9"/>
        <v>0.19054942723801443</v>
      </c>
      <c r="AI46" s="41">
        <f t="shared" si="10"/>
        <v>6.7246499787865927E-2</v>
      </c>
      <c r="AJ46" s="41">
        <f t="shared" si="11"/>
        <v>5.3669919389053883E-2</v>
      </c>
      <c r="AK46" s="37">
        <f t="shared" si="12"/>
        <v>0.99999999999999989</v>
      </c>
    </row>
    <row r="47" spans="2:37">
      <c r="B47" s="74">
        <v>1987</v>
      </c>
      <c r="C47" s="3">
        <v>7814</v>
      </c>
      <c r="D47" s="15">
        <v>307</v>
      </c>
      <c r="E47" s="49">
        <v>5196</v>
      </c>
      <c r="F47" s="78">
        <v>216</v>
      </c>
      <c r="G47" s="3">
        <v>3389</v>
      </c>
      <c r="H47" s="15">
        <v>144</v>
      </c>
      <c r="I47" s="49">
        <v>1058</v>
      </c>
      <c r="J47" s="78">
        <v>18</v>
      </c>
      <c r="K47" s="3">
        <v>1261</v>
      </c>
      <c r="L47" s="15">
        <v>110</v>
      </c>
      <c r="M47" s="49">
        <v>10</v>
      </c>
      <c r="N47" s="79" t="s">
        <v>23</v>
      </c>
      <c r="O47" s="11" t="s">
        <v>23</v>
      </c>
      <c r="P47" s="10" t="s">
        <v>23</v>
      </c>
      <c r="Q47" s="49">
        <v>18728</v>
      </c>
      <c r="R47" s="80">
        <v>795</v>
      </c>
      <c r="S47" s="18"/>
      <c r="T47" s="44">
        <f t="shared" si="0"/>
        <v>18718</v>
      </c>
      <c r="U47" s="44">
        <f t="shared" si="0"/>
        <v>795</v>
      </c>
      <c r="V47" s="34"/>
      <c r="W47" s="40">
        <v>1987</v>
      </c>
      <c r="X47" s="41">
        <f t="shared" si="1"/>
        <v>0.38616352201257864</v>
      </c>
      <c r="Y47" s="41">
        <f t="shared" si="2"/>
        <v>0.27169811320754716</v>
      </c>
      <c r="Z47" s="41">
        <f t="shared" si="3"/>
        <v>0.1811320754716981</v>
      </c>
      <c r="AA47" s="41">
        <f t="shared" si="4"/>
        <v>0.13836477987421383</v>
      </c>
      <c r="AB47" s="41">
        <f t="shared" si="5"/>
        <v>2.2641509433962263E-2</v>
      </c>
      <c r="AC47" s="37">
        <f t="shared" si="6"/>
        <v>1</v>
      </c>
      <c r="AD47" s="39"/>
      <c r="AE47" s="40">
        <v>1987</v>
      </c>
      <c r="AF47" s="41">
        <f t="shared" si="7"/>
        <v>0.4174591302489582</v>
      </c>
      <c r="AG47" s="41">
        <f t="shared" si="8"/>
        <v>0.27759376001709585</v>
      </c>
      <c r="AH47" s="41">
        <f t="shared" si="9"/>
        <v>0.18105566834063469</v>
      </c>
      <c r="AI47" s="41">
        <f t="shared" si="10"/>
        <v>6.7368308579976499E-2</v>
      </c>
      <c r="AJ47" s="41">
        <f t="shared" si="11"/>
        <v>5.6523132813334757E-2</v>
      </c>
      <c r="AK47" s="37">
        <f t="shared" si="12"/>
        <v>0.99999999999999989</v>
      </c>
    </row>
    <row r="48" spans="2:37">
      <c r="B48" s="74">
        <v>1988</v>
      </c>
      <c r="C48" s="3">
        <v>7381</v>
      </c>
      <c r="D48" s="15">
        <v>270</v>
      </c>
      <c r="E48" s="49">
        <v>4862</v>
      </c>
      <c r="F48" s="78">
        <v>206</v>
      </c>
      <c r="G48" s="3">
        <v>2862</v>
      </c>
      <c r="H48" s="15">
        <v>146</v>
      </c>
      <c r="I48" s="49">
        <v>1097</v>
      </c>
      <c r="J48" s="78">
        <v>20</v>
      </c>
      <c r="K48" s="3">
        <v>1122</v>
      </c>
      <c r="L48" s="15">
        <v>83</v>
      </c>
      <c r="M48" s="49">
        <v>15</v>
      </c>
      <c r="N48" s="78">
        <v>2</v>
      </c>
      <c r="O48" s="11">
        <v>7</v>
      </c>
      <c r="P48" s="10" t="s">
        <v>23</v>
      </c>
      <c r="Q48" s="49">
        <v>17346</v>
      </c>
      <c r="R48" s="80">
        <v>727</v>
      </c>
      <c r="S48" s="18"/>
      <c r="T48" s="44">
        <f t="shared" si="0"/>
        <v>17324</v>
      </c>
      <c r="U48" s="44">
        <f t="shared" si="0"/>
        <v>725</v>
      </c>
      <c r="V48" s="34"/>
      <c r="W48" s="40">
        <v>1988</v>
      </c>
      <c r="X48" s="41">
        <f t="shared" si="1"/>
        <v>0.3724137931034483</v>
      </c>
      <c r="Y48" s="41">
        <f t="shared" si="2"/>
        <v>0.28413793103448276</v>
      </c>
      <c r="Z48" s="41">
        <f t="shared" si="3"/>
        <v>0.20137931034482759</v>
      </c>
      <c r="AA48" s="41">
        <f t="shared" si="4"/>
        <v>0.11448275862068966</v>
      </c>
      <c r="AB48" s="41">
        <f t="shared" si="5"/>
        <v>2.7586206896551724E-2</v>
      </c>
      <c r="AC48" s="37">
        <f t="shared" si="6"/>
        <v>1</v>
      </c>
      <c r="AD48" s="39"/>
      <c r="AE48" s="40">
        <v>1988</v>
      </c>
      <c r="AF48" s="41">
        <f t="shared" si="7"/>
        <v>0.426056338028169</v>
      </c>
      <c r="AG48" s="41">
        <f t="shared" si="8"/>
        <v>0.28065111983375662</v>
      </c>
      <c r="AH48" s="41">
        <f t="shared" si="9"/>
        <v>0.16520434079889171</v>
      </c>
      <c r="AI48" s="41">
        <f t="shared" si="10"/>
        <v>6.4765643038559223E-2</v>
      </c>
      <c r="AJ48" s="41">
        <f t="shared" si="11"/>
        <v>6.3322558300623416E-2</v>
      </c>
      <c r="AK48" s="37">
        <f t="shared" si="12"/>
        <v>1</v>
      </c>
    </row>
    <row r="49" spans="2:37">
      <c r="B49" s="74">
        <v>1989</v>
      </c>
      <c r="C49" s="3">
        <v>7295</v>
      </c>
      <c r="D49" s="15">
        <v>289</v>
      </c>
      <c r="E49" s="49">
        <v>4722</v>
      </c>
      <c r="F49" s="78">
        <v>224</v>
      </c>
      <c r="G49" s="3">
        <v>2467</v>
      </c>
      <c r="H49" s="15">
        <v>139</v>
      </c>
      <c r="I49" s="49">
        <v>1054</v>
      </c>
      <c r="J49" s="78">
        <v>20</v>
      </c>
      <c r="K49" s="3">
        <v>1044</v>
      </c>
      <c r="L49" s="15">
        <v>81</v>
      </c>
      <c r="M49" s="49">
        <v>12</v>
      </c>
      <c r="N49" s="78">
        <v>1</v>
      </c>
      <c r="O49" s="11" t="s">
        <v>23</v>
      </c>
      <c r="P49" s="10" t="s">
        <v>23</v>
      </c>
      <c r="Q49" s="49">
        <v>16594</v>
      </c>
      <c r="R49" s="80">
        <v>754</v>
      </c>
      <c r="S49" s="18"/>
      <c r="T49" s="44">
        <f t="shared" si="0"/>
        <v>16582</v>
      </c>
      <c r="U49" s="44">
        <f t="shared" si="0"/>
        <v>753</v>
      </c>
      <c r="V49" s="34"/>
      <c r="W49" s="40">
        <v>1989</v>
      </c>
      <c r="X49" s="41">
        <f t="shared" si="1"/>
        <v>0.38379814077025232</v>
      </c>
      <c r="Y49" s="41">
        <f t="shared" si="2"/>
        <v>0.29747675962815406</v>
      </c>
      <c r="Z49" s="41">
        <f t="shared" si="3"/>
        <v>0.18459495351925631</v>
      </c>
      <c r="AA49" s="41">
        <f t="shared" si="4"/>
        <v>0.10756972111553785</v>
      </c>
      <c r="AB49" s="41">
        <f t="shared" si="5"/>
        <v>2.6560424966799469E-2</v>
      </c>
      <c r="AC49" s="37">
        <f t="shared" si="6"/>
        <v>1.0000000000000002</v>
      </c>
      <c r="AD49" s="39"/>
      <c r="AE49" s="40">
        <v>1989</v>
      </c>
      <c r="AF49" s="41">
        <f t="shared" si="7"/>
        <v>0.43993486913520685</v>
      </c>
      <c r="AG49" s="41">
        <f t="shared" si="8"/>
        <v>0.28476661440115786</v>
      </c>
      <c r="AH49" s="41">
        <f t="shared" si="9"/>
        <v>0.14877578096731395</v>
      </c>
      <c r="AI49" s="41">
        <f t="shared" si="10"/>
        <v>6.2959835966710898E-2</v>
      </c>
      <c r="AJ49" s="41">
        <f t="shared" si="11"/>
        <v>6.3562899529610417E-2</v>
      </c>
      <c r="AK49" s="37">
        <f t="shared" si="12"/>
        <v>1</v>
      </c>
    </row>
    <row r="50" spans="2:37">
      <c r="B50" s="74">
        <v>1990</v>
      </c>
      <c r="C50" s="3">
        <v>8236</v>
      </c>
      <c r="D50" s="15">
        <v>278</v>
      </c>
      <c r="E50" s="49">
        <v>5054</v>
      </c>
      <c r="F50" s="78">
        <v>205</v>
      </c>
      <c r="G50" s="3">
        <v>2203</v>
      </c>
      <c r="H50" s="15">
        <v>114</v>
      </c>
      <c r="I50" s="49">
        <v>1053</v>
      </c>
      <c r="J50" s="78">
        <v>27</v>
      </c>
      <c r="K50" s="3">
        <v>1161</v>
      </c>
      <c r="L50" s="15">
        <v>104</v>
      </c>
      <c r="M50" s="49">
        <v>12</v>
      </c>
      <c r="N50" s="78">
        <v>1</v>
      </c>
      <c r="O50" s="11" t="s">
        <v>23</v>
      </c>
      <c r="P50" s="10" t="s">
        <v>23</v>
      </c>
      <c r="Q50" s="49">
        <v>17719</v>
      </c>
      <c r="R50" s="80">
        <v>729</v>
      </c>
      <c r="S50" s="18"/>
      <c r="T50" s="44">
        <f t="shared" si="0"/>
        <v>17707</v>
      </c>
      <c r="U50" s="44">
        <f t="shared" si="0"/>
        <v>728</v>
      </c>
      <c r="V50" s="34"/>
      <c r="W50" s="40">
        <v>1990</v>
      </c>
      <c r="X50" s="41">
        <f t="shared" si="1"/>
        <v>0.38186813186813184</v>
      </c>
      <c r="Y50" s="41">
        <f t="shared" si="2"/>
        <v>0.28159340659340659</v>
      </c>
      <c r="Z50" s="41">
        <f t="shared" si="3"/>
        <v>0.15659340659340659</v>
      </c>
      <c r="AA50" s="41">
        <f t="shared" si="4"/>
        <v>0.14285714285714285</v>
      </c>
      <c r="AB50" s="41">
        <f t="shared" si="5"/>
        <v>3.7087912087912088E-2</v>
      </c>
      <c r="AC50" s="37">
        <f t="shared" si="6"/>
        <v>0.99999999999999989</v>
      </c>
      <c r="AD50" s="39"/>
      <c r="AE50" s="40">
        <v>1990</v>
      </c>
      <c r="AF50" s="41">
        <f t="shared" si="7"/>
        <v>0.4651267860168295</v>
      </c>
      <c r="AG50" s="41">
        <f t="shared" si="8"/>
        <v>0.28542384367764162</v>
      </c>
      <c r="AH50" s="41">
        <f t="shared" si="9"/>
        <v>0.12441407353024228</v>
      </c>
      <c r="AI50" s="41">
        <f t="shared" si="10"/>
        <v>6.556728977240639E-2</v>
      </c>
      <c r="AJ50" s="41">
        <f t="shared" si="11"/>
        <v>5.946800700288022E-2</v>
      </c>
      <c r="AK50" s="37">
        <f t="shared" si="12"/>
        <v>0.99999999999999989</v>
      </c>
    </row>
    <row r="51" spans="2:37">
      <c r="B51" s="74">
        <v>1991</v>
      </c>
      <c r="C51" s="3">
        <v>7838</v>
      </c>
      <c r="D51" s="15">
        <v>278</v>
      </c>
      <c r="E51" s="49">
        <v>4858</v>
      </c>
      <c r="F51" s="78">
        <v>183</v>
      </c>
      <c r="G51" s="3">
        <v>2061</v>
      </c>
      <c r="H51" s="15">
        <v>78</v>
      </c>
      <c r="I51" s="49">
        <v>1000</v>
      </c>
      <c r="J51" s="78">
        <v>22</v>
      </c>
      <c r="K51" s="3">
        <v>1015</v>
      </c>
      <c r="L51" s="15">
        <v>88</v>
      </c>
      <c r="M51" s="49">
        <v>5</v>
      </c>
      <c r="N51" s="78">
        <v>1</v>
      </c>
      <c r="O51" s="11" t="s">
        <v>23</v>
      </c>
      <c r="P51" s="10" t="s">
        <v>23</v>
      </c>
      <c r="Q51" s="49">
        <v>16777</v>
      </c>
      <c r="R51" s="80">
        <v>650</v>
      </c>
      <c r="S51" s="18"/>
      <c r="T51" s="44">
        <f t="shared" si="0"/>
        <v>16772</v>
      </c>
      <c r="U51" s="44">
        <f t="shared" si="0"/>
        <v>649</v>
      </c>
      <c r="V51" s="34"/>
      <c r="W51" s="40">
        <v>1991</v>
      </c>
      <c r="X51" s="41">
        <f t="shared" si="1"/>
        <v>0.42835130970724189</v>
      </c>
      <c r="Y51" s="41">
        <f t="shared" si="2"/>
        <v>0.28197226502311246</v>
      </c>
      <c r="Z51" s="41">
        <f t="shared" si="3"/>
        <v>0.12018489984591679</v>
      </c>
      <c r="AA51" s="41">
        <f t="shared" si="4"/>
        <v>0.13559322033898305</v>
      </c>
      <c r="AB51" s="41">
        <f t="shared" si="5"/>
        <v>3.3898305084745763E-2</v>
      </c>
      <c r="AC51" s="37">
        <f t="shared" si="6"/>
        <v>1</v>
      </c>
      <c r="AD51" s="39"/>
      <c r="AE51" s="40">
        <v>1991</v>
      </c>
      <c r="AF51" s="41">
        <f t="shared" si="7"/>
        <v>0.46732649654185549</v>
      </c>
      <c r="AG51" s="41">
        <f t="shared" si="8"/>
        <v>0.28964941569282138</v>
      </c>
      <c r="AH51" s="41">
        <f t="shared" si="9"/>
        <v>0.12288337705699977</v>
      </c>
      <c r="AI51" s="41">
        <f t="shared" si="10"/>
        <v>6.0517529215358933E-2</v>
      </c>
      <c r="AJ51" s="41">
        <f t="shared" si="11"/>
        <v>5.9623181492964465E-2</v>
      </c>
      <c r="AK51" s="37">
        <f t="shared" si="12"/>
        <v>1</v>
      </c>
    </row>
    <row r="52" spans="2:37">
      <c r="B52" s="74">
        <v>1992</v>
      </c>
      <c r="C52" s="3">
        <v>7788</v>
      </c>
      <c r="D52" s="15">
        <v>286</v>
      </c>
      <c r="E52" s="49">
        <v>4564</v>
      </c>
      <c r="F52" s="78">
        <v>179</v>
      </c>
      <c r="G52" s="3">
        <v>1816</v>
      </c>
      <c r="H52" s="15">
        <v>88</v>
      </c>
      <c r="I52" s="49">
        <v>941</v>
      </c>
      <c r="J52" s="78">
        <v>17</v>
      </c>
      <c r="K52" s="3">
        <v>1007</v>
      </c>
      <c r="L52" s="15">
        <v>76</v>
      </c>
      <c r="M52" s="49">
        <v>5</v>
      </c>
      <c r="N52" s="79" t="s">
        <v>23</v>
      </c>
      <c r="O52" s="11" t="s">
        <v>23</v>
      </c>
      <c r="P52" s="10" t="s">
        <v>23</v>
      </c>
      <c r="Q52" s="49">
        <v>16121</v>
      </c>
      <c r="R52" s="80">
        <v>646</v>
      </c>
      <c r="S52" s="18"/>
      <c r="T52" s="44">
        <f t="shared" si="0"/>
        <v>16116</v>
      </c>
      <c r="U52" s="44">
        <f t="shared" si="0"/>
        <v>646</v>
      </c>
      <c r="V52" s="34"/>
      <c r="W52" s="40">
        <v>1992</v>
      </c>
      <c r="X52" s="41">
        <f t="shared" si="1"/>
        <v>0.44272445820433437</v>
      </c>
      <c r="Y52" s="41">
        <f t="shared" si="2"/>
        <v>0.27708978328173373</v>
      </c>
      <c r="Z52" s="41">
        <f t="shared" si="3"/>
        <v>0.13622291021671826</v>
      </c>
      <c r="AA52" s="41">
        <f t="shared" si="4"/>
        <v>0.11764705882352941</v>
      </c>
      <c r="AB52" s="41">
        <f t="shared" si="5"/>
        <v>2.6315789473684209E-2</v>
      </c>
      <c r="AC52" s="37">
        <f t="shared" si="6"/>
        <v>1</v>
      </c>
      <c r="AD52" s="39"/>
      <c r="AE52" s="40">
        <v>1992</v>
      </c>
      <c r="AF52" s="41">
        <f t="shared" si="7"/>
        <v>0.48324646314221892</v>
      </c>
      <c r="AG52" s="41">
        <f t="shared" si="8"/>
        <v>0.28319682303301069</v>
      </c>
      <c r="AH52" s="41">
        <f t="shared" si="9"/>
        <v>0.11268304790270539</v>
      </c>
      <c r="AI52" s="41">
        <f t="shared" si="10"/>
        <v>6.2484487465872422E-2</v>
      </c>
      <c r="AJ52" s="41">
        <f t="shared" si="11"/>
        <v>5.8389178456192604E-2</v>
      </c>
      <c r="AK52" s="37">
        <f t="shared" si="12"/>
        <v>1</v>
      </c>
    </row>
    <row r="53" spans="2:37">
      <c r="B53" s="74">
        <v>1993</v>
      </c>
      <c r="C53" s="3">
        <v>7515</v>
      </c>
      <c r="D53" s="15">
        <v>259</v>
      </c>
      <c r="E53" s="49">
        <v>4159</v>
      </c>
      <c r="F53" s="78">
        <v>167</v>
      </c>
      <c r="G53" s="3">
        <v>1561</v>
      </c>
      <c r="H53" s="15">
        <v>80</v>
      </c>
      <c r="I53" s="49">
        <v>910</v>
      </c>
      <c r="J53" s="78">
        <v>17</v>
      </c>
      <c r="K53" s="3">
        <v>949</v>
      </c>
      <c r="L53" s="15">
        <v>74</v>
      </c>
      <c r="M53" s="49">
        <v>14</v>
      </c>
      <c r="N53" s="78">
        <v>3</v>
      </c>
      <c r="O53" s="11" t="s">
        <v>23</v>
      </c>
      <c r="P53" s="10" t="s">
        <v>23</v>
      </c>
      <c r="Q53" s="49">
        <v>15108</v>
      </c>
      <c r="R53" s="80">
        <v>600</v>
      </c>
      <c r="S53" s="18"/>
      <c r="T53" s="44">
        <f t="shared" si="0"/>
        <v>15094</v>
      </c>
      <c r="U53" s="44">
        <f t="shared" si="0"/>
        <v>597</v>
      </c>
      <c r="V53" s="34"/>
      <c r="W53" s="40">
        <v>1993</v>
      </c>
      <c r="X53" s="41">
        <f t="shared" si="1"/>
        <v>0.43383584589614738</v>
      </c>
      <c r="Y53" s="41">
        <f t="shared" si="2"/>
        <v>0.2797319932998325</v>
      </c>
      <c r="Z53" s="41">
        <f t="shared" si="3"/>
        <v>0.13400335008375208</v>
      </c>
      <c r="AA53" s="41">
        <f t="shared" si="4"/>
        <v>0.12395309882747069</v>
      </c>
      <c r="AB53" s="41">
        <f t="shared" si="5"/>
        <v>2.8475711892797319E-2</v>
      </c>
      <c r="AC53" s="37">
        <f t="shared" si="6"/>
        <v>0.99999999999999989</v>
      </c>
      <c r="AD53" s="39"/>
      <c r="AE53" s="40">
        <v>1993</v>
      </c>
      <c r="AF53" s="41">
        <f t="shared" si="7"/>
        <v>0.49787995229892673</v>
      </c>
      <c r="AG53" s="41">
        <f t="shared" si="8"/>
        <v>0.27553994964886708</v>
      </c>
      <c r="AH53" s="41">
        <f t="shared" si="9"/>
        <v>0.10341857691798065</v>
      </c>
      <c r="AI53" s="41">
        <f t="shared" si="10"/>
        <v>6.2872664634954292E-2</v>
      </c>
      <c r="AJ53" s="41">
        <f t="shared" si="11"/>
        <v>6.028885649927123E-2</v>
      </c>
      <c r="AK53" s="37">
        <f t="shared" si="12"/>
        <v>1</v>
      </c>
    </row>
    <row r="54" spans="2:37">
      <c r="B54" s="74">
        <v>1994</v>
      </c>
      <c r="C54" s="3">
        <v>8324</v>
      </c>
      <c r="D54" s="15">
        <v>272</v>
      </c>
      <c r="E54" s="49">
        <v>4606</v>
      </c>
      <c r="F54" s="78">
        <v>166</v>
      </c>
      <c r="G54" s="3">
        <v>1721</v>
      </c>
      <c r="H54" s="15">
        <v>72</v>
      </c>
      <c r="I54" s="49">
        <v>882</v>
      </c>
      <c r="J54" s="78">
        <v>15</v>
      </c>
      <c r="K54" s="3">
        <v>1063</v>
      </c>
      <c r="L54" s="15">
        <v>54</v>
      </c>
      <c r="M54" s="49">
        <v>4</v>
      </c>
      <c r="N54" s="78">
        <v>1</v>
      </c>
      <c r="O54" s="11" t="s">
        <v>23</v>
      </c>
      <c r="P54" s="10" t="s">
        <v>23</v>
      </c>
      <c r="Q54" s="49">
        <v>16600</v>
      </c>
      <c r="R54" s="80">
        <v>580</v>
      </c>
      <c r="S54" s="18"/>
      <c r="T54" s="44">
        <f t="shared" si="0"/>
        <v>16596</v>
      </c>
      <c r="U54" s="44">
        <f t="shared" si="0"/>
        <v>579</v>
      </c>
      <c r="V54" s="34"/>
      <c r="W54" s="40">
        <v>1994</v>
      </c>
      <c r="X54" s="41">
        <f t="shared" si="1"/>
        <v>0.46977547495682209</v>
      </c>
      <c r="Y54" s="41">
        <f t="shared" si="2"/>
        <v>0.28670120898100171</v>
      </c>
      <c r="Z54" s="41">
        <f t="shared" si="3"/>
        <v>0.12435233160621761</v>
      </c>
      <c r="AA54" s="41">
        <f t="shared" si="4"/>
        <v>9.3264248704663211E-2</v>
      </c>
      <c r="AB54" s="41">
        <f t="shared" si="5"/>
        <v>2.5906735751295335E-2</v>
      </c>
      <c r="AC54" s="37">
        <f t="shared" si="6"/>
        <v>1</v>
      </c>
      <c r="AD54" s="39"/>
      <c r="AE54" s="40">
        <v>1994</v>
      </c>
      <c r="AF54" s="41">
        <f t="shared" si="7"/>
        <v>0.50156664256447336</v>
      </c>
      <c r="AG54" s="41">
        <f t="shared" si="8"/>
        <v>0.27753675584478188</v>
      </c>
      <c r="AH54" s="41">
        <f t="shared" si="9"/>
        <v>0.1036996866714871</v>
      </c>
      <c r="AI54" s="41">
        <f t="shared" si="10"/>
        <v>6.4051578693661126E-2</v>
      </c>
      <c r="AJ54" s="41">
        <f t="shared" si="11"/>
        <v>5.3145336225596529E-2</v>
      </c>
      <c r="AK54" s="37">
        <f t="shared" si="12"/>
        <v>1</v>
      </c>
    </row>
    <row r="55" spans="2:37">
      <c r="B55" s="74">
        <v>1995</v>
      </c>
      <c r="C55" s="3">
        <v>8818</v>
      </c>
      <c r="D55" s="15">
        <v>249</v>
      </c>
      <c r="E55" s="49">
        <v>4637</v>
      </c>
      <c r="F55" s="78">
        <v>168</v>
      </c>
      <c r="G55" s="3">
        <v>1539</v>
      </c>
      <c r="H55" s="15">
        <v>78</v>
      </c>
      <c r="I55" s="49">
        <v>813</v>
      </c>
      <c r="J55" s="78">
        <v>15</v>
      </c>
      <c r="K55" s="3">
        <v>1053</v>
      </c>
      <c r="L55" s="15">
        <v>71</v>
      </c>
      <c r="M55" s="49">
        <v>10</v>
      </c>
      <c r="N55" s="78">
        <v>1</v>
      </c>
      <c r="O55" s="11" t="s">
        <v>23</v>
      </c>
      <c r="P55" s="10" t="s">
        <v>23</v>
      </c>
      <c r="Q55" s="49">
        <v>16870</v>
      </c>
      <c r="R55" s="80">
        <v>582</v>
      </c>
      <c r="S55" s="18"/>
      <c r="T55" s="44">
        <f t="shared" si="0"/>
        <v>16860</v>
      </c>
      <c r="U55" s="44">
        <f t="shared" si="0"/>
        <v>581</v>
      </c>
      <c r="V55" s="34"/>
      <c r="W55" s="40">
        <v>1995</v>
      </c>
      <c r="X55" s="41">
        <f t="shared" si="1"/>
        <v>0.42857142857142855</v>
      </c>
      <c r="Y55" s="41">
        <f t="shared" si="2"/>
        <v>0.28915662650602408</v>
      </c>
      <c r="Z55" s="41">
        <f t="shared" si="3"/>
        <v>0.13425129087779691</v>
      </c>
      <c r="AA55" s="41">
        <f t="shared" si="4"/>
        <v>0.12220309810671257</v>
      </c>
      <c r="AB55" s="41">
        <f t="shared" si="5"/>
        <v>2.5817555938037865E-2</v>
      </c>
      <c r="AC55" s="37">
        <f t="shared" si="6"/>
        <v>1</v>
      </c>
      <c r="AD55" s="39"/>
      <c r="AE55" s="40">
        <v>1995</v>
      </c>
      <c r="AF55" s="41">
        <f t="shared" si="7"/>
        <v>0.52301304863582443</v>
      </c>
      <c r="AG55" s="41">
        <f t="shared" si="8"/>
        <v>0.2750296559905101</v>
      </c>
      <c r="AH55" s="41">
        <f t="shared" si="9"/>
        <v>9.128113879003559E-2</v>
      </c>
      <c r="AI55" s="41">
        <f t="shared" si="10"/>
        <v>6.2455516014234873E-2</v>
      </c>
      <c r="AJ55" s="41">
        <f t="shared" si="11"/>
        <v>4.8220640569395019E-2</v>
      </c>
      <c r="AK55" s="37">
        <f t="shared" si="12"/>
        <v>1</v>
      </c>
    </row>
    <row r="56" spans="2:37">
      <c r="B56" s="74">
        <v>1996</v>
      </c>
      <c r="C56" s="3">
        <v>7653</v>
      </c>
      <c r="D56" s="15">
        <v>238</v>
      </c>
      <c r="E56" s="49">
        <v>4184</v>
      </c>
      <c r="F56" s="78">
        <v>151</v>
      </c>
      <c r="G56" s="3">
        <v>1223</v>
      </c>
      <c r="H56" s="15">
        <v>48</v>
      </c>
      <c r="I56" s="49">
        <v>754</v>
      </c>
      <c r="J56" s="78">
        <v>13</v>
      </c>
      <c r="K56" s="3">
        <v>969</v>
      </c>
      <c r="L56" s="15">
        <v>63</v>
      </c>
      <c r="M56" s="49">
        <v>13</v>
      </c>
      <c r="N56" s="78">
        <v>1</v>
      </c>
      <c r="O56" s="11" t="s">
        <v>23</v>
      </c>
      <c r="P56" s="10" t="s">
        <v>23</v>
      </c>
      <c r="Q56" s="49">
        <v>14796</v>
      </c>
      <c r="R56" s="80">
        <v>514</v>
      </c>
      <c r="S56" s="18"/>
      <c r="T56" s="44">
        <f t="shared" si="0"/>
        <v>14783</v>
      </c>
      <c r="U56" s="44">
        <f t="shared" si="0"/>
        <v>513</v>
      </c>
      <c r="V56" s="34"/>
      <c r="W56" s="40">
        <v>1996</v>
      </c>
      <c r="X56" s="41">
        <f t="shared" si="1"/>
        <v>0.46393762183235865</v>
      </c>
      <c r="Y56" s="41">
        <f t="shared" si="2"/>
        <v>0.29434697855750486</v>
      </c>
      <c r="Z56" s="41">
        <f t="shared" si="3"/>
        <v>9.3567251461988299E-2</v>
      </c>
      <c r="AA56" s="41">
        <f t="shared" si="4"/>
        <v>0.12280701754385964</v>
      </c>
      <c r="AB56" s="41">
        <f t="shared" si="5"/>
        <v>2.5341130604288498E-2</v>
      </c>
      <c r="AC56" s="37">
        <f t="shared" si="6"/>
        <v>1</v>
      </c>
      <c r="AD56" s="39"/>
      <c r="AE56" s="40">
        <v>1996</v>
      </c>
      <c r="AF56" s="41">
        <f t="shared" si="7"/>
        <v>0.51768923763782726</v>
      </c>
      <c r="AG56" s="41">
        <f t="shared" si="8"/>
        <v>0.28302780220523577</v>
      </c>
      <c r="AH56" s="41">
        <f t="shared" si="9"/>
        <v>8.2730163025096393E-2</v>
      </c>
      <c r="AI56" s="41">
        <f t="shared" si="10"/>
        <v>6.554826489887032E-2</v>
      </c>
      <c r="AJ56" s="41">
        <f t="shared" si="11"/>
        <v>5.1004532232970301E-2</v>
      </c>
      <c r="AK56" s="37">
        <f t="shared" si="12"/>
        <v>1</v>
      </c>
    </row>
    <row r="57" spans="2:37">
      <c r="B57" s="74">
        <v>1997</v>
      </c>
      <c r="C57" s="3">
        <v>6825</v>
      </c>
      <c r="D57" s="15">
        <v>252</v>
      </c>
      <c r="E57" s="49">
        <v>3747</v>
      </c>
      <c r="F57" s="78">
        <v>165</v>
      </c>
      <c r="G57" s="3">
        <v>1142</v>
      </c>
      <c r="H57" s="15">
        <v>56</v>
      </c>
      <c r="I57" s="49">
        <v>724</v>
      </c>
      <c r="J57" s="78">
        <v>12</v>
      </c>
      <c r="K57" s="3">
        <v>925</v>
      </c>
      <c r="L57" s="15">
        <v>54</v>
      </c>
      <c r="M57" s="49">
        <v>12</v>
      </c>
      <c r="N57" s="79" t="s">
        <v>23</v>
      </c>
      <c r="O57" s="11" t="s">
        <v>23</v>
      </c>
      <c r="P57" s="10" t="s">
        <v>23</v>
      </c>
      <c r="Q57" s="49">
        <v>13375</v>
      </c>
      <c r="R57" s="80">
        <v>539</v>
      </c>
      <c r="S57" s="18"/>
      <c r="T57" s="44">
        <f t="shared" si="0"/>
        <v>13363</v>
      </c>
      <c r="U57" s="44">
        <f t="shared" si="0"/>
        <v>539</v>
      </c>
      <c r="V57" s="34"/>
      <c r="W57" s="40">
        <v>1997</v>
      </c>
      <c r="X57" s="41">
        <f t="shared" si="1"/>
        <v>0.46753246753246752</v>
      </c>
      <c r="Y57" s="41">
        <f t="shared" si="2"/>
        <v>0.30612244897959184</v>
      </c>
      <c r="Z57" s="41">
        <f t="shared" si="3"/>
        <v>0.1038961038961039</v>
      </c>
      <c r="AA57" s="41">
        <f t="shared" si="4"/>
        <v>0.10018552875695733</v>
      </c>
      <c r="AB57" s="41">
        <f t="shared" si="5"/>
        <v>2.2263450834879406E-2</v>
      </c>
      <c r="AC57" s="37">
        <f t="shared" si="6"/>
        <v>1</v>
      </c>
      <c r="AD57" s="39"/>
      <c r="AE57" s="40">
        <v>1997</v>
      </c>
      <c r="AF57" s="41">
        <f t="shared" si="7"/>
        <v>0.51073860660031434</v>
      </c>
      <c r="AG57" s="41">
        <f t="shared" si="8"/>
        <v>0.280401107535733</v>
      </c>
      <c r="AH57" s="41">
        <f t="shared" si="9"/>
        <v>8.5459851829678968E-2</v>
      </c>
      <c r="AI57" s="41">
        <f t="shared" si="10"/>
        <v>6.9220983312130516E-2</v>
      </c>
      <c r="AJ57" s="41">
        <f t="shared" si="11"/>
        <v>5.4179450722143231E-2</v>
      </c>
      <c r="AK57" s="37">
        <f t="shared" si="12"/>
        <v>1</v>
      </c>
    </row>
    <row r="58" spans="2:37">
      <c r="B58" s="74">
        <v>1998</v>
      </c>
      <c r="C58" s="3">
        <v>6403</v>
      </c>
      <c r="D58" s="15">
        <v>221</v>
      </c>
      <c r="E58" s="49">
        <v>3471</v>
      </c>
      <c r="F58" s="78">
        <v>139</v>
      </c>
      <c r="G58" s="3">
        <v>969</v>
      </c>
      <c r="H58" s="15">
        <v>54</v>
      </c>
      <c r="I58" s="49">
        <v>626</v>
      </c>
      <c r="J58" s="78">
        <v>16</v>
      </c>
      <c r="K58" s="3">
        <v>930</v>
      </c>
      <c r="L58" s="15">
        <v>71</v>
      </c>
      <c r="M58" s="49">
        <v>13</v>
      </c>
      <c r="N58" s="79" t="s">
        <v>23</v>
      </c>
      <c r="O58" s="11" t="s">
        <v>23</v>
      </c>
      <c r="P58" s="10" t="s">
        <v>23</v>
      </c>
      <c r="Q58" s="49">
        <v>12412</v>
      </c>
      <c r="R58" s="80">
        <v>501</v>
      </c>
      <c r="S58" s="18"/>
      <c r="T58" s="44">
        <f t="shared" si="0"/>
        <v>12399</v>
      </c>
      <c r="U58" s="44">
        <f t="shared" si="0"/>
        <v>501</v>
      </c>
      <c r="V58" s="34"/>
      <c r="W58" s="40">
        <v>1998</v>
      </c>
      <c r="X58" s="41">
        <f t="shared" si="1"/>
        <v>0.44111776447105788</v>
      </c>
      <c r="Y58" s="41">
        <f t="shared" si="2"/>
        <v>0.27744510978043913</v>
      </c>
      <c r="Z58" s="41">
        <f t="shared" si="3"/>
        <v>0.10778443113772455</v>
      </c>
      <c r="AA58" s="41">
        <f t="shared" si="4"/>
        <v>0.14171656686626746</v>
      </c>
      <c r="AB58" s="41">
        <f t="shared" si="5"/>
        <v>3.1936127744510975E-2</v>
      </c>
      <c r="AC58" s="37">
        <f t="shared" si="6"/>
        <v>0.99999999999999989</v>
      </c>
      <c r="AD58" s="39"/>
      <c r="AE58" s="40">
        <v>1998</v>
      </c>
      <c r="AF58" s="41">
        <f t="shared" si="7"/>
        <v>0.51641261392047744</v>
      </c>
      <c r="AG58" s="41">
        <f t="shared" si="8"/>
        <v>0.27994193080087104</v>
      </c>
      <c r="AH58" s="41">
        <f t="shared" si="9"/>
        <v>7.8151463827728043E-2</v>
      </c>
      <c r="AI58" s="41">
        <f t="shared" si="10"/>
        <v>7.5006048874909262E-2</v>
      </c>
      <c r="AJ58" s="41">
        <f t="shared" si="11"/>
        <v>5.0487942576014196E-2</v>
      </c>
      <c r="AK58" s="37">
        <f t="shared" si="12"/>
        <v>1</v>
      </c>
    </row>
    <row r="59" spans="2:37">
      <c r="B59" s="74">
        <v>1999</v>
      </c>
      <c r="C59" s="3">
        <v>6311</v>
      </c>
      <c r="D59" s="15">
        <v>255</v>
      </c>
      <c r="E59" s="49">
        <v>3367</v>
      </c>
      <c r="F59" s="78">
        <v>141</v>
      </c>
      <c r="G59" s="3">
        <v>791</v>
      </c>
      <c r="H59" s="15">
        <v>42</v>
      </c>
      <c r="I59" s="49">
        <v>619</v>
      </c>
      <c r="J59" s="78">
        <v>8</v>
      </c>
      <c r="K59" s="3">
        <v>895</v>
      </c>
      <c r="L59" s="15">
        <v>63</v>
      </c>
      <c r="M59" s="49">
        <v>16</v>
      </c>
      <c r="N59" s="79" t="s">
        <v>23</v>
      </c>
      <c r="O59" s="11" t="s">
        <v>23</v>
      </c>
      <c r="P59" s="10" t="s">
        <v>23</v>
      </c>
      <c r="Q59" s="49">
        <v>11999</v>
      </c>
      <c r="R59" s="80">
        <v>509</v>
      </c>
      <c r="S59" s="18"/>
      <c r="T59" s="44">
        <f t="shared" si="0"/>
        <v>11983</v>
      </c>
      <c r="U59" s="44">
        <f t="shared" si="0"/>
        <v>509</v>
      </c>
      <c r="V59" s="34"/>
      <c r="W59" s="40">
        <v>1999</v>
      </c>
      <c r="X59" s="41">
        <f t="shared" si="1"/>
        <v>0.50098231827111983</v>
      </c>
      <c r="Y59" s="41">
        <f t="shared" si="2"/>
        <v>0.27701375245579568</v>
      </c>
      <c r="Z59" s="41">
        <f t="shared" si="3"/>
        <v>8.2514734774066803E-2</v>
      </c>
      <c r="AA59" s="41">
        <f t="shared" si="4"/>
        <v>0.1237721021611002</v>
      </c>
      <c r="AB59" s="41">
        <f t="shared" si="5"/>
        <v>1.5717092337917484E-2</v>
      </c>
      <c r="AC59" s="37">
        <f t="shared" si="6"/>
        <v>1</v>
      </c>
      <c r="AD59" s="39"/>
      <c r="AE59" s="40">
        <v>1999</v>
      </c>
      <c r="AF59" s="41">
        <f t="shared" si="7"/>
        <v>0.52666277226070268</v>
      </c>
      <c r="AG59" s="41">
        <f t="shared" si="8"/>
        <v>0.28098139030292912</v>
      </c>
      <c r="AH59" s="41">
        <f t="shared" si="9"/>
        <v>6.6010181089877329E-2</v>
      </c>
      <c r="AI59" s="41">
        <f t="shared" si="10"/>
        <v>7.4689142952516066E-2</v>
      </c>
      <c r="AJ59" s="41">
        <f t="shared" si="11"/>
        <v>5.1656513393974798E-2</v>
      </c>
      <c r="AK59" s="37">
        <f t="shared" si="12"/>
        <v>1</v>
      </c>
    </row>
    <row r="60" spans="2:37">
      <c r="B60" s="74">
        <v>2000</v>
      </c>
      <c r="C60" s="3">
        <v>5667</v>
      </c>
      <c r="D60" s="15">
        <v>244</v>
      </c>
      <c r="E60" s="55">
        <v>3068</v>
      </c>
      <c r="F60" s="78">
        <v>132</v>
      </c>
      <c r="G60" s="3">
        <v>697</v>
      </c>
      <c r="H60" s="15">
        <v>31</v>
      </c>
      <c r="I60" s="55">
        <v>559</v>
      </c>
      <c r="J60" s="78">
        <v>19</v>
      </c>
      <c r="K60" s="3">
        <v>953</v>
      </c>
      <c r="L60" s="15">
        <v>35</v>
      </c>
      <c r="M60" s="49">
        <v>18</v>
      </c>
      <c r="N60" s="78">
        <v>1</v>
      </c>
      <c r="O60" s="11" t="s">
        <v>23</v>
      </c>
      <c r="P60" s="10" t="s">
        <v>23</v>
      </c>
      <c r="Q60" s="49">
        <v>10962</v>
      </c>
      <c r="R60" s="80">
        <v>462</v>
      </c>
      <c r="S60" s="18"/>
      <c r="T60" s="44">
        <f t="shared" si="0"/>
        <v>10944</v>
      </c>
      <c r="U60" s="44">
        <f t="shared" si="0"/>
        <v>461</v>
      </c>
      <c r="V60" s="34"/>
      <c r="W60" s="40">
        <v>2000</v>
      </c>
      <c r="X60" s="41">
        <f t="shared" si="1"/>
        <v>0.5292841648590022</v>
      </c>
      <c r="Y60" s="41">
        <f t="shared" si="2"/>
        <v>0.28633405639913234</v>
      </c>
      <c r="Z60" s="41">
        <f t="shared" si="3"/>
        <v>6.7245119305856832E-2</v>
      </c>
      <c r="AA60" s="41">
        <f t="shared" si="4"/>
        <v>7.5921908893709325E-2</v>
      </c>
      <c r="AB60" s="41">
        <f t="shared" si="5"/>
        <v>4.1214750542299353E-2</v>
      </c>
      <c r="AC60" s="37">
        <f t="shared" si="6"/>
        <v>1</v>
      </c>
      <c r="AD60" s="39"/>
      <c r="AE60" s="40">
        <v>2000</v>
      </c>
      <c r="AF60" s="41">
        <f t="shared" si="7"/>
        <v>0.5178179824561403</v>
      </c>
      <c r="AG60" s="41">
        <f t="shared" si="8"/>
        <v>0.28033625730994149</v>
      </c>
      <c r="AH60" s="41">
        <f t="shared" si="9"/>
        <v>6.3687865497076029E-2</v>
      </c>
      <c r="AI60" s="41">
        <f t="shared" si="10"/>
        <v>8.7079678362573104E-2</v>
      </c>
      <c r="AJ60" s="41">
        <f t="shared" si="11"/>
        <v>5.1078216374269007E-2</v>
      </c>
      <c r="AK60" s="37">
        <f t="shared" si="12"/>
        <v>1</v>
      </c>
    </row>
    <row r="61" spans="2:37">
      <c r="B61" s="74">
        <v>2001</v>
      </c>
      <c r="C61" s="3">
        <v>6655</v>
      </c>
      <c r="D61" s="15">
        <v>233</v>
      </c>
      <c r="E61" s="55">
        <v>3336</v>
      </c>
      <c r="F61" s="78">
        <v>125</v>
      </c>
      <c r="G61" s="3">
        <v>669</v>
      </c>
      <c r="H61" s="15">
        <v>35</v>
      </c>
      <c r="I61" s="55">
        <v>696</v>
      </c>
      <c r="J61" s="78">
        <v>10</v>
      </c>
      <c r="K61" s="3">
        <v>986</v>
      </c>
      <c r="L61" s="15">
        <v>52</v>
      </c>
      <c r="M61" s="49">
        <v>26</v>
      </c>
      <c r="N61" s="79" t="s">
        <v>23</v>
      </c>
      <c r="O61" s="11" t="s">
        <v>23</v>
      </c>
      <c r="P61" s="10" t="s">
        <v>23</v>
      </c>
      <c r="Q61" s="49">
        <v>12368</v>
      </c>
      <c r="R61" s="80">
        <v>455</v>
      </c>
      <c r="S61" s="18"/>
      <c r="T61" s="44">
        <f t="shared" si="0"/>
        <v>12342</v>
      </c>
      <c r="U61" s="44">
        <f t="shared" si="0"/>
        <v>455</v>
      </c>
      <c r="V61" s="34"/>
      <c r="W61" s="40">
        <v>2001</v>
      </c>
      <c r="X61" s="41">
        <f t="shared" si="1"/>
        <v>0.51208791208791204</v>
      </c>
      <c r="Y61" s="41">
        <f t="shared" si="2"/>
        <v>0.27472527472527475</v>
      </c>
      <c r="Z61" s="41">
        <f t="shared" si="3"/>
        <v>7.6923076923076927E-2</v>
      </c>
      <c r="AA61" s="41">
        <f t="shared" si="4"/>
        <v>0.11428571428571428</v>
      </c>
      <c r="AB61" s="41">
        <f t="shared" si="5"/>
        <v>2.197802197802198E-2</v>
      </c>
      <c r="AC61" s="37">
        <f t="shared" si="6"/>
        <v>1</v>
      </c>
      <c r="AD61" s="39"/>
      <c r="AE61" s="40">
        <v>2001</v>
      </c>
      <c r="AF61" s="41">
        <f t="shared" si="7"/>
        <v>0.53921568627450978</v>
      </c>
      <c r="AG61" s="41">
        <f t="shared" si="8"/>
        <v>0.2702965483714147</v>
      </c>
      <c r="AH61" s="41">
        <f t="shared" si="9"/>
        <v>5.4205153135634419E-2</v>
      </c>
      <c r="AI61" s="41">
        <f t="shared" si="10"/>
        <v>7.9889807162534437E-2</v>
      </c>
      <c r="AJ61" s="41">
        <f t="shared" si="11"/>
        <v>5.6392805055906658E-2</v>
      </c>
      <c r="AK61" s="37">
        <f t="shared" si="12"/>
        <v>1</v>
      </c>
    </row>
    <row r="62" spans="2:37">
      <c r="B62" s="74">
        <v>2002</v>
      </c>
      <c r="C62" s="3">
        <v>7662</v>
      </c>
      <c r="D62" s="15">
        <v>220</v>
      </c>
      <c r="E62" s="55">
        <v>3641</v>
      </c>
      <c r="F62" s="78">
        <v>96</v>
      </c>
      <c r="G62" s="3">
        <v>744</v>
      </c>
      <c r="H62" s="15">
        <v>30</v>
      </c>
      <c r="I62" s="55">
        <v>771</v>
      </c>
      <c r="J62" s="78">
        <v>14</v>
      </c>
      <c r="K62" s="3">
        <v>1065</v>
      </c>
      <c r="L62" s="15">
        <v>45</v>
      </c>
      <c r="M62" s="49">
        <v>35</v>
      </c>
      <c r="N62" s="79" t="s">
        <v>23</v>
      </c>
      <c r="O62" s="11" t="s">
        <v>23</v>
      </c>
      <c r="P62" s="10" t="s">
        <v>23</v>
      </c>
      <c r="Q62" s="49">
        <v>13918</v>
      </c>
      <c r="R62" s="80">
        <v>405</v>
      </c>
      <c r="S62" s="18"/>
      <c r="T62" s="44">
        <f t="shared" si="0"/>
        <v>13883</v>
      </c>
      <c r="U62" s="44">
        <f t="shared" si="0"/>
        <v>405</v>
      </c>
      <c r="V62" s="34"/>
      <c r="W62" s="40">
        <v>2002</v>
      </c>
      <c r="X62" s="41">
        <f t="shared" si="1"/>
        <v>0.54320987654320985</v>
      </c>
      <c r="Y62" s="41">
        <f t="shared" si="2"/>
        <v>0.23703703703703705</v>
      </c>
      <c r="Z62" s="41">
        <f t="shared" si="3"/>
        <v>7.407407407407407E-2</v>
      </c>
      <c r="AA62" s="41">
        <f t="shared" si="4"/>
        <v>0.1111111111111111</v>
      </c>
      <c r="AB62" s="41">
        <f t="shared" si="5"/>
        <v>3.4567901234567898E-2</v>
      </c>
      <c r="AC62" s="37">
        <f t="shared" si="6"/>
        <v>1</v>
      </c>
      <c r="AD62" s="39"/>
      <c r="AE62" s="40">
        <v>2002</v>
      </c>
      <c r="AF62" s="41">
        <f t="shared" si="7"/>
        <v>0.55189800475401574</v>
      </c>
      <c r="AG62" s="41">
        <f t="shared" si="8"/>
        <v>0.26226319959662897</v>
      </c>
      <c r="AH62" s="41">
        <f t="shared" si="9"/>
        <v>5.3590722466325721E-2</v>
      </c>
      <c r="AI62" s="41">
        <f t="shared" si="10"/>
        <v>7.67125261110711E-2</v>
      </c>
      <c r="AJ62" s="41">
        <f t="shared" si="11"/>
        <v>5.5535547071958513E-2</v>
      </c>
      <c r="AK62" s="37">
        <f t="shared" si="12"/>
        <v>1</v>
      </c>
    </row>
    <row r="63" spans="2:37">
      <c r="B63" s="74">
        <v>2003</v>
      </c>
      <c r="C63" s="3">
        <v>8204</v>
      </c>
      <c r="D63" s="15">
        <v>235</v>
      </c>
      <c r="E63" s="55">
        <v>3601</v>
      </c>
      <c r="F63" s="78">
        <v>133</v>
      </c>
      <c r="G63" s="3">
        <v>761</v>
      </c>
      <c r="H63" s="15">
        <v>28</v>
      </c>
      <c r="I63" s="55">
        <v>722</v>
      </c>
      <c r="J63" s="78">
        <v>6</v>
      </c>
      <c r="K63" s="3">
        <v>1058</v>
      </c>
      <c r="L63" s="15">
        <v>58</v>
      </c>
      <c r="M63" s="49">
        <v>26</v>
      </c>
      <c r="N63" s="78">
        <v>1</v>
      </c>
      <c r="O63" s="11" t="s">
        <v>23</v>
      </c>
      <c r="P63" s="10" t="s">
        <v>23</v>
      </c>
      <c r="Q63" s="49">
        <v>14372</v>
      </c>
      <c r="R63" s="80">
        <v>461</v>
      </c>
      <c r="S63" s="18"/>
      <c r="T63" s="44">
        <f t="shared" si="0"/>
        <v>14346</v>
      </c>
      <c r="U63" s="44">
        <f t="shared" si="0"/>
        <v>460</v>
      </c>
      <c r="V63" s="34"/>
      <c r="W63" s="40">
        <v>2003</v>
      </c>
      <c r="X63" s="41">
        <f t="shared" si="1"/>
        <v>0.51086956521739135</v>
      </c>
      <c r="Y63" s="41">
        <f t="shared" si="2"/>
        <v>0.28913043478260869</v>
      </c>
      <c r="Z63" s="41">
        <f t="shared" si="3"/>
        <v>6.0869565217391307E-2</v>
      </c>
      <c r="AA63" s="41">
        <f t="shared" si="4"/>
        <v>0.12608695652173912</v>
      </c>
      <c r="AB63" s="41">
        <f t="shared" si="5"/>
        <v>1.3043478260869565E-2</v>
      </c>
      <c r="AC63" s="37">
        <f t="shared" si="6"/>
        <v>1</v>
      </c>
      <c r="AD63" s="39"/>
      <c r="AE63" s="40">
        <v>2003</v>
      </c>
      <c r="AF63" s="41">
        <f t="shared" si="7"/>
        <v>0.57186672243133974</v>
      </c>
      <c r="AG63" s="41">
        <f t="shared" si="8"/>
        <v>0.25101073469956781</v>
      </c>
      <c r="AH63" s="41">
        <f t="shared" si="9"/>
        <v>5.304614526697337E-2</v>
      </c>
      <c r="AI63" s="41">
        <f t="shared" si="10"/>
        <v>7.3748780147776388E-2</v>
      </c>
      <c r="AJ63" s="41">
        <f t="shared" si="11"/>
        <v>5.0327617454342673E-2</v>
      </c>
      <c r="AK63" s="37">
        <f t="shared" si="12"/>
        <v>1</v>
      </c>
    </row>
    <row r="64" spans="2:37">
      <c r="B64" s="75">
        <v>2004</v>
      </c>
      <c r="C64">
        <v>8043</v>
      </c>
      <c r="D64" s="15">
        <v>222</v>
      </c>
      <c r="E64" s="55">
        <v>3384</v>
      </c>
      <c r="F64" s="78">
        <v>133</v>
      </c>
      <c r="G64">
        <v>721</v>
      </c>
      <c r="H64" s="15">
        <v>34</v>
      </c>
      <c r="I64" s="55">
        <v>716</v>
      </c>
      <c r="J64" s="78">
        <v>7</v>
      </c>
      <c r="K64">
        <v>999</v>
      </c>
      <c r="L64" s="15">
        <v>38</v>
      </c>
      <c r="M64" s="55">
        <v>27</v>
      </c>
      <c r="N64" s="78">
        <v>1</v>
      </c>
      <c r="O64" s="12" t="s">
        <v>23</v>
      </c>
      <c r="P64" s="10" t="s">
        <v>23</v>
      </c>
      <c r="Q64" s="55">
        <v>13890</v>
      </c>
      <c r="R64" s="80">
        <v>435</v>
      </c>
      <c r="S64" s="18"/>
      <c r="T64" s="44">
        <f t="shared" ref="T64:U70" si="13">C64+E64+G64+I64+K64</f>
        <v>13863</v>
      </c>
      <c r="U64" s="44">
        <f t="shared" si="13"/>
        <v>434</v>
      </c>
      <c r="V64" s="34"/>
      <c r="W64" s="40">
        <v>2004</v>
      </c>
      <c r="X64" s="41">
        <f t="shared" si="1"/>
        <v>0.51152073732718895</v>
      </c>
      <c r="Y64" s="41">
        <f t="shared" si="2"/>
        <v>0.30645161290322581</v>
      </c>
      <c r="Z64" s="41">
        <f t="shared" si="3"/>
        <v>7.8341013824884786E-2</v>
      </c>
      <c r="AA64" s="41">
        <f t="shared" si="4"/>
        <v>8.755760368663594E-2</v>
      </c>
      <c r="AB64" s="41">
        <f t="shared" si="5"/>
        <v>1.6129032258064516E-2</v>
      </c>
      <c r="AC64" s="37">
        <f t="shared" si="6"/>
        <v>1</v>
      </c>
      <c r="AD64" s="39"/>
      <c r="AE64" s="40">
        <v>2004</v>
      </c>
      <c r="AF64" s="41">
        <f t="shared" si="7"/>
        <v>0.58017745076823202</v>
      </c>
      <c r="AG64" s="41">
        <f t="shared" si="8"/>
        <v>0.24410300800692492</v>
      </c>
      <c r="AH64" s="41">
        <f t="shared" si="9"/>
        <v>5.2008944672870233E-2</v>
      </c>
      <c r="AI64" s="41">
        <f t="shared" si="10"/>
        <v>7.2062324172257081E-2</v>
      </c>
      <c r="AJ64" s="41">
        <f t="shared" si="11"/>
        <v>5.1648272379715789E-2</v>
      </c>
      <c r="AK64" s="37">
        <f t="shared" si="12"/>
        <v>1</v>
      </c>
    </row>
    <row r="65" spans="2:37">
      <c r="B65" s="75">
        <v>2005</v>
      </c>
      <c r="C65">
        <v>8308</v>
      </c>
      <c r="D65" s="15">
        <v>203</v>
      </c>
      <c r="E65" s="55">
        <v>3521</v>
      </c>
      <c r="F65" s="78">
        <v>123</v>
      </c>
      <c r="G65">
        <v>903</v>
      </c>
      <c r="H65" s="15">
        <v>36</v>
      </c>
      <c r="I65" s="55">
        <v>751</v>
      </c>
      <c r="J65" s="78">
        <v>12</v>
      </c>
      <c r="K65">
        <v>943</v>
      </c>
      <c r="L65" s="15">
        <v>31</v>
      </c>
      <c r="M65" s="55">
        <v>25</v>
      </c>
      <c r="N65" s="79" t="s">
        <v>23</v>
      </c>
      <c r="O65" s="12" t="s">
        <v>23</v>
      </c>
      <c r="P65" s="10" t="s">
        <v>23</v>
      </c>
      <c r="Q65" s="55">
        <v>14451</v>
      </c>
      <c r="R65" s="80">
        <v>405</v>
      </c>
      <c r="S65" s="18"/>
      <c r="T65" s="44">
        <f t="shared" si="13"/>
        <v>14426</v>
      </c>
      <c r="U65" s="44">
        <f t="shared" si="13"/>
        <v>405</v>
      </c>
      <c r="V65" s="34"/>
      <c r="W65" s="40">
        <v>2005</v>
      </c>
      <c r="X65" s="41">
        <f t="shared" si="1"/>
        <v>0.50123456790123455</v>
      </c>
      <c r="Y65" s="41">
        <f t="shared" si="2"/>
        <v>0.3037037037037037</v>
      </c>
      <c r="Z65" s="41">
        <f t="shared" si="3"/>
        <v>8.8888888888888892E-2</v>
      </c>
      <c r="AA65" s="41">
        <f t="shared" si="4"/>
        <v>7.6543209876543214E-2</v>
      </c>
      <c r="AB65" s="41">
        <f t="shared" si="5"/>
        <v>2.9629629629629631E-2</v>
      </c>
      <c r="AC65" s="37">
        <f t="shared" si="6"/>
        <v>1</v>
      </c>
      <c r="AD65" s="39"/>
      <c r="AE65" s="40">
        <v>2005</v>
      </c>
      <c r="AF65" s="41">
        <f t="shared" si="7"/>
        <v>0.57590461666435599</v>
      </c>
      <c r="AG65" s="41">
        <f t="shared" si="8"/>
        <v>0.24407320116456399</v>
      </c>
      <c r="AH65" s="41">
        <f t="shared" si="9"/>
        <v>6.2595314016359357E-2</v>
      </c>
      <c r="AI65" s="41">
        <f t="shared" si="10"/>
        <v>6.5368085401358661E-2</v>
      </c>
      <c r="AJ65" s="41">
        <f t="shared" si="11"/>
        <v>5.2058782753361989E-2</v>
      </c>
      <c r="AK65" s="37">
        <f t="shared" si="12"/>
        <v>0.99999999999999989</v>
      </c>
    </row>
    <row r="66" spans="2:37">
      <c r="B66" s="75">
        <v>2006</v>
      </c>
      <c r="C66">
        <v>8612</v>
      </c>
      <c r="D66" s="15">
        <v>191</v>
      </c>
      <c r="E66" s="55">
        <v>3713</v>
      </c>
      <c r="F66" s="78">
        <v>108</v>
      </c>
      <c r="G66">
        <v>1017</v>
      </c>
      <c r="H66" s="15">
        <v>38</v>
      </c>
      <c r="I66" s="55">
        <v>833</v>
      </c>
      <c r="J66" s="78">
        <v>9</v>
      </c>
      <c r="K66">
        <v>960</v>
      </c>
      <c r="L66" s="15">
        <v>44</v>
      </c>
      <c r="M66" s="55">
        <v>39</v>
      </c>
      <c r="N66" s="78">
        <v>3</v>
      </c>
      <c r="O66" s="12" t="s">
        <v>23</v>
      </c>
      <c r="P66" s="10" t="s">
        <v>23</v>
      </c>
      <c r="Q66" s="55">
        <v>15174</v>
      </c>
      <c r="R66" s="80">
        <v>393</v>
      </c>
      <c r="S66" s="18"/>
      <c r="T66" s="44">
        <f t="shared" si="13"/>
        <v>15135</v>
      </c>
      <c r="U66" s="44">
        <f t="shared" si="13"/>
        <v>390</v>
      </c>
      <c r="V66" s="34"/>
      <c r="W66" s="40">
        <v>2006</v>
      </c>
      <c r="X66" s="41">
        <f t="shared" si="1"/>
        <v>0.48974358974358972</v>
      </c>
      <c r="Y66" s="41">
        <f t="shared" si="2"/>
        <v>0.27692307692307694</v>
      </c>
      <c r="Z66" s="41">
        <f t="shared" si="3"/>
        <v>9.7435897435897437E-2</v>
      </c>
      <c r="AA66" s="41">
        <f t="shared" si="4"/>
        <v>0.11282051282051282</v>
      </c>
      <c r="AB66" s="41">
        <f t="shared" si="5"/>
        <v>2.3076923076923078E-2</v>
      </c>
      <c r="AC66" s="37">
        <f t="shared" si="6"/>
        <v>1</v>
      </c>
      <c r="AD66" s="39"/>
      <c r="AE66" s="40">
        <v>2006</v>
      </c>
      <c r="AF66" s="41">
        <f t="shared" si="7"/>
        <v>0.56901222332342249</v>
      </c>
      <c r="AG66" s="41">
        <f t="shared" si="8"/>
        <v>0.2453254046911133</v>
      </c>
      <c r="AH66" s="41">
        <f t="shared" si="9"/>
        <v>6.7195242814667988E-2</v>
      </c>
      <c r="AI66" s="41">
        <f t="shared" si="10"/>
        <v>6.3429137760158572E-2</v>
      </c>
      <c r="AJ66" s="41">
        <f t="shared" si="11"/>
        <v>5.5037991410637595E-2</v>
      </c>
      <c r="AK66" s="37">
        <f t="shared" si="12"/>
        <v>1</v>
      </c>
    </row>
    <row r="67" spans="2:37">
      <c r="B67" s="75">
        <v>2007</v>
      </c>
      <c r="C67">
        <v>9131</v>
      </c>
      <c r="D67" s="15">
        <v>202</v>
      </c>
      <c r="E67" s="55">
        <v>3758</v>
      </c>
      <c r="F67" s="78">
        <v>119</v>
      </c>
      <c r="G67">
        <v>1336</v>
      </c>
      <c r="H67" s="15">
        <v>41</v>
      </c>
      <c r="I67" s="55">
        <v>880</v>
      </c>
      <c r="J67" s="78">
        <v>12</v>
      </c>
      <c r="K67">
        <v>868</v>
      </c>
      <c r="L67" s="15">
        <v>45</v>
      </c>
      <c r="M67" s="55">
        <v>40</v>
      </c>
      <c r="N67" s="78">
        <v>2</v>
      </c>
      <c r="O67" s="12" t="s">
        <v>23</v>
      </c>
      <c r="P67" s="10" t="s">
        <v>23</v>
      </c>
      <c r="Q67" s="55">
        <v>16013</v>
      </c>
      <c r="R67" s="80">
        <v>421</v>
      </c>
      <c r="S67" s="18"/>
      <c r="T67" s="44">
        <f t="shared" si="13"/>
        <v>15973</v>
      </c>
      <c r="U67" s="44">
        <f t="shared" si="13"/>
        <v>419</v>
      </c>
      <c r="V67" s="34"/>
      <c r="W67" s="40">
        <v>2007</v>
      </c>
      <c r="X67" s="41">
        <f t="shared" si="1"/>
        <v>0.4821002386634845</v>
      </c>
      <c r="Y67" s="41">
        <f t="shared" si="2"/>
        <v>0.28400954653937949</v>
      </c>
      <c r="Z67" s="41">
        <f t="shared" si="3"/>
        <v>9.7852028639618144E-2</v>
      </c>
      <c r="AA67" s="41">
        <f t="shared" si="4"/>
        <v>0.10739856801909307</v>
      </c>
      <c r="AB67" s="41">
        <f t="shared" si="5"/>
        <v>2.8639618138424822E-2</v>
      </c>
      <c r="AC67" s="37">
        <f t="shared" si="6"/>
        <v>1</v>
      </c>
      <c r="AD67" s="39"/>
      <c r="AE67" s="40">
        <v>2007</v>
      </c>
      <c r="AF67" s="41">
        <f t="shared" si="7"/>
        <v>0.57165216302510491</v>
      </c>
      <c r="AG67" s="41">
        <f t="shared" si="8"/>
        <v>0.23527202153634258</v>
      </c>
      <c r="AH67" s="41">
        <f t="shared" si="9"/>
        <v>8.3641144431227693E-2</v>
      </c>
      <c r="AI67" s="41">
        <f t="shared" si="10"/>
        <v>5.4341701621486257E-2</v>
      </c>
      <c r="AJ67" s="41">
        <f t="shared" si="11"/>
        <v>5.5092969385838603E-2</v>
      </c>
      <c r="AK67" s="37">
        <f t="shared" si="12"/>
        <v>1</v>
      </c>
    </row>
    <row r="68" spans="2:37">
      <c r="B68" s="75">
        <v>2008</v>
      </c>
      <c r="C68">
        <v>8536</v>
      </c>
      <c r="D68" s="15">
        <v>163</v>
      </c>
      <c r="E68" s="55">
        <v>3365</v>
      </c>
      <c r="F68" s="78">
        <v>104</v>
      </c>
      <c r="G68">
        <v>1396</v>
      </c>
      <c r="H68" s="15">
        <v>51</v>
      </c>
      <c r="I68" s="55">
        <v>895</v>
      </c>
      <c r="J68" s="78">
        <v>10</v>
      </c>
      <c r="K68">
        <v>939</v>
      </c>
      <c r="L68" s="15">
        <v>31</v>
      </c>
      <c r="M68" s="55">
        <v>43</v>
      </c>
      <c r="N68" s="78">
        <v>7</v>
      </c>
      <c r="O68" s="12" t="s">
        <v>23</v>
      </c>
      <c r="P68" s="10" t="s">
        <v>23</v>
      </c>
      <c r="Q68" s="55">
        <v>15174</v>
      </c>
      <c r="R68" s="80">
        <v>366</v>
      </c>
      <c r="S68" s="18"/>
      <c r="T68" s="44">
        <f t="shared" si="13"/>
        <v>15131</v>
      </c>
      <c r="U68" s="44">
        <f t="shared" si="13"/>
        <v>359</v>
      </c>
      <c r="V68" s="34"/>
      <c r="W68" s="40">
        <v>2008</v>
      </c>
      <c r="X68" s="41">
        <f t="shared" si="1"/>
        <v>0.45403899721448465</v>
      </c>
      <c r="Y68" s="41">
        <f t="shared" si="2"/>
        <v>0.28969359331476324</v>
      </c>
      <c r="Z68" s="41">
        <f t="shared" si="3"/>
        <v>0.14206128133704735</v>
      </c>
      <c r="AA68" s="41">
        <f t="shared" si="4"/>
        <v>8.6350974930362118E-2</v>
      </c>
      <c r="AB68" s="41">
        <f t="shared" si="5"/>
        <v>2.7855153203342618E-2</v>
      </c>
      <c r="AC68" s="37">
        <f t="shared" si="6"/>
        <v>1</v>
      </c>
      <c r="AD68" s="34"/>
      <c r="AE68" s="40">
        <v>2008</v>
      </c>
      <c r="AF68" s="41">
        <f t="shared" si="7"/>
        <v>0.56413984535060469</v>
      </c>
      <c r="AG68" s="41">
        <f t="shared" si="8"/>
        <v>0.2223911175731941</v>
      </c>
      <c r="AH68" s="41">
        <f t="shared" si="9"/>
        <v>9.2260921287423164E-2</v>
      </c>
      <c r="AI68" s="41">
        <f t="shared" si="10"/>
        <v>6.2058026567973039E-2</v>
      </c>
      <c r="AJ68" s="41">
        <f t="shared" si="11"/>
        <v>5.9150089220804968E-2</v>
      </c>
      <c r="AK68" s="37">
        <f t="shared" si="12"/>
        <v>0.99999999999999989</v>
      </c>
    </row>
    <row r="69" spans="2:37">
      <c r="B69" s="75">
        <v>2009</v>
      </c>
      <c r="C69">
        <v>8017</v>
      </c>
      <c r="D69" s="15">
        <v>192</v>
      </c>
      <c r="E69" s="55">
        <v>3370</v>
      </c>
      <c r="F69" s="78">
        <v>103</v>
      </c>
      <c r="G69">
        <v>1369</v>
      </c>
      <c r="H69" s="15">
        <v>48</v>
      </c>
      <c r="I69" s="55">
        <v>825</v>
      </c>
      <c r="J69" s="78">
        <v>8</v>
      </c>
      <c r="K69">
        <v>914</v>
      </c>
      <c r="L69" s="15">
        <v>31</v>
      </c>
      <c r="M69" s="55">
        <v>46</v>
      </c>
      <c r="N69" s="78">
        <v>2</v>
      </c>
      <c r="O69" s="12" t="s">
        <v>23</v>
      </c>
      <c r="P69" s="10" t="s">
        <v>23</v>
      </c>
      <c r="Q69" s="55">
        <v>14541</v>
      </c>
      <c r="R69" s="80">
        <v>384</v>
      </c>
      <c r="S69" s="18"/>
      <c r="T69" s="44">
        <f t="shared" si="13"/>
        <v>14495</v>
      </c>
      <c r="U69" s="44">
        <f t="shared" si="13"/>
        <v>382</v>
      </c>
      <c r="V69" s="34"/>
      <c r="W69" s="40">
        <v>2009</v>
      </c>
      <c r="X69" s="41">
        <f t="shared" si="1"/>
        <v>0.50261780104712039</v>
      </c>
      <c r="Y69" s="41">
        <f t="shared" si="2"/>
        <v>0.26963350785340312</v>
      </c>
      <c r="Z69" s="41">
        <f t="shared" si="3"/>
        <v>0.1256544502617801</v>
      </c>
      <c r="AA69" s="41">
        <f t="shared" si="4"/>
        <v>8.1151832460732987E-2</v>
      </c>
      <c r="AB69" s="41">
        <f t="shared" si="5"/>
        <v>2.0942408376963352E-2</v>
      </c>
      <c r="AC69" s="37">
        <f t="shared" si="6"/>
        <v>1</v>
      </c>
      <c r="AD69" s="34"/>
      <c r="AE69" s="40">
        <v>2009</v>
      </c>
      <c r="AF69" s="41">
        <f t="shared" si="7"/>
        <v>0.55308727147292169</v>
      </c>
      <c r="AG69" s="41">
        <f t="shared" si="8"/>
        <v>0.23249396343566747</v>
      </c>
      <c r="AH69" s="41">
        <f t="shared" si="9"/>
        <v>9.4446360814073815E-2</v>
      </c>
      <c r="AI69" s="41">
        <f t="shared" si="10"/>
        <v>6.305622628492584E-2</v>
      </c>
      <c r="AJ69" s="41">
        <f t="shared" si="11"/>
        <v>5.6916177992411179E-2</v>
      </c>
      <c r="AK69" s="37">
        <f t="shared" si="12"/>
        <v>0.99999999999999989</v>
      </c>
    </row>
    <row r="70" spans="2:37">
      <c r="B70" s="75">
        <v>2010</v>
      </c>
      <c r="C70">
        <v>7848</v>
      </c>
      <c r="D70" s="15">
        <v>180</v>
      </c>
      <c r="E70" s="55">
        <v>3022</v>
      </c>
      <c r="F70" s="78">
        <v>98</v>
      </c>
      <c r="G70">
        <v>1300</v>
      </c>
      <c r="H70" s="15">
        <v>50</v>
      </c>
      <c r="I70" s="55">
        <v>844</v>
      </c>
      <c r="J70" s="78">
        <v>10</v>
      </c>
      <c r="K70">
        <v>967</v>
      </c>
      <c r="L70" s="15">
        <v>35</v>
      </c>
      <c r="M70" s="55">
        <v>50</v>
      </c>
      <c r="N70" s="78">
        <v>2</v>
      </c>
      <c r="O70" s="12" t="s">
        <v>23</v>
      </c>
      <c r="P70" s="10" t="s">
        <v>23</v>
      </c>
      <c r="Q70" s="55">
        <v>14031</v>
      </c>
      <c r="R70" s="80">
        <v>375</v>
      </c>
      <c r="S70" s="18"/>
      <c r="T70" s="44">
        <f t="shared" si="13"/>
        <v>13981</v>
      </c>
      <c r="U70" s="44">
        <f t="shared" si="13"/>
        <v>373</v>
      </c>
      <c r="V70" s="34"/>
      <c r="W70" s="40">
        <v>2010</v>
      </c>
      <c r="X70" s="41">
        <f t="shared" ref="X70:X76" si="14">D70/U70</f>
        <v>0.48257372654155495</v>
      </c>
      <c r="Y70" s="41">
        <f t="shared" ref="Y70:Y76" si="15">F70/U70</f>
        <v>0.26273458445040215</v>
      </c>
      <c r="Z70" s="41">
        <f t="shared" ref="Z70:Z76" si="16">H70/U70</f>
        <v>0.13404825737265416</v>
      </c>
      <c r="AA70" s="41">
        <f t="shared" ref="AA70:AA76" si="17">L70/U70</f>
        <v>9.3833780160857902E-2</v>
      </c>
      <c r="AB70" s="41">
        <f t="shared" ref="AB70:AB76" si="18">J70/U70</f>
        <v>2.6809651474530832E-2</v>
      </c>
      <c r="AC70" s="37">
        <f>SUM(X70:AB70)</f>
        <v>1</v>
      </c>
      <c r="AD70" s="34"/>
      <c r="AE70" s="40">
        <v>2010</v>
      </c>
      <c r="AF70" s="41">
        <f t="shared" ref="AF70:AF76" si="19">C70/T70</f>
        <v>0.56133323796581069</v>
      </c>
      <c r="AG70" s="41">
        <f t="shared" ref="AG70:AG76" si="20">E70/T70</f>
        <v>0.21615048995064731</v>
      </c>
      <c r="AH70" s="41">
        <f t="shared" ref="AH70:AH76" si="21">G70/T70</f>
        <v>9.2983334525427369E-2</v>
      </c>
      <c r="AI70" s="41">
        <f t="shared" ref="AI70:AI76" si="22">K70/T70</f>
        <v>6.9165295758529435E-2</v>
      </c>
      <c r="AJ70" s="41">
        <f t="shared" ref="AJ70:AJ76" si="23">I70/T70</f>
        <v>6.0367641799585155E-2</v>
      </c>
      <c r="AK70" s="37">
        <f>SUM(AF70:AJ70)</f>
        <v>1</v>
      </c>
    </row>
    <row r="71" spans="2:37">
      <c r="B71" s="75">
        <v>2011</v>
      </c>
      <c r="C71">
        <v>6996</v>
      </c>
      <c r="D71" s="15">
        <v>150</v>
      </c>
      <c r="E71" s="55">
        <v>2685</v>
      </c>
      <c r="F71" s="78">
        <v>61</v>
      </c>
      <c r="G71">
        <v>1178</v>
      </c>
      <c r="H71" s="15">
        <v>33</v>
      </c>
      <c r="I71" s="55">
        <v>783</v>
      </c>
      <c r="J71" s="78">
        <v>9</v>
      </c>
      <c r="K71">
        <v>884</v>
      </c>
      <c r="L71" s="15">
        <v>31</v>
      </c>
      <c r="M71" s="55">
        <v>48</v>
      </c>
      <c r="N71" s="79" t="s">
        <v>23</v>
      </c>
      <c r="O71" s="12" t="s">
        <v>23</v>
      </c>
      <c r="P71" s="10" t="s">
        <v>23</v>
      </c>
      <c r="Q71" s="55">
        <v>12574</v>
      </c>
      <c r="R71" s="80">
        <v>284</v>
      </c>
      <c r="S71" s="18"/>
      <c r="T71" s="44">
        <f t="shared" ref="T71:U73" si="24">C71+E71+G71+I71+K71</f>
        <v>12526</v>
      </c>
      <c r="U71" s="44">
        <f t="shared" si="24"/>
        <v>284</v>
      </c>
      <c r="V71" s="34"/>
      <c r="W71" s="40">
        <v>2011</v>
      </c>
      <c r="X71" s="41">
        <f t="shared" si="14"/>
        <v>0.528169014084507</v>
      </c>
      <c r="Y71" s="41">
        <f t="shared" si="15"/>
        <v>0.21478873239436619</v>
      </c>
      <c r="Z71" s="41">
        <f t="shared" si="16"/>
        <v>0.11619718309859155</v>
      </c>
      <c r="AA71" s="41">
        <f t="shared" si="17"/>
        <v>0.10915492957746478</v>
      </c>
      <c r="AB71" s="41">
        <f t="shared" si="18"/>
        <v>3.1690140845070422E-2</v>
      </c>
      <c r="AC71" s="37">
        <f>SUM(X71:AB71)</f>
        <v>0.99999999999999989</v>
      </c>
      <c r="AD71" s="34"/>
      <c r="AE71" s="40">
        <v>2011</v>
      </c>
      <c r="AF71" s="41">
        <f t="shared" si="19"/>
        <v>0.55851828197349518</v>
      </c>
      <c r="AG71" s="41">
        <f t="shared" si="20"/>
        <v>0.21435414338176592</v>
      </c>
      <c r="AH71" s="41">
        <f t="shared" si="21"/>
        <v>9.4044387673638832E-2</v>
      </c>
      <c r="AI71" s="41">
        <f t="shared" si="22"/>
        <v>7.0573207727925913E-2</v>
      </c>
      <c r="AJ71" s="41">
        <f t="shared" si="23"/>
        <v>6.2509979243174196E-2</v>
      </c>
      <c r="AK71" s="37">
        <f>SUM(AF71:AJ71)</f>
        <v>1.0000000000000002</v>
      </c>
    </row>
    <row r="72" spans="2:37">
      <c r="B72" s="75">
        <v>2012</v>
      </c>
      <c r="C72">
        <v>6799</v>
      </c>
      <c r="D72" s="15">
        <v>135</v>
      </c>
      <c r="E72" s="55">
        <v>2422</v>
      </c>
      <c r="F72" s="78">
        <v>82</v>
      </c>
      <c r="G72">
        <v>1138</v>
      </c>
      <c r="H72" s="15">
        <v>50</v>
      </c>
      <c r="I72" s="55">
        <v>798</v>
      </c>
      <c r="J72" s="78">
        <v>8</v>
      </c>
      <c r="K72">
        <v>917</v>
      </c>
      <c r="L72" s="15">
        <v>33</v>
      </c>
      <c r="M72" s="55">
        <v>48</v>
      </c>
      <c r="N72" s="79" t="s">
        <v>23</v>
      </c>
      <c r="O72" s="12" t="s">
        <v>23</v>
      </c>
      <c r="P72" s="10" t="s">
        <v>23</v>
      </c>
      <c r="Q72" s="55">
        <v>12122</v>
      </c>
      <c r="R72" s="80">
        <v>308</v>
      </c>
      <c r="S72" s="18"/>
      <c r="T72" s="44">
        <f t="shared" si="24"/>
        <v>12074</v>
      </c>
      <c r="U72" s="44">
        <f t="shared" si="24"/>
        <v>308</v>
      </c>
      <c r="V72" s="34"/>
      <c r="W72" s="40">
        <v>2012</v>
      </c>
      <c r="X72" s="41">
        <f t="shared" si="14"/>
        <v>0.43831168831168832</v>
      </c>
      <c r="Y72" s="41">
        <f t="shared" si="15"/>
        <v>0.26623376623376621</v>
      </c>
      <c r="Z72" s="41">
        <f t="shared" si="16"/>
        <v>0.16233766233766234</v>
      </c>
      <c r="AA72" s="41">
        <f t="shared" si="17"/>
        <v>0.10714285714285714</v>
      </c>
      <c r="AB72" s="41">
        <f t="shared" si="18"/>
        <v>2.5974025974025976E-2</v>
      </c>
      <c r="AC72" s="37">
        <f>SUM(X72:AB72)</f>
        <v>1</v>
      </c>
      <c r="AD72" s="34"/>
      <c r="AE72" s="40">
        <v>2012</v>
      </c>
      <c r="AF72" s="41">
        <f t="shared" si="19"/>
        <v>0.56311081663077689</v>
      </c>
      <c r="AG72" s="41">
        <f t="shared" si="20"/>
        <v>0.20059632267682623</v>
      </c>
      <c r="AH72" s="41">
        <f t="shared" si="21"/>
        <v>9.4252111976147093E-2</v>
      </c>
      <c r="AI72" s="41">
        <f t="shared" si="22"/>
        <v>7.5948318701341722E-2</v>
      </c>
      <c r="AJ72" s="41">
        <f t="shared" si="23"/>
        <v>6.6092430014908068E-2</v>
      </c>
      <c r="AK72" s="37">
        <f>SUM(AF72:AJ72)</f>
        <v>1.0000000000000002</v>
      </c>
    </row>
    <row r="73" spans="2:37">
      <c r="B73" s="75">
        <v>2013</v>
      </c>
      <c r="C73">
        <v>6569</v>
      </c>
      <c r="D73" s="3">
        <v>125</v>
      </c>
      <c r="E73" s="55">
        <v>2307</v>
      </c>
      <c r="F73" s="62">
        <v>49</v>
      </c>
      <c r="G73">
        <v>1188</v>
      </c>
      <c r="H73" s="3">
        <v>39</v>
      </c>
      <c r="I73" s="55">
        <v>817</v>
      </c>
      <c r="J73" s="62">
        <v>8</v>
      </c>
      <c r="K73">
        <v>839</v>
      </c>
      <c r="L73" s="3">
        <v>30</v>
      </c>
      <c r="M73" s="55">
        <v>61</v>
      </c>
      <c r="N73" s="62">
        <v>2</v>
      </c>
      <c r="O73" s="12" t="s">
        <v>23</v>
      </c>
      <c r="P73" s="10" t="s">
        <v>23</v>
      </c>
      <c r="Q73" s="55">
        <v>11781</v>
      </c>
      <c r="R73" s="62">
        <v>253</v>
      </c>
      <c r="S73" s="3"/>
      <c r="T73" s="44">
        <f t="shared" si="24"/>
        <v>11720</v>
      </c>
      <c r="U73" s="44">
        <f t="shared" si="24"/>
        <v>251</v>
      </c>
      <c r="V73" s="34"/>
      <c r="W73" s="40">
        <v>2013</v>
      </c>
      <c r="X73" s="41">
        <f t="shared" si="14"/>
        <v>0.49800796812749004</v>
      </c>
      <c r="Y73" s="41">
        <f t="shared" si="15"/>
        <v>0.19521912350597609</v>
      </c>
      <c r="Z73" s="41">
        <f t="shared" si="16"/>
        <v>0.15537848605577689</v>
      </c>
      <c r="AA73" s="41">
        <f t="shared" si="17"/>
        <v>0.11952191235059761</v>
      </c>
      <c r="AB73" s="41">
        <f t="shared" si="18"/>
        <v>3.1872509960159362E-2</v>
      </c>
      <c r="AC73" s="37"/>
      <c r="AD73" s="34"/>
      <c r="AE73" s="40">
        <v>2013</v>
      </c>
      <c r="AF73" s="41">
        <f t="shared" si="19"/>
        <v>0.5604948805460751</v>
      </c>
      <c r="AG73" s="41">
        <f t="shared" si="20"/>
        <v>0.19684300341296929</v>
      </c>
      <c r="AH73" s="41">
        <f t="shared" si="21"/>
        <v>0.10136518771331059</v>
      </c>
      <c r="AI73" s="41">
        <f t="shared" si="22"/>
        <v>7.1587030716723551E-2</v>
      </c>
      <c r="AJ73" s="41">
        <f t="shared" si="23"/>
        <v>6.9709897610921501E-2</v>
      </c>
      <c r="AK73" s="37"/>
    </row>
    <row r="74" spans="2:37">
      <c r="B74" s="75">
        <v>2014</v>
      </c>
      <c r="C74" s="56">
        <v>6288</v>
      </c>
      <c r="D74" s="50">
        <v>127</v>
      </c>
      <c r="E74" s="55">
        <v>2157</v>
      </c>
      <c r="F74" s="62">
        <v>70</v>
      </c>
      <c r="G74" s="56">
        <v>1165</v>
      </c>
      <c r="H74" s="50">
        <v>43</v>
      </c>
      <c r="I74" s="55">
        <v>731</v>
      </c>
      <c r="J74" s="62">
        <v>10</v>
      </c>
      <c r="K74" s="56">
        <v>835</v>
      </c>
      <c r="L74" s="50">
        <v>43</v>
      </c>
      <c r="M74" s="55">
        <v>43</v>
      </c>
      <c r="N74" s="79" t="s">
        <v>23</v>
      </c>
      <c r="O74" s="59" t="s">
        <v>23</v>
      </c>
      <c r="P74" s="10" t="s">
        <v>23</v>
      </c>
      <c r="Q74" s="55">
        <v>11219</v>
      </c>
      <c r="R74" s="62">
        <v>293</v>
      </c>
      <c r="S74" s="3"/>
      <c r="T74" s="44">
        <f t="shared" ref="T74:U76" si="25">C74+E74+G74+I74+K74</f>
        <v>11176</v>
      </c>
      <c r="U74" s="44">
        <f t="shared" si="25"/>
        <v>293</v>
      </c>
      <c r="V74" s="34"/>
      <c r="W74" s="40">
        <v>2014</v>
      </c>
      <c r="X74" s="41">
        <f t="shared" si="14"/>
        <v>0.43344709897610922</v>
      </c>
      <c r="Y74" s="41">
        <f t="shared" si="15"/>
        <v>0.23890784982935154</v>
      </c>
      <c r="Z74" s="41">
        <f t="shared" si="16"/>
        <v>0.14675767918088736</v>
      </c>
      <c r="AA74" s="41">
        <f t="shared" si="17"/>
        <v>0.14675767918088736</v>
      </c>
      <c r="AB74" s="41">
        <f t="shared" si="18"/>
        <v>3.4129692832764506E-2</v>
      </c>
      <c r="AC74" s="37"/>
      <c r="AD74" s="34"/>
      <c r="AE74" s="40">
        <v>2014</v>
      </c>
      <c r="AF74" s="41">
        <f t="shared" si="19"/>
        <v>0.56263421617752329</v>
      </c>
      <c r="AG74" s="41">
        <f t="shared" si="20"/>
        <v>0.19300286327845384</v>
      </c>
      <c r="AH74" s="41">
        <f t="shared" si="21"/>
        <v>0.10424123120973515</v>
      </c>
      <c r="AI74" s="41">
        <f t="shared" si="22"/>
        <v>7.4713672154617036E-2</v>
      </c>
      <c r="AJ74" s="41">
        <f t="shared" si="23"/>
        <v>6.5408017179670722E-2</v>
      </c>
      <c r="AK74" s="37"/>
    </row>
    <row r="75" spans="2:37">
      <c r="B75" s="75">
        <v>2015</v>
      </c>
      <c r="C75" s="56">
        <v>6968</v>
      </c>
      <c r="D75" s="50">
        <v>157</v>
      </c>
      <c r="E75" s="55">
        <v>2413</v>
      </c>
      <c r="F75" s="62">
        <v>75</v>
      </c>
      <c r="G75" s="56">
        <v>1232</v>
      </c>
      <c r="H75" s="50">
        <v>54</v>
      </c>
      <c r="I75" s="55">
        <v>745</v>
      </c>
      <c r="J75" s="62">
        <v>6</v>
      </c>
      <c r="K75" s="56">
        <v>862</v>
      </c>
      <c r="L75" s="50">
        <v>25</v>
      </c>
      <c r="M75" s="55">
        <v>50</v>
      </c>
      <c r="N75" s="62">
        <v>2</v>
      </c>
      <c r="O75" s="59" t="s">
        <v>23</v>
      </c>
      <c r="P75" s="10" t="s">
        <v>23</v>
      </c>
      <c r="Q75" s="55">
        <v>12270</v>
      </c>
      <c r="R75" s="62">
        <v>319</v>
      </c>
      <c r="S75" s="3"/>
      <c r="T75" s="44">
        <f t="shared" si="25"/>
        <v>12220</v>
      </c>
      <c r="U75" s="44">
        <f t="shared" si="25"/>
        <v>317</v>
      </c>
      <c r="V75" s="34"/>
      <c r="W75" s="40">
        <v>2015</v>
      </c>
      <c r="X75" s="41">
        <f t="shared" ref="X75" si="26">D75/U75</f>
        <v>0.4952681388012618</v>
      </c>
      <c r="Y75" s="41">
        <f t="shared" ref="Y75" si="27">F75/U75</f>
        <v>0.23659305993690852</v>
      </c>
      <c r="Z75" s="41">
        <f t="shared" ref="Z75" si="28">H75/U75</f>
        <v>0.17034700315457413</v>
      </c>
      <c r="AA75" s="41">
        <f t="shared" ref="AA75" si="29">L75/U75</f>
        <v>7.8864353312302835E-2</v>
      </c>
      <c r="AB75" s="41">
        <f t="shared" ref="AB75" si="30">J75/U75</f>
        <v>1.8927444794952682E-2</v>
      </c>
      <c r="AC75" s="37"/>
      <c r="AD75" s="34"/>
      <c r="AE75" s="40">
        <v>2015</v>
      </c>
      <c r="AF75" s="41">
        <f t="shared" ref="AF75" si="31">C75/T75</f>
        <v>0.57021276595744685</v>
      </c>
      <c r="AG75" s="41">
        <f t="shared" ref="AG75" si="32">E75/T75</f>
        <v>0.19746317512274958</v>
      </c>
      <c r="AH75" s="41">
        <f t="shared" ref="AH75" si="33">G75/T75</f>
        <v>0.10081833060556465</v>
      </c>
      <c r="AI75" s="41">
        <f t="shared" ref="AI75" si="34">K75/T75</f>
        <v>7.0540098199672663E-2</v>
      </c>
      <c r="AJ75" s="41">
        <f t="shared" ref="AJ75" si="35">I75/T75</f>
        <v>6.0965630114566287E-2</v>
      </c>
      <c r="AK75" s="37"/>
    </row>
    <row r="76" spans="2:37" ht="13.5" thickBot="1">
      <c r="B76" s="81">
        <v>2016</v>
      </c>
      <c r="C76" s="29">
        <v>7049</v>
      </c>
      <c r="D76" s="82">
        <v>165</v>
      </c>
      <c r="E76" s="66">
        <v>2577</v>
      </c>
      <c r="F76" s="83">
        <v>77</v>
      </c>
      <c r="G76" s="29">
        <v>1205</v>
      </c>
      <c r="H76" s="82">
        <v>52</v>
      </c>
      <c r="I76" s="66">
        <v>729</v>
      </c>
      <c r="J76" s="83">
        <v>5</v>
      </c>
      <c r="K76" s="29">
        <v>832</v>
      </c>
      <c r="L76" s="82">
        <v>25</v>
      </c>
      <c r="M76" s="66">
        <v>64</v>
      </c>
      <c r="N76" s="83">
        <v>4</v>
      </c>
      <c r="O76" s="64" t="s">
        <v>23</v>
      </c>
      <c r="P76" s="64" t="s">
        <v>23</v>
      </c>
      <c r="Q76" s="66">
        <v>12456</v>
      </c>
      <c r="R76" s="83">
        <v>328</v>
      </c>
      <c r="T76" s="44">
        <f t="shared" si="25"/>
        <v>12392</v>
      </c>
      <c r="U76" s="44">
        <f t="shared" si="25"/>
        <v>324</v>
      </c>
      <c r="V76" s="34"/>
      <c r="W76" s="40">
        <v>2016</v>
      </c>
      <c r="X76" s="41">
        <f t="shared" si="14"/>
        <v>0.5092592592592593</v>
      </c>
      <c r="Y76" s="41">
        <f t="shared" si="15"/>
        <v>0.23765432098765432</v>
      </c>
      <c r="Z76" s="41">
        <f t="shared" si="16"/>
        <v>0.16049382716049382</v>
      </c>
      <c r="AA76" s="41">
        <f t="shared" si="17"/>
        <v>7.716049382716049E-2</v>
      </c>
      <c r="AB76" s="41">
        <f t="shared" si="18"/>
        <v>1.5432098765432098E-2</v>
      </c>
      <c r="AC76" s="34"/>
      <c r="AD76" s="34"/>
      <c r="AE76" s="40">
        <v>2016</v>
      </c>
      <c r="AF76" s="41">
        <f t="shared" si="19"/>
        <v>0.56883473208521629</v>
      </c>
      <c r="AG76" s="41">
        <f t="shared" si="20"/>
        <v>0.20795674628792771</v>
      </c>
      <c r="AH76" s="41">
        <f t="shared" si="21"/>
        <v>9.7240154938670109E-2</v>
      </c>
      <c r="AI76" s="41">
        <f t="shared" si="22"/>
        <v>6.7140090380890902E-2</v>
      </c>
      <c r="AJ76" s="41">
        <f t="shared" si="23"/>
        <v>5.8828276307295028E-2</v>
      </c>
      <c r="AK76" s="34"/>
    </row>
    <row r="78" spans="2:37">
      <c r="B78" t="s">
        <v>7</v>
      </c>
      <c r="C78" s="17" t="s">
        <v>63</v>
      </c>
    </row>
    <row r="80" spans="2:37">
      <c r="B80">
        <v>1</v>
      </c>
      <c r="C80" t="s">
        <v>60</v>
      </c>
    </row>
    <row r="81" spans="3:3">
      <c r="C81" t="s">
        <v>61</v>
      </c>
    </row>
    <row r="82" spans="3:3">
      <c r="C82" t="s">
        <v>62</v>
      </c>
    </row>
  </sheetData>
  <mergeCells count="9">
    <mergeCell ref="O8:P8"/>
    <mergeCell ref="Q8:R8"/>
    <mergeCell ref="T8:U8"/>
    <mergeCell ref="C8:D8"/>
    <mergeCell ref="E8:F8"/>
    <mergeCell ref="G8:H8"/>
    <mergeCell ref="I8:J8"/>
    <mergeCell ref="K8:L8"/>
    <mergeCell ref="M8:N8"/>
  </mergeCells>
  <hyperlinks>
    <hyperlink ref="G1" location="Contents!A1" display="Return to Contents"/>
  </hyperlink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B2:R84"/>
  <sheetViews>
    <sheetView workbookViewId="0"/>
  </sheetViews>
  <sheetFormatPr defaultRowHeight="12.75"/>
  <cols>
    <col min="4" max="4" width="9.85546875" customWidth="1"/>
    <col min="5" max="5" width="9.28515625" customWidth="1"/>
    <col min="8" max="8" width="10" customWidth="1"/>
    <col min="9" max="9" width="9.7109375" customWidth="1"/>
    <col min="11" max="11" width="10.42578125" customWidth="1"/>
    <col min="12" max="12" width="10" customWidth="1"/>
    <col min="14" max="14" width="10.5703125" customWidth="1"/>
    <col min="15" max="15" width="10.28515625" customWidth="1"/>
  </cols>
  <sheetData>
    <row r="2" spans="2:18">
      <c r="B2" s="1" t="s">
        <v>57</v>
      </c>
      <c r="F2" s="24" t="s">
        <v>91</v>
      </c>
    </row>
    <row r="3" spans="2:18">
      <c r="B3" s="1"/>
    </row>
    <row r="4" spans="2:18">
      <c r="B4" s="1" t="s">
        <v>86</v>
      </c>
    </row>
    <row r="5" spans="2:18">
      <c r="B5" s="1" t="s">
        <v>54</v>
      </c>
    </row>
    <row r="6" spans="2:18" ht="13.5" thickBot="1"/>
    <row r="7" spans="2:18">
      <c r="B7" s="95" t="s">
        <v>1</v>
      </c>
      <c r="C7" s="94" t="s">
        <v>103</v>
      </c>
      <c r="D7" s="95"/>
      <c r="E7" s="95"/>
      <c r="F7" s="95"/>
      <c r="G7" s="94" t="s">
        <v>104</v>
      </c>
      <c r="H7" s="95"/>
      <c r="I7" s="95"/>
      <c r="J7" s="94" t="s">
        <v>105</v>
      </c>
      <c r="K7" s="95"/>
      <c r="L7" s="95"/>
      <c r="M7" s="94" t="s">
        <v>106</v>
      </c>
      <c r="N7" s="95"/>
      <c r="O7" s="95"/>
    </row>
    <row r="8" spans="2:18">
      <c r="B8" s="102"/>
      <c r="C8" s="101" t="s">
        <v>47</v>
      </c>
      <c r="D8" s="101" t="s">
        <v>48</v>
      </c>
      <c r="E8" s="101"/>
      <c r="F8" s="101" t="s">
        <v>49</v>
      </c>
      <c r="G8" s="101" t="s">
        <v>47</v>
      </c>
      <c r="H8" s="101" t="s">
        <v>48</v>
      </c>
      <c r="I8" s="101"/>
      <c r="J8" s="101" t="s">
        <v>47</v>
      </c>
      <c r="K8" s="101" t="s">
        <v>48</v>
      </c>
      <c r="L8" s="101"/>
      <c r="M8" s="101" t="s">
        <v>47</v>
      </c>
      <c r="N8" s="101" t="s">
        <v>48</v>
      </c>
      <c r="O8" s="101"/>
    </row>
    <row r="9" spans="2:18" ht="13.5" thickBot="1">
      <c r="B9" s="98"/>
      <c r="C9" s="97"/>
      <c r="D9" s="45" t="s">
        <v>59</v>
      </c>
      <c r="E9" s="45" t="s">
        <v>42</v>
      </c>
      <c r="F9" s="97"/>
      <c r="G9" s="97"/>
      <c r="H9" s="45" t="s">
        <v>59</v>
      </c>
      <c r="I9" s="45" t="s">
        <v>42</v>
      </c>
      <c r="J9" s="97"/>
      <c r="K9" s="45" t="s">
        <v>59</v>
      </c>
      <c r="L9" s="45" t="s">
        <v>42</v>
      </c>
      <c r="M9" s="97"/>
      <c r="N9" s="45" t="s">
        <v>59</v>
      </c>
      <c r="O9" s="45" t="s">
        <v>42</v>
      </c>
      <c r="R9" t="s">
        <v>50</v>
      </c>
    </row>
    <row r="10" spans="2:18">
      <c r="B10" s="68">
        <v>1956</v>
      </c>
      <c r="C10" s="46">
        <v>211</v>
      </c>
      <c r="D10" s="47">
        <v>342</v>
      </c>
      <c r="E10" s="47">
        <v>12</v>
      </c>
      <c r="F10" s="48">
        <v>9.5999999939999991</v>
      </c>
      <c r="G10" s="50">
        <v>96</v>
      </c>
      <c r="H10" s="50">
        <v>145</v>
      </c>
      <c r="I10" s="50">
        <v>6</v>
      </c>
      <c r="J10" s="46">
        <v>121</v>
      </c>
      <c r="K10" s="47">
        <v>202</v>
      </c>
      <c r="L10" s="61">
        <v>1</v>
      </c>
      <c r="M10" s="50">
        <v>90</v>
      </c>
      <c r="N10" s="50">
        <v>153</v>
      </c>
      <c r="O10" s="62">
        <v>3</v>
      </c>
    </row>
    <row r="11" spans="2:18">
      <c r="B11" s="68">
        <v>1957</v>
      </c>
      <c r="C11" s="49">
        <v>244</v>
      </c>
      <c r="D11" s="50">
        <v>400</v>
      </c>
      <c r="E11" s="50">
        <v>13</v>
      </c>
      <c r="F11" s="51">
        <v>9.5999999939999991</v>
      </c>
      <c r="G11" s="50">
        <v>158</v>
      </c>
      <c r="H11" s="50">
        <v>254</v>
      </c>
      <c r="I11" s="50">
        <v>7</v>
      </c>
      <c r="J11" s="49">
        <v>109</v>
      </c>
      <c r="K11" s="50">
        <v>169</v>
      </c>
      <c r="L11" s="62">
        <v>4</v>
      </c>
      <c r="M11" s="50">
        <v>109</v>
      </c>
      <c r="N11" s="50">
        <v>170</v>
      </c>
      <c r="O11" s="62">
        <v>3</v>
      </c>
    </row>
    <row r="12" spans="2:18">
      <c r="B12" s="68">
        <v>1958</v>
      </c>
      <c r="C12" s="49">
        <v>232</v>
      </c>
      <c r="D12" s="50">
        <v>358</v>
      </c>
      <c r="E12" s="50">
        <v>15</v>
      </c>
      <c r="F12" s="51">
        <v>11.599999993999999</v>
      </c>
      <c r="G12" s="50">
        <v>170</v>
      </c>
      <c r="H12" s="50">
        <v>275</v>
      </c>
      <c r="I12" s="50">
        <v>13</v>
      </c>
      <c r="J12" s="49">
        <v>121</v>
      </c>
      <c r="K12" s="50">
        <v>185</v>
      </c>
      <c r="L12" s="62">
        <v>9</v>
      </c>
      <c r="M12" s="50">
        <v>104</v>
      </c>
      <c r="N12" s="50">
        <v>174</v>
      </c>
      <c r="O12" s="62">
        <v>5</v>
      </c>
    </row>
    <row r="13" spans="2:18">
      <c r="B13" s="68">
        <v>1959</v>
      </c>
      <c r="C13" s="49">
        <v>321</v>
      </c>
      <c r="D13" s="50">
        <v>506</v>
      </c>
      <c r="E13" s="50">
        <v>8</v>
      </c>
      <c r="F13" s="51">
        <v>11.599999993999999</v>
      </c>
      <c r="G13" s="50">
        <v>154</v>
      </c>
      <c r="H13" s="50">
        <v>251</v>
      </c>
      <c r="I13" s="50">
        <v>4</v>
      </c>
      <c r="J13" s="49">
        <v>143</v>
      </c>
      <c r="K13" s="50">
        <v>214</v>
      </c>
      <c r="L13" s="62">
        <v>2</v>
      </c>
      <c r="M13" s="50">
        <v>122</v>
      </c>
      <c r="N13" s="50">
        <v>177</v>
      </c>
      <c r="O13" s="62">
        <v>5</v>
      </c>
    </row>
    <row r="14" spans="2:18">
      <c r="B14" s="68">
        <v>1960</v>
      </c>
      <c r="C14" s="49">
        <v>252</v>
      </c>
      <c r="D14" s="50">
        <v>414</v>
      </c>
      <c r="E14" s="50">
        <v>18</v>
      </c>
      <c r="F14" s="51">
        <v>11.599999993999999</v>
      </c>
      <c r="G14" s="50">
        <v>155</v>
      </c>
      <c r="H14" s="50">
        <v>256</v>
      </c>
      <c r="I14" s="50">
        <v>12</v>
      </c>
      <c r="J14" s="49">
        <v>140</v>
      </c>
      <c r="K14" s="50">
        <v>225</v>
      </c>
      <c r="L14" s="62">
        <v>5</v>
      </c>
      <c r="M14" s="50">
        <v>123</v>
      </c>
      <c r="N14" s="50">
        <v>210</v>
      </c>
      <c r="O14" s="62">
        <v>5</v>
      </c>
    </row>
    <row r="15" spans="2:18">
      <c r="B15" s="68">
        <v>1961</v>
      </c>
      <c r="C15" s="49">
        <v>228</v>
      </c>
      <c r="D15" s="50">
        <v>346</v>
      </c>
      <c r="E15" s="50">
        <v>13</v>
      </c>
      <c r="F15" s="51">
        <v>11.599999993999999</v>
      </c>
      <c r="G15" s="50">
        <v>143</v>
      </c>
      <c r="H15" s="50">
        <v>235</v>
      </c>
      <c r="I15" s="50">
        <v>8</v>
      </c>
      <c r="J15" s="49">
        <v>107</v>
      </c>
      <c r="K15" s="50">
        <v>185</v>
      </c>
      <c r="L15" s="62">
        <v>8</v>
      </c>
      <c r="M15" s="50">
        <v>96</v>
      </c>
      <c r="N15" s="50">
        <v>182</v>
      </c>
      <c r="O15" s="62">
        <v>3</v>
      </c>
    </row>
    <row r="16" spans="2:18">
      <c r="B16" s="68">
        <v>1962</v>
      </c>
      <c r="C16" s="49">
        <v>255</v>
      </c>
      <c r="D16" s="50">
        <v>421</v>
      </c>
      <c r="E16" s="50">
        <v>10</v>
      </c>
      <c r="F16" s="51">
        <v>9.5999999939999991</v>
      </c>
      <c r="G16" s="50">
        <v>159</v>
      </c>
      <c r="H16" s="50">
        <v>298</v>
      </c>
      <c r="I16" s="50">
        <v>10</v>
      </c>
      <c r="J16" s="49">
        <v>136</v>
      </c>
      <c r="K16" s="50">
        <v>221</v>
      </c>
      <c r="L16" s="62">
        <v>6</v>
      </c>
      <c r="M16" s="50">
        <v>130</v>
      </c>
      <c r="N16" s="50">
        <v>210</v>
      </c>
      <c r="O16" s="62">
        <v>3</v>
      </c>
    </row>
    <row r="17" spans="2:15">
      <c r="B17" s="68">
        <v>1963</v>
      </c>
      <c r="C17" s="49">
        <v>276</v>
      </c>
      <c r="D17" s="50">
        <v>457</v>
      </c>
      <c r="E17" s="50">
        <v>11</v>
      </c>
      <c r="F17" s="51">
        <v>9.5999999939999991</v>
      </c>
      <c r="G17" s="50">
        <v>179</v>
      </c>
      <c r="H17" s="50">
        <v>308</v>
      </c>
      <c r="I17" s="50">
        <v>10</v>
      </c>
      <c r="J17" s="49">
        <v>176</v>
      </c>
      <c r="K17" s="50">
        <v>298</v>
      </c>
      <c r="L17" s="62">
        <v>6</v>
      </c>
      <c r="M17" s="50">
        <v>152</v>
      </c>
      <c r="N17" s="50">
        <v>251</v>
      </c>
      <c r="O17" s="62">
        <v>8</v>
      </c>
    </row>
    <row r="18" spans="2:15">
      <c r="B18" s="68">
        <v>1964</v>
      </c>
      <c r="C18" s="49">
        <v>302</v>
      </c>
      <c r="D18" s="50">
        <v>500</v>
      </c>
      <c r="E18" s="50">
        <v>13</v>
      </c>
      <c r="F18" s="51">
        <v>11.599999993999999</v>
      </c>
      <c r="G18" s="50">
        <v>192</v>
      </c>
      <c r="H18" s="50">
        <v>340</v>
      </c>
      <c r="I18" s="50">
        <v>11</v>
      </c>
      <c r="J18" s="49">
        <v>178</v>
      </c>
      <c r="K18" s="50">
        <v>279</v>
      </c>
      <c r="L18" s="62">
        <v>6</v>
      </c>
      <c r="M18" s="50">
        <v>169</v>
      </c>
      <c r="N18" s="50">
        <v>291</v>
      </c>
      <c r="O18" s="62">
        <v>4</v>
      </c>
    </row>
    <row r="19" spans="2:15">
      <c r="B19" s="68">
        <v>1965</v>
      </c>
      <c r="C19" s="49">
        <v>343</v>
      </c>
      <c r="D19" s="50">
        <v>557</v>
      </c>
      <c r="E19" s="50">
        <v>19</v>
      </c>
      <c r="F19" s="51">
        <v>11.599999993999999</v>
      </c>
      <c r="G19" s="50">
        <v>218</v>
      </c>
      <c r="H19" s="50">
        <v>372</v>
      </c>
      <c r="I19" s="50">
        <v>16</v>
      </c>
      <c r="J19" s="49">
        <v>166</v>
      </c>
      <c r="K19" s="50">
        <v>256</v>
      </c>
      <c r="L19" s="62">
        <v>7</v>
      </c>
      <c r="M19" s="50">
        <v>153</v>
      </c>
      <c r="N19" s="50">
        <v>250</v>
      </c>
      <c r="O19" s="62">
        <v>6</v>
      </c>
    </row>
    <row r="20" spans="2:15">
      <c r="B20" s="68">
        <v>1966</v>
      </c>
      <c r="C20" s="49">
        <v>448</v>
      </c>
      <c r="D20" s="50">
        <v>749</v>
      </c>
      <c r="E20" s="50">
        <v>9</v>
      </c>
      <c r="F20" s="51">
        <v>11.599999993999999</v>
      </c>
      <c r="G20" s="50">
        <v>236</v>
      </c>
      <c r="H20" s="50">
        <v>382</v>
      </c>
      <c r="I20" s="50">
        <v>7</v>
      </c>
      <c r="J20" s="49">
        <v>174</v>
      </c>
      <c r="K20" s="50">
        <v>281</v>
      </c>
      <c r="L20" s="62">
        <v>12</v>
      </c>
      <c r="M20" s="50">
        <v>146</v>
      </c>
      <c r="N20" s="50">
        <v>269</v>
      </c>
      <c r="O20" s="62">
        <v>10</v>
      </c>
    </row>
    <row r="21" spans="2:15">
      <c r="B21" s="68">
        <v>1967</v>
      </c>
      <c r="C21" s="49">
        <v>253</v>
      </c>
      <c r="D21" s="50">
        <v>399</v>
      </c>
      <c r="E21" s="50">
        <v>20</v>
      </c>
      <c r="F21" s="51">
        <v>11.599999993999999</v>
      </c>
      <c r="G21" s="50">
        <v>203</v>
      </c>
      <c r="H21" s="50">
        <v>306</v>
      </c>
      <c r="I21" s="50">
        <v>13</v>
      </c>
      <c r="J21" s="49">
        <v>171</v>
      </c>
      <c r="K21" s="50">
        <v>281</v>
      </c>
      <c r="L21" s="62">
        <v>7</v>
      </c>
      <c r="M21" s="50">
        <v>139</v>
      </c>
      <c r="N21" s="50">
        <v>232</v>
      </c>
      <c r="O21" s="62">
        <v>9</v>
      </c>
    </row>
    <row r="22" spans="2:15">
      <c r="B22" s="68">
        <v>1968</v>
      </c>
      <c r="C22" s="49">
        <v>288</v>
      </c>
      <c r="D22" s="50">
        <v>429</v>
      </c>
      <c r="E22" s="50">
        <v>20</v>
      </c>
      <c r="F22" s="51">
        <v>9.5999999939999991</v>
      </c>
      <c r="G22" s="50">
        <v>189</v>
      </c>
      <c r="H22" s="50">
        <v>317</v>
      </c>
      <c r="I22" s="50">
        <v>8</v>
      </c>
      <c r="J22" s="49">
        <v>191</v>
      </c>
      <c r="K22" s="50">
        <v>317</v>
      </c>
      <c r="L22" s="62">
        <v>7</v>
      </c>
      <c r="M22" s="50">
        <v>169</v>
      </c>
      <c r="N22" s="50">
        <v>292</v>
      </c>
      <c r="O22" s="62">
        <v>13</v>
      </c>
    </row>
    <row r="23" spans="2:15">
      <c r="B23" s="68">
        <v>1969</v>
      </c>
      <c r="C23" s="49">
        <v>403</v>
      </c>
      <c r="D23" s="50">
        <v>713</v>
      </c>
      <c r="E23" s="50">
        <v>18</v>
      </c>
      <c r="F23" s="51">
        <v>11.599999993999999</v>
      </c>
      <c r="G23" s="50">
        <v>176</v>
      </c>
      <c r="H23" s="50">
        <v>328</v>
      </c>
      <c r="I23" s="50">
        <v>12</v>
      </c>
      <c r="J23" s="49">
        <v>204</v>
      </c>
      <c r="K23" s="50">
        <v>357</v>
      </c>
      <c r="L23" s="62">
        <v>11</v>
      </c>
      <c r="M23" s="50">
        <v>175</v>
      </c>
      <c r="N23" s="50">
        <v>298</v>
      </c>
      <c r="O23" s="62">
        <v>9</v>
      </c>
    </row>
    <row r="24" spans="2:15">
      <c r="B24" s="68">
        <v>1970</v>
      </c>
      <c r="C24" s="49">
        <v>453</v>
      </c>
      <c r="D24" s="50">
        <v>824</v>
      </c>
      <c r="E24" s="50">
        <v>26</v>
      </c>
      <c r="F24" s="51">
        <v>11.599999993999999</v>
      </c>
      <c r="G24" s="50">
        <v>196</v>
      </c>
      <c r="H24" s="50">
        <v>367</v>
      </c>
      <c r="I24" s="50">
        <v>8</v>
      </c>
      <c r="J24" s="49">
        <v>144</v>
      </c>
      <c r="K24" s="50">
        <v>251</v>
      </c>
      <c r="L24" s="62">
        <v>9</v>
      </c>
      <c r="M24" s="50">
        <v>157</v>
      </c>
      <c r="N24" s="50">
        <v>290</v>
      </c>
      <c r="O24" s="62">
        <v>10</v>
      </c>
    </row>
    <row r="25" spans="2:15">
      <c r="B25" s="68">
        <v>1971</v>
      </c>
      <c r="C25" s="49">
        <v>468</v>
      </c>
      <c r="D25" s="50">
        <v>819</v>
      </c>
      <c r="E25" s="50">
        <v>34</v>
      </c>
      <c r="F25" s="51">
        <v>11.599999993999999</v>
      </c>
      <c r="G25" s="50">
        <v>215</v>
      </c>
      <c r="H25" s="50">
        <v>425</v>
      </c>
      <c r="I25" s="50">
        <v>21</v>
      </c>
      <c r="J25" s="49">
        <v>174</v>
      </c>
      <c r="K25" s="50">
        <v>284</v>
      </c>
      <c r="L25" s="62">
        <v>6</v>
      </c>
      <c r="M25" s="50">
        <v>170</v>
      </c>
      <c r="N25" s="50">
        <v>340</v>
      </c>
      <c r="O25" s="62">
        <v>8</v>
      </c>
    </row>
    <row r="26" spans="2:15">
      <c r="B26" s="68">
        <v>1972</v>
      </c>
      <c r="C26" s="49">
        <v>477</v>
      </c>
      <c r="D26" s="50">
        <v>826</v>
      </c>
      <c r="E26" s="50">
        <v>37</v>
      </c>
      <c r="F26" s="51">
        <v>11.599999993999999</v>
      </c>
      <c r="G26" s="50">
        <v>234</v>
      </c>
      <c r="H26" s="50">
        <v>421</v>
      </c>
      <c r="I26" s="50">
        <v>15</v>
      </c>
      <c r="J26" s="49">
        <v>154</v>
      </c>
      <c r="K26" s="50">
        <v>243</v>
      </c>
      <c r="L26" s="62">
        <v>15</v>
      </c>
      <c r="M26" s="50">
        <v>202</v>
      </c>
      <c r="N26" s="50">
        <v>363</v>
      </c>
      <c r="O26" s="62">
        <v>10</v>
      </c>
    </row>
    <row r="27" spans="2:15">
      <c r="B27" s="68">
        <v>1973</v>
      </c>
      <c r="C27" s="49">
        <v>366</v>
      </c>
      <c r="D27" s="50">
        <v>585</v>
      </c>
      <c r="E27" s="50">
        <v>16</v>
      </c>
      <c r="F27" s="51">
        <v>9.5999999939999991</v>
      </c>
      <c r="G27" s="50">
        <v>229</v>
      </c>
      <c r="H27" s="50">
        <v>415</v>
      </c>
      <c r="I27" s="50">
        <v>16</v>
      </c>
      <c r="J27" s="49">
        <v>210</v>
      </c>
      <c r="K27" s="50">
        <v>352</v>
      </c>
      <c r="L27" s="62">
        <v>24</v>
      </c>
      <c r="M27" s="50">
        <v>208</v>
      </c>
      <c r="N27" s="50">
        <v>399</v>
      </c>
      <c r="O27" s="62">
        <v>11</v>
      </c>
    </row>
    <row r="28" spans="2:15">
      <c r="B28" s="68">
        <v>1974</v>
      </c>
      <c r="C28" s="49">
        <v>363</v>
      </c>
      <c r="D28" s="50">
        <v>574</v>
      </c>
      <c r="E28" s="50">
        <v>29</v>
      </c>
      <c r="F28" s="51">
        <v>9.5999999939999991</v>
      </c>
      <c r="G28" s="50">
        <v>245</v>
      </c>
      <c r="H28" s="50">
        <v>434</v>
      </c>
      <c r="I28" s="50">
        <v>17</v>
      </c>
      <c r="J28" s="49">
        <v>163</v>
      </c>
      <c r="K28" s="50">
        <v>257</v>
      </c>
      <c r="L28" s="62">
        <v>15</v>
      </c>
      <c r="M28" s="50">
        <v>194</v>
      </c>
      <c r="N28" s="50">
        <v>352</v>
      </c>
      <c r="O28" s="62">
        <v>6</v>
      </c>
    </row>
    <row r="29" spans="2:15">
      <c r="B29" s="68">
        <v>1975</v>
      </c>
      <c r="C29" s="49">
        <v>401</v>
      </c>
      <c r="D29" s="50">
        <v>628</v>
      </c>
      <c r="E29" s="50">
        <v>24</v>
      </c>
      <c r="F29" s="51">
        <v>11.599999993999999</v>
      </c>
      <c r="G29" s="50">
        <v>202</v>
      </c>
      <c r="H29" s="50">
        <v>327</v>
      </c>
      <c r="I29" s="50">
        <v>15</v>
      </c>
      <c r="J29" s="49">
        <v>185</v>
      </c>
      <c r="K29" s="50">
        <v>273</v>
      </c>
      <c r="L29" s="62">
        <v>9</v>
      </c>
      <c r="M29" s="50">
        <v>186</v>
      </c>
      <c r="N29" s="50">
        <v>290</v>
      </c>
      <c r="O29" s="62">
        <v>12</v>
      </c>
    </row>
    <row r="30" spans="2:15">
      <c r="B30" s="68">
        <v>1976</v>
      </c>
      <c r="C30" s="49">
        <v>360</v>
      </c>
      <c r="D30" s="50">
        <v>584</v>
      </c>
      <c r="E30" s="50">
        <v>19</v>
      </c>
      <c r="F30" s="51">
        <v>11.599999993999999</v>
      </c>
      <c r="G30" s="50">
        <v>216</v>
      </c>
      <c r="H30" s="50">
        <v>346</v>
      </c>
      <c r="I30" s="50">
        <v>11</v>
      </c>
      <c r="J30" s="49">
        <v>165</v>
      </c>
      <c r="K30" s="50">
        <v>238</v>
      </c>
      <c r="L30" s="62">
        <v>17</v>
      </c>
      <c r="M30" s="50">
        <v>151</v>
      </c>
      <c r="N30" s="50">
        <v>263</v>
      </c>
      <c r="O30" s="62">
        <v>3</v>
      </c>
    </row>
    <row r="31" spans="2:15">
      <c r="B31" s="68">
        <v>1977</v>
      </c>
      <c r="C31" s="49">
        <v>399</v>
      </c>
      <c r="D31" s="50">
        <v>609</v>
      </c>
      <c r="E31" s="50">
        <v>34</v>
      </c>
      <c r="F31" s="51">
        <v>11.599999993999999</v>
      </c>
      <c r="G31" s="50">
        <v>182</v>
      </c>
      <c r="H31" s="50">
        <v>293</v>
      </c>
      <c r="I31" s="50">
        <v>9</v>
      </c>
      <c r="J31" s="49">
        <v>161</v>
      </c>
      <c r="K31" s="50">
        <v>240</v>
      </c>
      <c r="L31" s="62">
        <v>7</v>
      </c>
      <c r="M31" s="50">
        <v>148</v>
      </c>
      <c r="N31" s="50">
        <v>252</v>
      </c>
      <c r="O31" s="62">
        <v>2</v>
      </c>
    </row>
    <row r="32" spans="2:15">
      <c r="B32" s="68">
        <v>1978</v>
      </c>
      <c r="C32" s="49">
        <v>244</v>
      </c>
      <c r="D32" s="50">
        <v>346</v>
      </c>
      <c r="E32" s="50">
        <v>30</v>
      </c>
      <c r="F32" s="51">
        <v>11.599999993999999</v>
      </c>
      <c r="G32" s="50">
        <v>158</v>
      </c>
      <c r="H32" s="50">
        <v>259</v>
      </c>
      <c r="I32" s="50">
        <v>7</v>
      </c>
      <c r="J32" s="49">
        <v>132</v>
      </c>
      <c r="K32" s="50">
        <v>208</v>
      </c>
      <c r="L32" s="62">
        <v>22</v>
      </c>
      <c r="M32" s="50">
        <v>120</v>
      </c>
      <c r="N32" s="50">
        <v>205</v>
      </c>
      <c r="O32" s="62">
        <v>16</v>
      </c>
    </row>
    <row r="33" spans="2:15">
      <c r="B33" s="68">
        <v>1979</v>
      </c>
      <c r="C33" s="49">
        <v>257</v>
      </c>
      <c r="D33" s="50">
        <v>416</v>
      </c>
      <c r="E33" s="50">
        <v>13</v>
      </c>
      <c r="F33" s="51">
        <v>9.5999999939999991</v>
      </c>
      <c r="G33" s="50">
        <v>144</v>
      </c>
      <c r="H33" s="50">
        <v>219</v>
      </c>
      <c r="I33" s="50">
        <v>10</v>
      </c>
      <c r="J33" s="49">
        <v>105</v>
      </c>
      <c r="K33" s="50">
        <v>154</v>
      </c>
      <c r="L33" s="62">
        <v>7</v>
      </c>
      <c r="M33" s="50">
        <v>115</v>
      </c>
      <c r="N33" s="50">
        <v>202</v>
      </c>
      <c r="O33" s="62">
        <v>8</v>
      </c>
    </row>
    <row r="34" spans="2:15">
      <c r="B34" s="68">
        <v>1980</v>
      </c>
      <c r="C34" s="49">
        <v>273</v>
      </c>
      <c r="D34" s="50">
        <v>481</v>
      </c>
      <c r="E34" s="50">
        <v>32</v>
      </c>
      <c r="F34" s="51">
        <v>11.599999993999999</v>
      </c>
      <c r="G34" s="50">
        <v>138</v>
      </c>
      <c r="H34" s="50">
        <v>213</v>
      </c>
      <c r="I34" s="50">
        <v>15</v>
      </c>
      <c r="J34" s="49">
        <v>122</v>
      </c>
      <c r="K34" s="50">
        <v>197</v>
      </c>
      <c r="L34" s="62">
        <v>7</v>
      </c>
      <c r="M34" s="50">
        <v>139</v>
      </c>
      <c r="N34" s="50">
        <v>232</v>
      </c>
      <c r="O34" s="62">
        <v>9</v>
      </c>
    </row>
    <row r="35" spans="2:15">
      <c r="B35" s="68">
        <v>1981</v>
      </c>
      <c r="C35" s="49">
        <v>356</v>
      </c>
      <c r="D35" s="50">
        <v>602</v>
      </c>
      <c r="E35" s="50">
        <v>35</v>
      </c>
      <c r="F35" s="51">
        <v>11.599999993999999</v>
      </c>
      <c r="G35" s="50">
        <v>136</v>
      </c>
      <c r="H35" s="50">
        <v>248</v>
      </c>
      <c r="I35" s="50">
        <v>5</v>
      </c>
      <c r="J35" s="49">
        <v>114</v>
      </c>
      <c r="K35" s="50">
        <v>158</v>
      </c>
      <c r="L35" s="62">
        <v>15</v>
      </c>
      <c r="M35" s="50">
        <v>147</v>
      </c>
      <c r="N35" s="50">
        <v>266</v>
      </c>
      <c r="O35" s="62">
        <v>10</v>
      </c>
    </row>
    <row r="36" spans="2:15">
      <c r="B36" s="68">
        <v>1982</v>
      </c>
      <c r="C36" s="49">
        <v>289</v>
      </c>
      <c r="D36" s="50">
        <v>473</v>
      </c>
      <c r="E36" s="50">
        <v>18</v>
      </c>
      <c r="F36" s="51">
        <v>11.599999993999999</v>
      </c>
      <c r="G36" s="50">
        <v>150</v>
      </c>
      <c r="H36" s="50">
        <v>240</v>
      </c>
      <c r="I36" s="50">
        <v>13</v>
      </c>
      <c r="J36" s="49">
        <v>144</v>
      </c>
      <c r="K36" s="50">
        <v>229</v>
      </c>
      <c r="L36" s="62">
        <v>9</v>
      </c>
      <c r="M36" s="50">
        <v>136</v>
      </c>
      <c r="N36" s="50">
        <v>208</v>
      </c>
      <c r="O36" s="62">
        <v>7</v>
      </c>
    </row>
    <row r="37" spans="2:15">
      <c r="B37" s="68">
        <v>1983</v>
      </c>
      <c r="C37" s="49">
        <v>341</v>
      </c>
      <c r="D37" s="50">
        <v>523</v>
      </c>
      <c r="E37" s="50">
        <v>17</v>
      </c>
      <c r="F37" s="51">
        <v>11.599999993999999</v>
      </c>
      <c r="G37" s="50">
        <v>164</v>
      </c>
      <c r="H37" s="50">
        <v>285</v>
      </c>
      <c r="I37" s="50">
        <v>11</v>
      </c>
      <c r="J37" s="49">
        <v>142</v>
      </c>
      <c r="K37" s="50">
        <v>211</v>
      </c>
      <c r="L37" s="62">
        <v>5</v>
      </c>
      <c r="M37" s="50">
        <v>144</v>
      </c>
      <c r="N37" s="50">
        <v>248</v>
      </c>
      <c r="O37" s="62">
        <v>13</v>
      </c>
    </row>
    <row r="38" spans="2:15">
      <c r="B38" s="68">
        <v>1984</v>
      </c>
      <c r="C38" s="49">
        <v>282</v>
      </c>
      <c r="D38" s="50">
        <v>439</v>
      </c>
      <c r="E38" s="50">
        <v>13</v>
      </c>
      <c r="F38" s="51">
        <v>9.5999999939999991</v>
      </c>
      <c r="G38" s="50">
        <v>160</v>
      </c>
      <c r="H38" s="50">
        <v>258</v>
      </c>
      <c r="I38" s="50">
        <v>15</v>
      </c>
      <c r="J38" s="49">
        <v>134</v>
      </c>
      <c r="K38" s="50">
        <v>223</v>
      </c>
      <c r="L38" s="62">
        <v>11</v>
      </c>
      <c r="M38" s="50">
        <v>140</v>
      </c>
      <c r="N38" s="50">
        <v>218</v>
      </c>
      <c r="O38" s="62">
        <v>9</v>
      </c>
    </row>
    <row r="39" spans="2:15">
      <c r="B39" s="68">
        <v>1985</v>
      </c>
      <c r="C39" s="49">
        <v>338</v>
      </c>
      <c r="D39" s="50">
        <v>532</v>
      </c>
      <c r="E39" s="50">
        <v>25</v>
      </c>
      <c r="F39" s="51">
        <v>9.5999999939999991</v>
      </c>
      <c r="G39" s="50">
        <v>177</v>
      </c>
      <c r="H39" s="50">
        <v>291</v>
      </c>
      <c r="I39" s="50">
        <v>9</v>
      </c>
      <c r="J39" s="49">
        <v>156</v>
      </c>
      <c r="K39" s="50">
        <v>231</v>
      </c>
      <c r="L39" s="62">
        <v>12</v>
      </c>
      <c r="M39" s="50">
        <v>133</v>
      </c>
      <c r="N39" s="50">
        <v>225</v>
      </c>
      <c r="O39" s="62">
        <v>10</v>
      </c>
    </row>
    <row r="40" spans="2:15">
      <c r="B40" s="68">
        <v>1986</v>
      </c>
      <c r="C40" s="49">
        <v>369</v>
      </c>
      <c r="D40" s="50">
        <v>554</v>
      </c>
      <c r="E40" s="50">
        <v>31</v>
      </c>
      <c r="F40" s="51">
        <v>11.599999993999999</v>
      </c>
      <c r="G40" s="50">
        <v>168</v>
      </c>
      <c r="H40" s="50">
        <v>254</v>
      </c>
      <c r="I40" s="50">
        <v>15</v>
      </c>
      <c r="J40" s="49">
        <v>149</v>
      </c>
      <c r="K40" s="50">
        <v>239</v>
      </c>
      <c r="L40" s="62">
        <v>13</v>
      </c>
      <c r="M40" s="50">
        <v>146</v>
      </c>
      <c r="N40" s="50">
        <v>232</v>
      </c>
      <c r="O40" s="62">
        <v>6</v>
      </c>
    </row>
    <row r="41" spans="2:15">
      <c r="B41" s="68">
        <v>1987</v>
      </c>
      <c r="C41" s="49">
        <v>344</v>
      </c>
      <c r="D41" s="50">
        <v>544</v>
      </c>
      <c r="E41" s="50">
        <v>22</v>
      </c>
      <c r="F41" s="51">
        <v>11.599999993999999</v>
      </c>
      <c r="G41" s="50">
        <v>163</v>
      </c>
      <c r="H41" s="50">
        <v>254</v>
      </c>
      <c r="I41" s="50">
        <v>19</v>
      </c>
      <c r="J41" s="49">
        <v>161</v>
      </c>
      <c r="K41" s="50">
        <v>259</v>
      </c>
      <c r="L41" s="62">
        <v>8</v>
      </c>
      <c r="M41" s="50">
        <v>157</v>
      </c>
      <c r="N41" s="50">
        <v>243</v>
      </c>
      <c r="O41" s="62">
        <v>12</v>
      </c>
    </row>
    <row r="42" spans="2:15">
      <c r="B42" s="68">
        <v>1988</v>
      </c>
      <c r="C42" s="49">
        <v>378</v>
      </c>
      <c r="D42" s="50">
        <v>594</v>
      </c>
      <c r="E42" s="50">
        <v>16</v>
      </c>
      <c r="F42" s="51">
        <v>11.599999993999999</v>
      </c>
      <c r="G42" s="50">
        <v>186</v>
      </c>
      <c r="H42" s="50">
        <v>283</v>
      </c>
      <c r="I42" s="50">
        <v>12</v>
      </c>
      <c r="J42" s="49">
        <v>132</v>
      </c>
      <c r="K42" s="50">
        <v>202</v>
      </c>
      <c r="L42" s="62">
        <v>8</v>
      </c>
      <c r="M42" s="50">
        <v>142</v>
      </c>
      <c r="N42" s="50">
        <v>213</v>
      </c>
      <c r="O42" s="62">
        <v>10</v>
      </c>
    </row>
    <row r="43" spans="2:15">
      <c r="B43" s="68">
        <v>1989</v>
      </c>
      <c r="C43" s="49">
        <v>377</v>
      </c>
      <c r="D43" s="50">
        <v>596</v>
      </c>
      <c r="E43" s="50">
        <v>19</v>
      </c>
      <c r="F43" s="51">
        <v>11.599999993999999</v>
      </c>
      <c r="G43" s="50">
        <v>153</v>
      </c>
      <c r="H43" s="50">
        <v>214</v>
      </c>
      <c r="I43" s="50">
        <v>16</v>
      </c>
      <c r="J43" s="49">
        <v>140</v>
      </c>
      <c r="K43" s="50">
        <v>214</v>
      </c>
      <c r="L43" s="62">
        <v>13</v>
      </c>
      <c r="M43" s="50">
        <v>120</v>
      </c>
      <c r="N43" s="50">
        <v>181</v>
      </c>
      <c r="O43" s="62">
        <v>5</v>
      </c>
    </row>
    <row r="44" spans="2:15">
      <c r="B44" s="68">
        <v>1990</v>
      </c>
      <c r="C44" s="49">
        <v>313</v>
      </c>
      <c r="D44" s="50">
        <v>487</v>
      </c>
      <c r="E44" s="50">
        <v>18</v>
      </c>
      <c r="F44" s="51">
        <v>9.5999999939999991</v>
      </c>
      <c r="G44" s="50">
        <v>155</v>
      </c>
      <c r="H44" s="50">
        <v>237</v>
      </c>
      <c r="I44" s="50">
        <v>17</v>
      </c>
      <c r="J44" s="49">
        <v>150</v>
      </c>
      <c r="K44" s="50">
        <v>220</v>
      </c>
      <c r="L44" s="62">
        <v>9</v>
      </c>
      <c r="M44" s="50">
        <v>141</v>
      </c>
      <c r="N44" s="50">
        <v>225</v>
      </c>
      <c r="O44" s="62">
        <v>9</v>
      </c>
    </row>
    <row r="45" spans="2:15">
      <c r="B45" s="68">
        <v>1991</v>
      </c>
      <c r="C45" s="49">
        <v>332</v>
      </c>
      <c r="D45" s="50">
        <v>537</v>
      </c>
      <c r="E45" s="50">
        <v>17</v>
      </c>
      <c r="F45" s="51">
        <v>9.5999999939999991</v>
      </c>
      <c r="G45" s="50">
        <v>162</v>
      </c>
      <c r="H45" s="50">
        <v>238</v>
      </c>
      <c r="I45" s="50">
        <v>12</v>
      </c>
      <c r="J45" s="49">
        <v>119</v>
      </c>
      <c r="K45" s="50">
        <v>177</v>
      </c>
      <c r="L45" s="62">
        <v>6</v>
      </c>
      <c r="M45" s="50">
        <v>107</v>
      </c>
      <c r="N45" s="50">
        <v>180</v>
      </c>
      <c r="O45" s="62">
        <v>11</v>
      </c>
    </row>
    <row r="46" spans="2:15">
      <c r="B46" s="68">
        <v>1992</v>
      </c>
      <c r="C46" s="49">
        <v>340</v>
      </c>
      <c r="D46" s="50">
        <v>528</v>
      </c>
      <c r="E46" s="50">
        <v>29</v>
      </c>
      <c r="F46" s="51">
        <v>11.599999993999999</v>
      </c>
      <c r="G46" s="50">
        <v>129</v>
      </c>
      <c r="H46" s="50">
        <v>185</v>
      </c>
      <c r="I46" s="50">
        <v>12</v>
      </c>
      <c r="J46" s="49">
        <v>107</v>
      </c>
      <c r="K46" s="50">
        <v>172</v>
      </c>
      <c r="L46" s="62">
        <v>9</v>
      </c>
      <c r="M46" s="50">
        <v>133</v>
      </c>
      <c r="N46" s="50">
        <v>178</v>
      </c>
      <c r="O46" s="62">
        <v>9</v>
      </c>
    </row>
    <row r="47" spans="2:15">
      <c r="B47" s="68">
        <v>1993</v>
      </c>
      <c r="C47" s="49">
        <v>244</v>
      </c>
      <c r="D47" s="50">
        <v>372</v>
      </c>
      <c r="E47" s="50">
        <v>17</v>
      </c>
      <c r="F47" s="51">
        <v>11.599999993999999</v>
      </c>
      <c r="G47" s="50">
        <v>103</v>
      </c>
      <c r="H47" s="50">
        <v>165</v>
      </c>
      <c r="I47" s="50">
        <v>11</v>
      </c>
      <c r="J47" s="49">
        <v>118</v>
      </c>
      <c r="K47" s="50">
        <v>179</v>
      </c>
      <c r="L47" s="62">
        <v>3</v>
      </c>
      <c r="M47" s="50">
        <v>93</v>
      </c>
      <c r="N47" s="50">
        <v>149</v>
      </c>
      <c r="O47" s="62">
        <v>8</v>
      </c>
    </row>
    <row r="48" spans="2:15">
      <c r="B48" s="68">
        <v>1994</v>
      </c>
      <c r="C48" s="49">
        <v>339</v>
      </c>
      <c r="D48" s="50">
        <v>542</v>
      </c>
      <c r="E48" s="50">
        <v>19</v>
      </c>
      <c r="F48" s="51">
        <v>11.599999993999999</v>
      </c>
      <c r="G48" s="50">
        <v>141</v>
      </c>
      <c r="H48" s="50">
        <v>228</v>
      </c>
      <c r="I48" s="50">
        <v>10</v>
      </c>
      <c r="J48" s="49">
        <v>134</v>
      </c>
      <c r="K48" s="50">
        <v>214</v>
      </c>
      <c r="L48" s="62">
        <v>7</v>
      </c>
      <c r="M48" s="50">
        <v>134</v>
      </c>
      <c r="N48" s="50">
        <v>191</v>
      </c>
      <c r="O48" s="62">
        <v>7</v>
      </c>
    </row>
    <row r="49" spans="2:15">
      <c r="B49" s="68">
        <v>1995</v>
      </c>
      <c r="C49" s="49">
        <v>380</v>
      </c>
      <c r="D49" s="50">
        <v>598</v>
      </c>
      <c r="E49" s="50">
        <v>26</v>
      </c>
      <c r="F49" s="51">
        <v>11.599999993999999</v>
      </c>
      <c r="G49" s="50">
        <v>137</v>
      </c>
      <c r="H49" s="50">
        <v>192</v>
      </c>
      <c r="I49" s="50">
        <v>9</v>
      </c>
      <c r="J49" s="49">
        <v>120</v>
      </c>
      <c r="K49" s="50">
        <v>189</v>
      </c>
      <c r="L49" s="62">
        <v>2</v>
      </c>
      <c r="M49" s="50">
        <v>143</v>
      </c>
      <c r="N49" s="50">
        <v>220</v>
      </c>
      <c r="O49" s="62">
        <v>7</v>
      </c>
    </row>
    <row r="50" spans="2:15">
      <c r="B50" s="68">
        <v>1996</v>
      </c>
      <c r="C50" s="49">
        <v>272</v>
      </c>
      <c r="D50" s="50">
        <v>432</v>
      </c>
      <c r="E50" s="50">
        <v>14</v>
      </c>
      <c r="F50" s="51">
        <v>9.5999999939999991</v>
      </c>
      <c r="G50" s="50">
        <v>141</v>
      </c>
      <c r="H50" s="50">
        <v>229</v>
      </c>
      <c r="I50" s="50">
        <v>7</v>
      </c>
      <c r="J50" s="49">
        <v>120</v>
      </c>
      <c r="K50" s="50">
        <v>186</v>
      </c>
      <c r="L50" s="62">
        <v>10</v>
      </c>
      <c r="M50" s="50">
        <v>100</v>
      </c>
      <c r="N50" s="50">
        <v>153</v>
      </c>
      <c r="O50" s="62">
        <v>5</v>
      </c>
    </row>
    <row r="51" spans="2:15">
      <c r="B51" s="68">
        <v>1997</v>
      </c>
      <c r="C51" s="49">
        <v>248</v>
      </c>
      <c r="D51" s="50">
        <v>387</v>
      </c>
      <c r="E51" s="50">
        <v>26</v>
      </c>
      <c r="F51" s="51">
        <v>11.599999993999999</v>
      </c>
      <c r="G51" s="50">
        <v>132</v>
      </c>
      <c r="H51" s="50">
        <v>218</v>
      </c>
      <c r="I51" s="50">
        <v>6</v>
      </c>
      <c r="J51" s="49">
        <v>108</v>
      </c>
      <c r="K51" s="50">
        <v>156</v>
      </c>
      <c r="L51" s="62">
        <v>7</v>
      </c>
      <c r="M51" s="50">
        <v>80</v>
      </c>
      <c r="N51" s="50">
        <v>119</v>
      </c>
      <c r="O51" s="62">
        <v>5</v>
      </c>
    </row>
    <row r="52" spans="2:15">
      <c r="B52" s="68">
        <v>1998</v>
      </c>
      <c r="C52" s="49">
        <v>247</v>
      </c>
      <c r="D52" s="50">
        <v>391</v>
      </c>
      <c r="E52" s="50">
        <v>24</v>
      </c>
      <c r="F52" s="51">
        <v>11.599999993999999</v>
      </c>
      <c r="G52" s="50">
        <v>109</v>
      </c>
      <c r="H52" s="50">
        <v>176</v>
      </c>
      <c r="I52" s="50">
        <v>3</v>
      </c>
      <c r="J52" s="49">
        <v>90</v>
      </c>
      <c r="K52" s="50">
        <v>134</v>
      </c>
      <c r="L52" s="62">
        <v>4</v>
      </c>
      <c r="M52" s="50">
        <v>82</v>
      </c>
      <c r="N52" s="50">
        <v>124</v>
      </c>
      <c r="O52" s="62">
        <v>8</v>
      </c>
    </row>
    <row r="53" spans="2:15">
      <c r="B53" s="68">
        <v>1999</v>
      </c>
      <c r="C53" s="49">
        <v>249</v>
      </c>
      <c r="D53" s="50">
        <v>398</v>
      </c>
      <c r="E53" s="50">
        <v>17</v>
      </c>
      <c r="F53" s="51">
        <v>11.6</v>
      </c>
      <c r="G53" s="50">
        <v>99</v>
      </c>
      <c r="H53" s="50">
        <v>145</v>
      </c>
      <c r="I53" s="50">
        <v>7</v>
      </c>
      <c r="J53" s="49">
        <v>76</v>
      </c>
      <c r="K53" s="50">
        <v>109</v>
      </c>
      <c r="L53" s="62">
        <v>8</v>
      </c>
      <c r="M53" s="50">
        <v>87</v>
      </c>
      <c r="N53" s="50">
        <v>139</v>
      </c>
      <c r="O53" s="62">
        <v>6</v>
      </c>
    </row>
    <row r="54" spans="2:15">
      <c r="B54" s="68">
        <v>2000</v>
      </c>
      <c r="C54" s="49">
        <v>251</v>
      </c>
      <c r="D54" s="50">
        <v>409</v>
      </c>
      <c r="E54" s="50">
        <v>20</v>
      </c>
      <c r="F54" s="51">
        <v>11.6</v>
      </c>
      <c r="G54" s="50">
        <v>96</v>
      </c>
      <c r="H54" s="50">
        <v>134</v>
      </c>
      <c r="I54" s="50">
        <v>6</v>
      </c>
      <c r="J54" s="49">
        <v>74</v>
      </c>
      <c r="K54" s="50">
        <v>96</v>
      </c>
      <c r="L54" s="62">
        <v>7</v>
      </c>
      <c r="M54" s="50">
        <v>79</v>
      </c>
      <c r="N54" s="50">
        <v>141</v>
      </c>
      <c r="O54" s="62">
        <v>7</v>
      </c>
    </row>
    <row r="55" spans="2:15">
      <c r="B55" s="68">
        <v>2001</v>
      </c>
      <c r="C55" s="49">
        <v>250</v>
      </c>
      <c r="D55" s="50">
        <v>417</v>
      </c>
      <c r="E55" s="50">
        <v>21</v>
      </c>
      <c r="F55" s="51">
        <v>9.6</v>
      </c>
      <c r="G55" s="50">
        <v>101</v>
      </c>
      <c r="H55" s="50">
        <v>161</v>
      </c>
      <c r="I55" s="50">
        <v>4</v>
      </c>
      <c r="J55" s="49">
        <v>83</v>
      </c>
      <c r="K55" s="50">
        <v>125</v>
      </c>
      <c r="L55" s="62">
        <v>5</v>
      </c>
      <c r="M55" s="50">
        <v>101</v>
      </c>
      <c r="N55" s="50">
        <v>142</v>
      </c>
      <c r="O55" s="62">
        <v>6</v>
      </c>
    </row>
    <row r="56" spans="2:15">
      <c r="B56" s="68">
        <v>2002</v>
      </c>
      <c r="C56" s="49">
        <v>222</v>
      </c>
      <c r="D56" s="50">
        <v>323</v>
      </c>
      <c r="E56" s="50">
        <v>17</v>
      </c>
      <c r="F56" s="51">
        <v>9.6</v>
      </c>
      <c r="G56" s="50">
        <v>126</v>
      </c>
      <c r="H56" s="50">
        <v>214</v>
      </c>
      <c r="I56" s="50">
        <v>3</v>
      </c>
      <c r="J56" s="49">
        <v>94</v>
      </c>
      <c r="K56" s="50">
        <v>141</v>
      </c>
      <c r="L56" s="62">
        <v>3</v>
      </c>
      <c r="M56" s="50">
        <v>98</v>
      </c>
      <c r="N56" s="50">
        <v>135</v>
      </c>
      <c r="O56" s="62">
        <v>3</v>
      </c>
    </row>
    <row r="57" spans="2:15">
      <c r="B57" s="68">
        <v>2003</v>
      </c>
      <c r="C57" s="49">
        <v>272</v>
      </c>
      <c r="D57" s="50">
        <v>408</v>
      </c>
      <c r="E57" s="50">
        <v>13</v>
      </c>
      <c r="F57" s="51">
        <v>11.6</v>
      </c>
      <c r="G57" s="50">
        <v>126</v>
      </c>
      <c r="H57" s="50">
        <v>190</v>
      </c>
      <c r="I57" s="50">
        <v>3</v>
      </c>
      <c r="J57" s="49">
        <v>84</v>
      </c>
      <c r="K57" s="50">
        <v>131</v>
      </c>
      <c r="L57" s="62">
        <v>4</v>
      </c>
      <c r="M57" s="50">
        <v>80</v>
      </c>
      <c r="N57" s="50">
        <v>117</v>
      </c>
      <c r="O57" s="62">
        <v>3</v>
      </c>
    </row>
    <row r="58" spans="2:15">
      <c r="B58" s="68">
        <v>2004</v>
      </c>
      <c r="C58" s="49">
        <v>318</v>
      </c>
      <c r="D58" s="50">
        <v>513</v>
      </c>
      <c r="E58" s="50">
        <v>11</v>
      </c>
      <c r="F58" s="51">
        <v>11.6</v>
      </c>
      <c r="G58" s="50">
        <v>122</v>
      </c>
      <c r="H58" s="50">
        <v>170</v>
      </c>
      <c r="I58" s="50">
        <v>4</v>
      </c>
      <c r="J58" s="49">
        <v>112</v>
      </c>
      <c r="K58" s="50">
        <v>146</v>
      </c>
      <c r="L58" s="62">
        <v>4</v>
      </c>
      <c r="M58" s="50">
        <v>87</v>
      </c>
      <c r="N58" s="50">
        <v>136</v>
      </c>
      <c r="O58" s="62">
        <v>5</v>
      </c>
    </row>
    <row r="59" spans="2:15">
      <c r="B59" s="68">
        <v>2005</v>
      </c>
      <c r="C59" s="52">
        <v>313</v>
      </c>
      <c r="D59" s="53">
        <v>488</v>
      </c>
      <c r="E59" s="50">
        <v>22</v>
      </c>
      <c r="F59" s="54">
        <v>11.6</v>
      </c>
      <c r="G59" s="50">
        <v>142</v>
      </c>
      <c r="H59" s="50">
        <v>209</v>
      </c>
      <c r="I59" s="50">
        <v>9</v>
      </c>
      <c r="J59" s="49">
        <v>99</v>
      </c>
      <c r="K59" s="50">
        <v>136</v>
      </c>
      <c r="L59" s="62">
        <v>3</v>
      </c>
      <c r="M59" s="50">
        <v>85</v>
      </c>
      <c r="N59" s="50">
        <v>112</v>
      </c>
      <c r="O59" s="62">
        <v>3</v>
      </c>
    </row>
    <row r="60" spans="2:15">
      <c r="B60" s="68">
        <v>2006</v>
      </c>
      <c r="C60" s="52">
        <v>294</v>
      </c>
      <c r="D60" s="53">
        <v>444</v>
      </c>
      <c r="E60" s="50">
        <v>9</v>
      </c>
      <c r="F60" s="54">
        <v>11.6</v>
      </c>
      <c r="G60" s="50">
        <v>119</v>
      </c>
      <c r="H60" s="50">
        <v>170</v>
      </c>
      <c r="I60" s="50">
        <v>5</v>
      </c>
      <c r="J60" s="49">
        <v>106</v>
      </c>
      <c r="K60" s="50">
        <v>154</v>
      </c>
      <c r="L60" s="62">
        <v>3</v>
      </c>
      <c r="M60" s="50">
        <v>128</v>
      </c>
      <c r="N60" s="50">
        <v>199</v>
      </c>
      <c r="O60" s="62">
        <v>3</v>
      </c>
    </row>
    <row r="61" spans="2:15">
      <c r="B61" s="68">
        <v>2007</v>
      </c>
      <c r="C61" s="55">
        <v>266</v>
      </c>
      <c r="D61" s="56">
        <v>413</v>
      </c>
      <c r="E61" s="50">
        <v>18</v>
      </c>
      <c r="F61" s="57">
        <v>9.6</v>
      </c>
      <c r="G61" s="56">
        <v>144</v>
      </c>
      <c r="H61" s="56">
        <v>206</v>
      </c>
      <c r="I61" s="50">
        <v>6</v>
      </c>
      <c r="J61" s="55">
        <v>129</v>
      </c>
      <c r="K61" s="56">
        <v>188</v>
      </c>
      <c r="L61" s="62">
        <v>5</v>
      </c>
      <c r="M61" s="56">
        <v>100</v>
      </c>
      <c r="N61" s="56">
        <v>145</v>
      </c>
      <c r="O61" s="62">
        <v>4</v>
      </c>
    </row>
    <row r="62" spans="2:15">
      <c r="B62" s="68">
        <v>2008</v>
      </c>
      <c r="C62" s="58">
        <v>334</v>
      </c>
      <c r="D62" s="59">
        <v>458</v>
      </c>
      <c r="E62" s="50">
        <v>25</v>
      </c>
      <c r="F62" s="60">
        <v>11.6</v>
      </c>
      <c r="G62" s="56">
        <v>142</v>
      </c>
      <c r="H62" s="56">
        <v>196</v>
      </c>
      <c r="I62" s="50">
        <v>9</v>
      </c>
      <c r="J62" s="55">
        <v>119</v>
      </c>
      <c r="K62" s="56">
        <v>167</v>
      </c>
      <c r="L62" s="62">
        <v>3</v>
      </c>
      <c r="M62" s="56">
        <v>101</v>
      </c>
      <c r="N62" s="56">
        <v>159</v>
      </c>
      <c r="O62" s="62">
        <v>4</v>
      </c>
    </row>
    <row r="63" spans="2:15">
      <c r="B63" s="68">
        <v>2009</v>
      </c>
      <c r="C63" s="58">
        <v>309</v>
      </c>
      <c r="D63" s="59">
        <v>416</v>
      </c>
      <c r="E63" s="50">
        <v>13</v>
      </c>
      <c r="F63" s="60">
        <v>11.6</v>
      </c>
      <c r="G63" s="56">
        <v>132</v>
      </c>
      <c r="H63" s="56">
        <v>193</v>
      </c>
      <c r="I63" s="50">
        <v>7</v>
      </c>
      <c r="J63" s="55">
        <v>120</v>
      </c>
      <c r="K63" s="56">
        <v>159</v>
      </c>
      <c r="L63" s="62">
        <v>10</v>
      </c>
      <c r="M63" s="56">
        <v>95</v>
      </c>
      <c r="N63" s="56">
        <v>132</v>
      </c>
      <c r="O63" s="62">
        <v>9</v>
      </c>
    </row>
    <row r="64" spans="2:15">
      <c r="B64" s="68">
        <v>2010</v>
      </c>
      <c r="C64" s="58">
        <v>275</v>
      </c>
      <c r="D64" s="59">
        <v>381</v>
      </c>
      <c r="E64" s="50">
        <v>12</v>
      </c>
      <c r="F64" s="60">
        <v>11.6</v>
      </c>
      <c r="G64" s="56">
        <v>157</v>
      </c>
      <c r="H64" s="56">
        <v>231</v>
      </c>
      <c r="I64" s="50">
        <v>12</v>
      </c>
      <c r="J64" s="55">
        <v>94</v>
      </c>
      <c r="K64" s="56">
        <v>129</v>
      </c>
      <c r="L64" s="62">
        <v>2</v>
      </c>
      <c r="M64" s="56">
        <v>94</v>
      </c>
      <c r="N64" s="56">
        <v>125</v>
      </c>
      <c r="O64" s="62">
        <v>8</v>
      </c>
    </row>
    <row r="65" spans="2:15">
      <c r="B65" s="68">
        <v>2011</v>
      </c>
      <c r="C65" s="55">
        <v>300</v>
      </c>
      <c r="D65" s="56">
        <v>400</v>
      </c>
      <c r="E65" s="50">
        <v>19</v>
      </c>
      <c r="F65" s="57">
        <v>11.6</v>
      </c>
      <c r="G65" s="56">
        <v>141</v>
      </c>
      <c r="H65" s="56">
        <v>204</v>
      </c>
      <c r="I65" s="50">
        <v>5</v>
      </c>
      <c r="J65" s="55">
        <v>85</v>
      </c>
      <c r="K65" s="56">
        <v>107</v>
      </c>
      <c r="L65" s="62">
        <v>1</v>
      </c>
      <c r="M65" s="56">
        <v>78</v>
      </c>
      <c r="N65" s="56">
        <v>109</v>
      </c>
      <c r="O65" s="62">
        <v>8</v>
      </c>
    </row>
    <row r="66" spans="2:15">
      <c r="B66" s="68">
        <v>2012</v>
      </c>
      <c r="C66" s="58">
        <v>243</v>
      </c>
      <c r="D66" s="59">
        <v>353</v>
      </c>
      <c r="E66" s="53">
        <v>6</v>
      </c>
      <c r="F66" s="60">
        <v>9.6</v>
      </c>
      <c r="G66" s="56">
        <v>102</v>
      </c>
      <c r="H66" s="56">
        <v>135</v>
      </c>
      <c r="I66" s="50">
        <v>0</v>
      </c>
      <c r="J66" s="55">
        <v>80</v>
      </c>
      <c r="K66" s="56">
        <v>107</v>
      </c>
      <c r="L66" s="62">
        <v>7</v>
      </c>
      <c r="M66" s="56">
        <v>84</v>
      </c>
      <c r="N66" s="56">
        <v>112</v>
      </c>
      <c r="O66" s="62">
        <v>6</v>
      </c>
    </row>
    <row r="67" spans="2:15">
      <c r="B67" s="68">
        <v>2013</v>
      </c>
      <c r="C67" s="92">
        <v>200</v>
      </c>
      <c r="D67" s="93">
        <v>308</v>
      </c>
      <c r="E67" s="56">
        <v>7</v>
      </c>
      <c r="F67" s="57">
        <v>9.6</v>
      </c>
      <c r="G67" s="56">
        <v>109</v>
      </c>
      <c r="H67" s="56">
        <v>137</v>
      </c>
      <c r="I67" s="56">
        <v>3</v>
      </c>
      <c r="J67" s="55">
        <v>64</v>
      </c>
      <c r="K67" s="56">
        <v>86</v>
      </c>
      <c r="L67" s="57">
        <v>0</v>
      </c>
      <c r="M67" s="56">
        <v>84</v>
      </c>
      <c r="N67" s="56">
        <v>111</v>
      </c>
      <c r="O67" s="57">
        <v>1</v>
      </c>
    </row>
    <row r="68" spans="2:15">
      <c r="B68" s="68">
        <v>2014</v>
      </c>
      <c r="C68" s="92">
        <v>240</v>
      </c>
      <c r="D68" s="93">
        <v>345</v>
      </c>
      <c r="E68" s="56">
        <v>16</v>
      </c>
      <c r="F68" s="57">
        <v>11.6</v>
      </c>
      <c r="G68" s="56">
        <v>102</v>
      </c>
      <c r="H68" s="56">
        <v>142</v>
      </c>
      <c r="I68" s="56">
        <v>5</v>
      </c>
      <c r="J68" s="55">
        <v>90</v>
      </c>
      <c r="K68" s="56">
        <v>116</v>
      </c>
      <c r="L68" s="57">
        <v>6</v>
      </c>
      <c r="M68" s="56">
        <v>81</v>
      </c>
      <c r="N68" s="56">
        <v>102</v>
      </c>
      <c r="O68" s="57">
        <v>3</v>
      </c>
    </row>
    <row r="69" spans="2:15">
      <c r="B69" s="68">
        <v>2015</v>
      </c>
      <c r="C69" s="58">
        <v>262</v>
      </c>
      <c r="D69" s="59">
        <v>376</v>
      </c>
      <c r="E69" s="59">
        <v>12</v>
      </c>
      <c r="F69" s="60">
        <v>11.6</v>
      </c>
      <c r="G69" s="56">
        <v>101</v>
      </c>
      <c r="H69" s="56">
        <v>141</v>
      </c>
      <c r="I69" s="56">
        <v>1</v>
      </c>
      <c r="J69" s="55">
        <v>101</v>
      </c>
      <c r="K69" s="56">
        <v>137</v>
      </c>
      <c r="L69" s="57">
        <v>5</v>
      </c>
      <c r="M69" s="56">
        <v>99</v>
      </c>
      <c r="N69" s="56">
        <v>128</v>
      </c>
      <c r="O69" s="57">
        <v>5</v>
      </c>
    </row>
    <row r="70" spans="2:15" ht="13.5" thickBot="1">
      <c r="B70" s="69">
        <v>2016</v>
      </c>
      <c r="C70" s="63" t="s">
        <v>23</v>
      </c>
      <c r="D70" s="64" t="s">
        <v>23</v>
      </c>
      <c r="E70" s="64" t="s">
        <v>23</v>
      </c>
      <c r="F70" s="65" t="s">
        <v>23</v>
      </c>
      <c r="G70" s="29">
        <v>107</v>
      </c>
      <c r="H70" s="29">
        <v>143</v>
      </c>
      <c r="I70" s="29">
        <v>4</v>
      </c>
      <c r="J70" s="66">
        <v>87</v>
      </c>
      <c r="K70" s="29">
        <v>135</v>
      </c>
      <c r="L70" s="67">
        <v>11</v>
      </c>
      <c r="M70" s="29">
        <v>97</v>
      </c>
      <c r="N70" s="29">
        <v>140</v>
      </c>
      <c r="O70" s="67">
        <v>3</v>
      </c>
    </row>
    <row r="72" spans="2:15">
      <c r="B72" t="s">
        <v>7</v>
      </c>
      <c r="C72" t="s">
        <v>52</v>
      </c>
    </row>
    <row r="74" spans="2:15">
      <c r="C74" t="s">
        <v>51</v>
      </c>
    </row>
    <row r="75" spans="2:15">
      <c r="C75" s="20" t="s">
        <v>67</v>
      </c>
    </row>
    <row r="76" spans="2:15">
      <c r="C76" s="21" t="s">
        <v>68</v>
      </c>
    </row>
    <row r="77" spans="2:15">
      <c r="C77" s="21" t="s">
        <v>69</v>
      </c>
    </row>
    <row r="78" spans="2:15">
      <c r="C78" s="21" t="s">
        <v>70</v>
      </c>
    </row>
    <row r="79" spans="2:15">
      <c r="C79" s="20" t="s">
        <v>66</v>
      </c>
    </row>
    <row r="80" spans="2:15">
      <c r="C80" s="19"/>
    </row>
    <row r="81" spans="3:3">
      <c r="C81" s="20" t="s">
        <v>64</v>
      </c>
    </row>
    <row r="82" spans="3:3">
      <c r="C82" s="20" t="s">
        <v>65</v>
      </c>
    </row>
    <row r="84" spans="3:3">
      <c r="C84" s="17"/>
    </row>
  </sheetData>
  <mergeCells count="14">
    <mergeCell ref="C8:C9"/>
    <mergeCell ref="G8:G9"/>
    <mergeCell ref="B7:B9"/>
    <mergeCell ref="J8:J9"/>
    <mergeCell ref="M8:M9"/>
    <mergeCell ref="F8:F9"/>
    <mergeCell ref="C7:F7"/>
    <mergeCell ref="G7:I7"/>
    <mergeCell ref="J7:L7"/>
    <mergeCell ref="M7:O7"/>
    <mergeCell ref="D8:E8"/>
    <mergeCell ref="H8:I8"/>
    <mergeCell ref="K8:L8"/>
    <mergeCell ref="N8:O8"/>
  </mergeCells>
  <hyperlinks>
    <hyperlink ref="F2" location="Contents!A1" display="Return to Contents"/>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E1:P71"/>
  <sheetViews>
    <sheetView workbookViewId="0">
      <selection activeCell="E1" sqref="E1"/>
    </sheetView>
  </sheetViews>
  <sheetFormatPr defaultRowHeight="12.75"/>
  <sheetData>
    <row r="1" spans="5:5">
      <c r="E1" s="24" t="s">
        <v>91</v>
      </c>
    </row>
    <row r="69" spans="16:16">
      <c r="P69" s="103" t="s">
        <v>113</v>
      </c>
    </row>
    <row r="70" spans="16:16">
      <c r="P70" s="104" t="s">
        <v>114</v>
      </c>
    </row>
    <row r="71" spans="16:16">
      <c r="P71" s="105" t="s">
        <v>115</v>
      </c>
    </row>
  </sheetData>
  <hyperlinks>
    <hyperlink ref="E1" location="Contents!A1" display="Return to Contents"/>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TABLE1</vt:lpstr>
      <vt:lpstr>TABLE2</vt:lpstr>
      <vt:lpstr>Table2a and 2b</vt:lpstr>
      <vt:lpstr>TABLE3</vt:lpstr>
      <vt:lpstr>TABLE4 </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Jones</dc:creator>
  <cp:lastModifiedBy>Wayne Jones</cp:lastModifiedBy>
  <cp:lastPrinted>2006-05-31T21:24:43Z</cp:lastPrinted>
  <dcterms:created xsi:type="dcterms:W3CDTF">2005-04-29T04:36:11Z</dcterms:created>
  <dcterms:modified xsi:type="dcterms:W3CDTF">2017-09-14T21:26:47Z</dcterms:modified>
</cp:coreProperties>
</file>