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illiamboudy/Desktop/programs/qpcr-analysis/"/>
    </mc:Choice>
  </mc:AlternateContent>
  <xr:revisionPtr revIDLastSave="0" documentId="13_ncr:1_{B59FF406-CBE9-8F40-9B6B-1C2CBB21FE74}" xr6:coauthVersionLast="47" xr6:coauthVersionMax="47" xr10:uidLastSave="{00000000-0000-0000-0000-000000000000}"/>
  <bookViews>
    <workbookView xWindow="8180" yWindow="1760" windowWidth="19740" windowHeight="14660" xr2:uid="{0B55963A-F6EE-4E40-ADE3-FA50BA9E8000}"/>
  </bookViews>
  <sheets>
    <sheet name="raw data" sheetId="2" r:id="rId1"/>
    <sheet name="table" sheetId="5" r:id="rId2"/>
    <sheet name="sample analysis tab" sheetId="4" r:id="rId3"/>
    <sheet name="sample loading table tab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58" i="4" l="1"/>
  <c r="O59" i="4"/>
  <c r="D32" i="4"/>
  <c r="D29" i="4"/>
  <c r="D26" i="4"/>
  <c r="D23" i="4"/>
  <c r="D20" i="4"/>
  <c r="D17" i="4"/>
  <c r="D14" i="4"/>
  <c r="D11" i="4"/>
  <c r="D8" i="4"/>
  <c r="D5" i="4"/>
  <c r="D2" i="4"/>
  <c r="C21" i="3"/>
  <c r="C20" i="3"/>
  <c r="C19" i="3"/>
  <c r="E29" i="4" l="1"/>
  <c r="F29" i="4" s="1"/>
  <c r="G29" i="4" s="1"/>
  <c r="E14" i="4"/>
  <c r="F14" i="4" s="1"/>
  <c r="G14" i="4" s="1"/>
  <c r="E2" i="4"/>
  <c r="F2" i="4" s="1"/>
  <c r="G2" i="4" s="1"/>
  <c r="E11" i="4"/>
  <c r="F11" i="4" s="1"/>
  <c r="G11" i="4" s="1"/>
  <c r="O60" i="4"/>
  <c r="E17" i="4"/>
  <c r="F17" i="4" s="1"/>
  <c r="G17" i="4" s="1"/>
  <c r="E31" i="4"/>
  <c r="F31" i="4" s="1"/>
  <c r="G31" i="4" s="1"/>
  <c r="E5" i="4"/>
  <c r="F5" i="4" s="1"/>
  <c r="G5" i="4" s="1"/>
  <c r="E20" i="4"/>
  <c r="F20" i="4" s="1"/>
  <c r="G20" i="4" s="1"/>
  <c r="E8" i="4"/>
  <c r="F8" i="4" s="1"/>
  <c r="G8" i="4" s="1"/>
  <c r="E23" i="4"/>
  <c r="F23" i="4" s="1"/>
  <c r="G23" i="4" s="1"/>
  <c r="E26" i="4"/>
  <c r="F26" i="4" s="1"/>
  <c r="G26" i="4" s="1"/>
  <c r="E3" i="4"/>
  <c r="F3" i="4" s="1"/>
  <c r="G3" i="4" s="1"/>
  <c r="E6" i="4"/>
  <c r="F6" i="4" s="1"/>
  <c r="G6" i="4" s="1"/>
  <c r="E9" i="4"/>
  <c r="F9" i="4" s="1"/>
  <c r="G9" i="4" s="1"/>
  <c r="E12" i="4"/>
  <c r="F12" i="4" s="1"/>
  <c r="G12" i="4" s="1"/>
  <c r="I11" i="4" s="1"/>
  <c r="E15" i="4"/>
  <c r="F15" i="4" s="1"/>
  <c r="G15" i="4" s="1"/>
  <c r="E18" i="4"/>
  <c r="F18" i="4" s="1"/>
  <c r="G18" i="4" s="1"/>
  <c r="E21" i="4"/>
  <c r="F21" i="4" s="1"/>
  <c r="G21" i="4" s="1"/>
  <c r="E24" i="4"/>
  <c r="F24" i="4" s="1"/>
  <c r="G24" i="4" s="1"/>
  <c r="E27" i="4"/>
  <c r="F27" i="4" s="1"/>
  <c r="G27" i="4" s="1"/>
  <c r="E30" i="4"/>
  <c r="F30" i="4" s="1"/>
  <c r="G30" i="4" s="1"/>
  <c r="E4" i="4"/>
  <c r="F4" i="4" s="1"/>
  <c r="G4" i="4" s="1"/>
  <c r="E7" i="4"/>
  <c r="F7" i="4" s="1"/>
  <c r="G7" i="4" s="1"/>
  <c r="E10" i="4"/>
  <c r="F10" i="4" s="1"/>
  <c r="G10" i="4" s="1"/>
  <c r="E13" i="4"/>
  <c r="F13" i="4" s="1"/>
  <c r="G13" i="4" s="1"/>
  <c r="E16" i="4"/>
  <c r="F16" i="4" s="1"/>
  <c r="G16" i="4" s="1"/>
  <c r="E19" i="4"/>
  <c r="F19" i="4" s="1"/>
  <c r="G19" i="4" s="1"/>
  <c r="E22" i="4"/>
  <c r="F22" i="4" s="1"/>
  <c r="G22" i="4" s="1"/>
  <c r="E25" i="4"/>
  <c r="F25" i="4" s="1"/>
  <c r="G25" i="4" s="1"/>
  <c r="E28" i="4"/>
  <c r="F28" i="4" s="1"/>
  <c r="G28" i="4" s="1"/>
  <c r="J29" i="4" l="1"/>
  <c r="I2" i="4"/>
  <c r="J14" i="4"/>
  <c r="J8" i="4"/>
  <c r="I8" i="4"/>
  <c r="J20" i="4"/>
  <c r="I20" i="4"/>
  <c r="J5" i="4"/>
  <c r="I5" i="4"/>
  <c r="J17" i="4"/>
  <c r="I17" i="4"/>
  <c r="I14" i="4"/>
  <c r="I29" i="4"/>
  <c r="J11" i="4"/>
  <c r="J26" i="4"/>
  <c r="I26" i="4"/>
  <c r="J2" i="4"/>
  <c r="J23" i="4"/>
  <c r="I23" i="4"/>
</calcChain>
</file>

<file path=xl/sharedStrings.xml><?xml version="1.0" encoding="utf-8"?>
<sst xmlns="http://schemas.openxmlformats.org/spreadsheetml/2006/main" count="3053" uniqueCount="286">
  <si>
    <t>Block Type</t>
  </si>
  <si>
    <t>96-Well 0.1-mL Block</t>
  </si>
  <si>
    <t xml:space="preserve">Calibration Background is expired </t>
  </si>
  <si>
    <t>No</t>
  </si>
  <si>
    <t>Calibration Background performed on</t>
  </si>
  <si>
    <t>05-06-2021</t>
  </si>
  <si>
    <t>Calibration Pure Dye ABY is expired</t>
  </si>
  <si>
    <t>Calibration Pure Dye ABY performed on</t>
  </si>
  <si>
    <t>Calibration Pure Dye FAM is expired</t>
  </si>
  <si>
    <t>Calibration Pure Dye FAM performed on</t>
  </si>
  <si>
    <t>Calibration Pure Dye JUN is expired</t>
  </si>
  <si>
    <t>Calibration Pure Dye JUN performed on</t>
  </si>
  <si>
    <t>Calibration Pure Dye NED is expired</t>
  </si>
  <si>
    <t>Calibration Pure Dye NED performed on</t>
  </si>
  <si>
    <t>Calibration Pure Dye ROX is expired</t>
  </si>
  <si>
    <t>Calibration Pure Dye ROX performed on</t>
  </si>
  <si>
    <t>Calibration Pure Dye SYBR is expired</t>
  </si>
  <si>
    <t>Calibration Pure Dye SYBR performed on</t>
  </si>
  <si>
    <t>Calibration Pure Dye TAMRA is expired</t>
  </si>
  <si>
    <t>Calibration Pure Dye TAMRA performed on</t>
  </si>
  <si>
    <t>Calibration Pure Dye VIC is expired</t>
  </si>
  <si>
    <t>Calibration Pure Dye VIC performed on</t>
  </si>
  <si>
    <t xml:space="preserve">Calibration ROI is expired </t>
  </si>
  <si>
    <t>Calibration ROI performed on</t>
  </si>
  <si>
    <t xml:space="preserve">Calibration Uniformity is expired </t>
  </si>
  <si>
    <t>Calibration Uniformity performed on</t>
  </si>
  <si>
    <t>Chemistry</t>
  </si>
  <si>
    <t>SYBR_GREEN</t>
  </si>
  <si>
    <t>Date Created</t>
  </si>
  <si>
    <t>2023-04-12 17:05:27 PM EDT</t>
  </si>
  <si>
    <t>Experiment Barcode</t>
  </si>
  <si>
    <t>Experiment Comment</t>
  </si>
  <si>
    <t>Experiment File Name</t>
  </si>
  <si>
    <t>D:\Users\INSTR-USER\Desktop\Pricila\Pfizer CD12 titer qPCR 2023-04-12_123601.eds</t>
  </si>
  <si>
    <t>Experiment Name</t>
  </si>
  <si>
    <t>2023-04-12_123601</t>
  </si>
  <si>
    <t>Experiment Run End Time</t>
  </si>
  <si>
    <t>2023-04-12 14:14:49 PM EDT</t>
  </si>
  <si>
    <t>Experiment Type</t>
  </si>
  <si>
    <t>Standard Curve</t>
  </si>
  <si>
    <t>Instrument Name</t>
  </si>
  <si>
    <t xml:space="preserve">      272310827</t>
  </si>
  <si>
    <t>Instrument Serial Number</t>
  </si>
  <si>
    <t>272310827</t>
  </si>
  <si>
    <t>Instrument Type</t>
  </si>
  <si>
    <t>QuantStudio™ 3 System</t>
  </si>
  <si>
    <t>Passive Reference</t>
  </si>
  <si>
    <t>ROX</t>
  </si>
  <si>
    <t>Post-read Stage/Step</t>
  </si>
  <si>
    <t/>
  </si>
  <si>
    <t>Pre-read Stage/Step</t>
  </si>
  <si>
    <t>Quantification Cycle Method</t>
  </si>
  <si>
    <t>Ct</t>
  </si>
  <si>
    <t>Signal Smoothing On</t>
  </si>
  <si>
    <t>true</t>
  </si>
  <si>
    <t>Stage where Melt Analysis is performed</t>
  </si>
  <si>
    <t>Stage3</t>
  </si>
  <si>
    <t>Stage/ Cycle where Ct Analysis is performed</t>
  </si>
  <si>
    <t>Stage2, Step2</t>
  </si>
  <si>
    <t>User Name</t>
  </si>
  <si>
    <t>Well</t>
  </si>
  <si>
    <t>Well Position</t>
  </si>
  <si>
    <t>Omit</t>
  </si>
  <si>
    <t>Sample Name</t>
  </si>
  <si>
    <t>Target Name</t>
  </si>
  <si>
    <t>Task</t>
  </si>
  <si>
    <t>Reporter</t>
  </si>
  <si>
    <t>Quencher</t>
  </si>
  <si>
    <t>CT</t>
  </si>
  <si>
    <t>Ct Mean</t>
  </si>
  <si>
    <t>Ct SD</t>
  </si>
  <si>
    <t>Quantity</t>
  </si>
  <si>
    <t>Quantity Mean</t>
  </si>
  <si>
    <t>Quantity SD</t>
  </si>
  <si>
    <t>Y-Intercept</t>
  </si>
  <si>
    <t>R(superscript 2)</t>
  </si>
  <si>
    <t>Slope</t>
  </si>
  <si>
    <t>Efficiency</t>
  </si>
  <si>
    <t>Automatic Ct Threshold</t>
  </si>
  <si>
    <t>Ct Threshold</t>
  </si>
  <si>
    <t>Automatic Baseline</t>
  </si>
  <si>
    <t>Baseline Start</t>
  </si>
  <si>
    <t>Baseline End</t>
  </si>
  <si>
    <t>Amp Status</t>
  </si>
  <si>
    <t>Comments</t>
  </si>
  <si>
    <t>Cq Conf</t>
  </si>
  <si>
    <t>CQCONF</t>
  </si>
  <si>
    <t>EXPFAIL</t>
  </si>
  <si>
    <t>HIGHSD</t>
  </si>
  <si>
    <t>PRFDROP</t>
  </si>
  <si>
    <t>MTP</t>
  </si>
  <si>
    <t>PRFLOW</t>
  </si>
  <si>
    <t>NOISE</t>
  </si>
  <si>
    <t>DRNMIN</t>
  </si>
  <si>
    <t>Tm1</t>
  </si>
  <si>
    <t>Tm2</t>
  </si>
  <si>
    <t>Tm3</t>
  </si>
  <si>
    <t>Tm4</t>
  </si>
  <si>
    <t>A1</t>
  </si>
  <si>
    <t>Sample 1</t>
  </si>
  <si>
    <t>Target 1</t>
  </si>
  <si>
    <t>UNKNOWN</t>
  </si>
  <si>
    <t>SYBR</t>
  </si>
  <si>
    <t>None</t>
  </si>
  <si>
    <t>Amp</t>
  </si>
  <si>
    <t>Y</t>
  </si>
  <si>
    <t>N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</si>
  <si>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</si>
  <si>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</si>
  <si>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</si>
  <si>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</si>
  <si>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</si>
  <si>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</si>
  <si>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</si>
  <si>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</si>
  <si>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</si>
  <si>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</si>
  <si>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</si>
  <si>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</si>
  <si>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</si>
  <si>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</si>
  <si>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</si>
  <si>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</si>
  <si>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</si>
  <si>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</si>
  <si>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</si>
  <si>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</si>
  <si>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</si>
  <si>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</si>
  <si>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</si>
  <si>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</si>
  <si>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</si>
  <si>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</si>
  <si>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</si>
  <si>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</si>
  <si>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</si>
  <si>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</si>
  <si>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</si>
  <si>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</si>
  <si>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</si>
  <si>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</si>
  <si>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</si>
  <si>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</si>
  <si>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</si>
  <si>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</si>
  <si>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</si>
  <si>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</si>
  <si>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</si>
  <si>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</si>
  <si>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</si>
  <si>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</si>
  <si>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</si>
  <si>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</si>
  <si>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</si>
  <si>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</si>
  <si>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</si>
  <si>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</si>
  <si>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</si>
  <si>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</si>
  <si>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</si>
  <si>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</si>
  <si>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</si>
  <si>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</si>
  <si>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</si>
  <si>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</si>
  <si>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</si>
  <si>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</si>
  <si>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</si>
  <si>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</si>
  <si>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</si>
  <si>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</si>
  <si>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</si>
  <si>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</si>
  <si>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</si>
  <si>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</si>
  <si>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</si>
  <si>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</si>
  <si>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</si>
  <si>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</si>
  <si>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</si>
  <si>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</si>
  <si>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</si>
  <si>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</si>
  <si>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</si>
  <si>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</si>
  <si>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</si>
  <si>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</si>
  <si>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</si>
  <si>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</si>
  <si>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</si>
  <si>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</si>
  <si>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</si>
  <si>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</si>
  <si>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</si>
  <si>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</si>
  <si>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</si>
  <si>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</si>
  <si>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</si>
  <si>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</si>
  <si>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</si>
  <si>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No Amp</t>
  </si>
  <si>
    <t>H11</t>
  </si>
  <si>
    <t>Undetermined</t>
  </si>
  <si>
    <t>H12</t>
  </si>
  <si>
    <t>1-3</t>
  </si>
  <si>
    <t>4-6</t>
  </si>
  <si>
    <t>7-9</t>
  </si>
  <si>
    <t>10-12</t>
  </si>
  <si>
    <t>A</t>
  </si>
  <si>
    <t>std 1</t>
  </si>
  <si>
    <t>FT1</t>
  </si>
  <si>
    <t>S3</t>
  </si>
  <si>
    <t>T3</t>
  </si>
  <si>
    <t>1-1</t>
  </si>
  <si>
    <t>B</t>
  </si>
  <si>
    <t>std 2</t>
  </si>
  <si>
    <t>FT4</t>
  </si>
  <si>
    <t>S4</t>
  </si>
  <si>
    <t>T4</t>
  </si>
  <si>
    <t>1-2</t>
  </si>
  <si>
    <t>C</t>
  </si>
  <si>
    <t>std 3</t>
  </si>
  <si>
    <t>FT5</t>
  </si>
  <si>
    <t>S5</t>
  </si>
  <si>
    <t>T5</t>
  </si>
  <si>
    <t>D</t>
  </si>
  <si>
    <t>std 4</t>
  </si>
  <si>
    <t>FT6</t>
  </si>
  <si>
    <t>S6</t>
  </si>
  <si>
    <t>T6</t>
  </si>
  <si>
    <t>1-4</t>
  </si>
  <si>
    <t>E</t>
  </si>
  <si>
    <t>std 5</t>
  </si>
  <si>
    <t>FT7</t>
  </si>
  <si>
    <t>S7</t>
  </si>
  <si>
    <t>T7</t>
  </si>
  <si>
    <t>7-1</t>
  </si>
  <si>
    <t>F</t>
  </si>
  <si>
    <t>std 6</t>
  </si>
  <si>
    <t>FT8</t>
  </si>
  <si>
    <t>S8</t>
  </si>
  <si>
    <t>T8</t>
  </si>
  <si>
    <t>7-2</t>
  </si>
  <si>
    <t>G</t>
  </si>
  <si>
    <t>std 7</t>
  </si>
  <si>
    <t>FT3</t>
  </si>
  <si>
    <t>S1</t>
  </si>
  <si>
    <t>T1</t>
  </si>
  <si>
    <t>7-3</t>
  </si>
  <si>
    <t>H</t>
  </si>
  <si>
    <t>DC</t>
  </si>
  <si>
    <t>AD</t>
  </si>
  <si>
    <t>H2O</t>
  </si>
  <si>
    <t>7-4</t>
  </si>
  <si>
    <t>plate x1</t>
  </si>
  <si>
    <t># of samples</t>
  </si>
  <si>
    <t>GFP</t>
  </si>
  <si>
    <t>Per well</t>
  </si>
  <si>
    <t>Water</t>
  </si>
  <si>
    <t>F/ R Primer</t>
  </si>
  <si>
    <t>Sample</t>
  </si>
  <si>
    <t>for each well:</t>
  </si>
  <si>
    <t>15 ul mix</t>
  </si>
  <si>
    <t>Notes</t>
  </si>
  <si>
    <t>average ct</t>
  </si>
  <si>
    <t>log Copies/ ml</t>
  </si>
  <si>
    <t>Copies/ ml</t>
  </si>
  <si>
    <t>qPCR titer</t>
  </si>
  <si>
    <t>Average qPCR titer</t>
  </si>
  <si>
    <t>qPCR SD</t>
  </si>
  <si>
    <t>std1</t>
  </si>
  <si>
    <t>Sample in AD</t>
  </si>
  <si>
    <t>std2</t>
  </si>
  <si>
    <t>Sample in H2O</t>
  </si>
  <si>
    <t>std3</t>
  </si>
  <si>
    <t>std4</t>
  </si>
  <si>
    <t>std5</t>
  </si>
  <si>
    <t>std6</t>
  </si>
  <si>
    <t>std7</t>
  </si>
  <si>
    <t>std8</t>
  </si>
  <si>
    <t>slope</t>
  </si>
  <si>
    <t>intercept</t>
  </si>
  <si>
    <t>r2</t>
  </si>
  <si>
    <t>sample in AD</t>
  </si>
  <si>
    <t>sample in H2O</t>
  </si>
  <si>
    <t>three negative controls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</si>
</sst>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6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sz val="12"/>
      <color rgb="FF000000"/>
      <name val="Calibri"/>
      <family val="2"/>
      <scheme val="minor"/>
    </font>
    <font>
      <sz val="12"/>
      <color rgb="FF000000"/>
      <name val="等线"/>
      <family val="4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/>
  </cellStyleXfs>
  <cellXfs count="12">
    <xf numFmtId="0" fontId="0" fillId="0" borderId="0" xfId="0"/>
    <xf numFmtId="0" fontId="3" fillId="0" borderId="0" xfId="2"/>
    <xf numFmtId="164" fontId="3" fillId="0" borderId="0" xfId="2" applyNumberFormat="1"/>
    <xf numFmtId="11" fontId="0" fillId="0" borderId="0" xfId="0" applyNumberFormat="1"/>
    <xf numFmtId="49" fontId="2" fillId="0" borderId="0" xfId="0" applyNumberFormat="1" applyFont="1"/>
    <xf numFmtId="49" fontId="0" fillId="0" borderId="0" xfId="0" applyNumberFormat="1"/>
    <xf numFmtId="49" fontId="4" fillId="0" borderId="0" xfId="0" applyNumberFormat="1" applyFont="1"/>
    <xf numFmtId="0" fontId="5" fillId="0" borderId="0" xfId="0" applyFont="1"/>
    <xf numFmtId="0" fontId="3" fillId="0" borderId="0" xfId="0" applyFont="1"/>
    <xf numFmtId="164" fontId="0" fillId="0" borderId="0" xfId="0" applyNumberFormat="1"/>
    <xf numFmtId="10" fontId="0" fillId="0" borderId="0" xfId="1" applyNumberFormat="1" applyFont="1"/>
    <xf numFmtId="2" fontId="0" fillId="0" borderId="0" xfId="0" applyNumberFormat="1"/>
  </cellXfs>
  <cellStyles count="3">
    <cellStyle name="Normal" xfId="0" builtinId="0"/>
    <cellStyle name="Normal 2" xfId="2" xr:uid="{3CE5FAC1-10B6-9844-9422-885158DB0B59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Viral</a:t>
            </a:r>
            <a:r>
              <a:rPr lang="zh-CN" altLang="en-US"/>
              <a:t> </a:t>
            </a:r>
            <a:r>
              <a:rPr lang="en-US" altLang="zh-CN"/>
              <a:t>Titer</a:t>
            </a:r>
            <a:r>
              <a:rPr lang="zh-CN" altLang="en-US"/>
              <a:t> </a:t>
            </a:r>
            <a:r>
              <a:rPr lang="en-US" altLang="zh-CN"/>
              <a:t>Standard</a:t>
            </a:r>
            <a:r>
              <a:rPr lang="zh-CN" altLang="en-US"/>
              <a:t> </a:t>
            </a:r>
            <a:r>
              <a:rPr lang="en-US" altLang="zh-CN"/>
              <a:t>Curve</a:t>
            </a:r>
            <a:r>
              <a:rPr lang="zh-CN" altLang="en-US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6087494697970816E-2"/>
                  <c:y val="-0.2828767347967481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'sample analysis tab'!$K$59:$K$66</c:f>
              <c:numCache>
                <c:formatCode>0.00E+00</c:formatCode>
                <c:ptCount val="8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</c:numCache>
            </c:numRef>
          </c:xVal>
          <c:yVal>
            <c:numRef>
              <c:f>'sample analysis tab'!$L$59:$L$66</c:f>
              <c:numCache>
                <c:formatCode>General</c:formatCode>
                <c:ptCount val="8"/>
                <c:pt idx="0">
                  <c:v>6.9737537701924603</c:v>
                </c:pt>
                <c:pt idx="1">
                  <c:v>9.6227045059204102</c:v>
                </c:pt>
                <c:pt idx="2">
                  <c:v>11.93180513381958</c:v>
                </c:pt>
                <c:pt idx="3">
                  <c:v>14.099021911621094</c:v>
                </c:pt>
                <c:pt idx="4">
                  <c:v>16.561913808186848</c:v>
                </c:pt>
                <c:pt idx="5">
                  <c:v>18.891826629638672</c:v>
                </c:pt>
                <c:pt idx="6">
                  <c:v>21.330870946248371</c:v>
                </c:pt>
                <c:pt idx="7">
                  <c:v>23.720723470052082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86-AD4A-8A08-CFAA29D41B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4417871"/>
        <c:axId val="1684242911"/>
      </c:scatterChart>
      <c:valAx>
        <c:axId val="16844178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log</a:t>
                </a:r>
                <a:r>
                  <a:rPr lang="zh-CN" altLang="en-US"/>
                  <a:t> </a:t>
                </a:r>
                <a:r>
                  <a:rPr lang="en-US" altLang="zh-CN"/>
                  <a:t>Copies/</a:t>
                </a:r>
                <a:r>
                  <a:rPr lang="zh-CN" altLang="en-US"/>
                  <a:t> </a:t>
                </a:r>
                <a:r>
                  <a:rPr lang="en-US" altLang="zh-CN"/>
                  <a:t>ml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242911"/>
        <c:crosses val="autoZero"/>
        <c:crossBetween val="midCat"/>
      </c:valAx>
      <c:valAx>
        <c:axId val="168424291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Ct</a:t>
                </a:r>
                <a:r>
                  <a:rPr lang="zh-CN" altLang="en-US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4178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Positive</a:t>
            </a:r>
            <a:r>
              <a:rPr lang="zh-CN" altLang="en-US"/>
              <a:t> </a:t>
            </a:r>
            <a:r>
              <a:rPr lang="en-US" altLang="zh-CN"/>
              <a:t>Control</a:t>
            </a:r>
            <a:r>
              <a:rPr lang="zh-CN" altLang="en-US"/>
              <a:t> </a:t>
            </a:r>
            <a:r>
              <a:rPr lang="en-US" altLang="zh-CN"/>
              <a:t>Titier</a:t>
            </a:r>
            <a:r>
              <a:rPr lang="zh-CN" altLang="en-US"/>
              <a:t> </a:t>
            </a:r>
            <a:r>
              <a:rPr lang="en-US" altLang="zh-CN"/>
              <a:t>Measurement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'sample analysis tab'!$M$72:$M$74</c:f>
                <c:numCache>
                  <c:formatCode>General</c:formatCode>
                  <c:ptCount val="3"/>
                  <c:pt idx="0">
                    <c:v>260182.54016315704</c:v>
                  </c:pt>
                  <c:pt idx="1">
                    <c:v>1054200.298655225</c:v>
                  </c:pt>
                  <c:pt idx="2">
                    <c:v>1659.5891327030247</c:v>
                  </c:pt>
                </c:numCache>
              </c:numRef>
            </c:plus>
            <c:minus>
              <c:numRef>
                <c:f>'sample analysis tab'!$M$72:$M$74</c:f>
                <c:numCache>
                  <c:formatCode>General</c:formatCode>
                  <c:ptCount val="3"/>
                  <c:pt idx="0">
                    <c:v>260182.54016315704</c:v>
                  </c:pt>
                  <c:pt idx="1">
                    <c:v>1054200.298655225</c:v>
                  </c:pt>
                  <c:pt idx="2">
                    <c:v>1659.5891327030247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'sample analysis tab'!$K$72:$K$74</c:f>
              <c:strCache>
                <c:ptCount val="3"/>
                <c:pt idx="0">
                  <c:v>Sample in AD</c:v>
                </c:pt>
                <c:pt idx="1">
                  <c:v>Sample in H2O</c:v>
                </c:pt>
                <c:pt idx="2">
                  <c:v>H2O</c:v>
                </c:pt>
              </c:strCache>
            </c:strRef>
          </c:cat>
          <c:val>
            <c:numRef>
              <c:f>'sample analysis tab'!$L$72:$L$74</c:f>
              <c:numCache>
                <c:formatCode>0.00E+00</c:formatCode>
                <c:ptCount val="3"/>
                <c:pt idx="0">
                  <c:v>3406588.5544705973</c:v>
                </c:pt>
                <c:pt idx="1">
                  <c:v>4148402.9440306174</c:v>
                </c:pt>
                <c:pt idx="2" formatCode="General">
                  <c:v>14338.166463317471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10-9E47-B613-47064B0BF7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08799136"/>
        <c:axId val="1608939792"/>
      </c:barChart>
      <c:catAx>
        <c:axId val="1608799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8939792"/>
        <c:crosses val="autoZero"/>
        <c:auto val="1"/>
        <c:lblAlgn val="ctr"/>
        <c:lblOffset val="100"/>
        <c:noMultiLvlLbl val="0"/>
      </c:catAx>
      <c:valAx>
        <c:axId val="160893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Co</a:t>
                </a:r>
                <a:r>
                  <a:rPr lang="en-US" altLang="zh-CN" sz="1600"/>
                  <a:t>pies/</a:t>
                </a:r>
                <a:r>
                  <a:rPr lang="zh-CN" altLang="en-US" sz="1600"/>
                  <a:t> </a:t>
                </a:r>
                <a:r>
                  <a:rPr lang="en-US" altLang="zh-CN" sz="1600"/>
                  <a:t>ul</a:t>
                </a:r>
                <a:endParaRPr 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8799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298056</xdr:colOff>
      <xdr:row>40</xdr:row>
      <xdr:rowOff>166618</xdr:rowOff>
    </xdr:from>
    <xdr:to>
      <xdr:col>11</xdr:col>
      <xdr:colOff>753346</xdr:colOff>
      <xdr:row>56</xdr:row>
      <xdr:rowOff>8766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85D125-3453-034B-86FC-6793F9E0AA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214944</xdr:colOff>
      <xdr:row>78</xdr:row>
      <xdr:rowOff>105365</xdr:rowOff>
    </xdr:from>
    <xdr:to>
      <xdr:col>12</xdr:col>
      <xdr:colOff>801393</xdr:colOff>
      <xdr:row>99</xdr:row>
      <xdr:rowOff>66479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FF97122-026F-3548-B856-3E917E392A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CC3CC-9DE4-1B4E-9100-EF58579FE3AA}">
  <dimension ref="A1:AL140"/>
  <sheetViews>
    <sheetView tabSelected="1" topLeftCell="A31" workbookViewId="0">
      <selection activeCell="H54" sqref="H54"/>
    </sheetView>
  </sheetViews>
  <sheetFormatPr baseColWidth="10" defaultColWidth="8.83203125" defaultRowHeight="13"/>
  <cols>
    <col min="1" max="1" width="8.83203125" style="1" customWidth="1"/>
    <col min="2" max="16384" width="8.83203125" style="1"/>
  </cols>
  <sheetData>
    <row r="1" spans="1:2">
      <c r="A1" s="1" t="s">
        <v>0</v>
      </c>
      <c r="B1" s="1" t="s">
        <v>1</v>
      </c>
    </row>
    <row r="2" spans="1:2">
      <c r="A2" s="1" t="s">
        <v>2</v>
      </c>
      <c r="B2" s="1" t="s">
        <v>3</v>
      </c>
    </row>
    <row r="3" spans="1:2">
      <c r="A3" s="1" t="s">
        <v>4</v>
      </c>
      <c r="B3" s="1" t="s">
        <v>5</v>
      </c>
    </row>
    <row r="4" spans="1:2">
      <c r="A4" s="1" t="s">
        <v>6</v>
      </c>
      <c r="B4" s="1" t="s">
        <v>3</v>
      </c>
    </row>
    <row r="5" spans="1:2">
      <c r="A5" s="1" t="s">
        <v>7</v>
      </c>
      <c r="B5" s="1" t="s">
        <v>5</v>
      </c>
    </row>
    <row r="6" spans="1:2">
      <c r="A6" s="1" t="s">
        <v>8</v>
      </c>
      <c r="B6" s="1" t="s">
        <v>3</v>
      </c>
    </row>
    <row r="7" spans="1:2">
      <c r="A7" s="1" t="s">
        <v>9</v>
      </c>
      <c r="B7" s="1" t="s">
        <v>5</v>
      </c>
    </row>
    <row r="8" spans="1:2">
      <c r="A8" s="1" t="s">
        <v>10</v>
      </c>
      <c r="B8" s="1" t="s">
        <v>3</v>
      </c>
    </row>
    <row r="9" spans="1:2">
      <c r="A9" s="1" t="s">
        <v>11</v>
      </c>
      <c r="B9" s="1" t="s">
        <v>5</v>
      </c>
    </row>
    <row r="10" spans="1:2">
      <c r="A10" s="1" t="s">
        <v>12</v>
      </c>
      <c r="B10" s="1" t="s">
        <v>3</v>
      </c>
    </row>
    <row r="11" spans="1:2">
      <c r="A11" s="1" t="s">
        <v>13</v>
      </c>
      <c r="B11" s="1" t="s">
        <v>5</v>
      </c>
    </row>
    <row r="12" spans="1:2">
      <c r="A12" s="1" t="s">
        <v>14</v>
      </c>
      <c r="B12" s="1" t="s">
        <v>3</v>
      </c>
    </row>
    <row r="13" spans="1:2">
      <c r="A13" s="1" t="s">
        <v>15</v>
      </c>
      <c r="B13" s="1" t="s">
        <v>5</v>
      </c>
    </row>
    <row r="14" spans="1:2">
      <c r="A14" s="1" t="s">
        <v>16</v>
      </c>
      <c r="B14" s="1" t="s">
        <v>3</v>
      </c>
    </row>
    <row r="15" spans="1:2">
      <c r="A15" s="1" t="s">
        <v>17</v>
      </c>
      <c r="B15" s="1" t="s">
        <v>5</v>
      </c>
    </row>
    <row r="16" spans="1:2">
      <c r="A16" s="1" t="s">
        <v>18</v>
      </c>
      <c r="B16" s="1" t="s">
        <v>3</v>
      </c>
    </row>
    <row r="17" spans="1:2">
      <c r="A17" s="1" t="s">
        <v>19</v>
      </c>
      <c r="B17" s="1" t="s">
        <v>5</v>
      </c>
    </row>
    <row r="18" spans="1:2">
      <c r="A18" s="1" t="s">
        <v>20</v>
      </c>
      <c r="B18" s="1" t="s">
        <v>3</v>
      </c>
    </row>
    <row r="19" spans="1:2">
      <c r="A19" s="1" t="s">
        <v>21</v>
      </c>
      <c r="B19" s="1" t="s">
        <v>5</v>
      </c>
    </row>
    <row r="20" spans="1:2">
      <c r="A20" s="1" t="s">
        <v>22</v>
      </c>
      <c r="B20" s="1" t="s">
        <v>3</v>
      </c>
    </row>
    <row r="21" spans="1:2">
      <c r="A21" s="1" t="s">
        <v>23</v>
      </c>
      <c r="B21" s="1" t="s">
        <v>5</v>
      </c>
    </row>
    <row r="22" spans="1:2">
      <c r="A22" s="1" t="s">
        <v>24</v>
      </c>
      <c r="B22" s="1" t="s">
        <v>3</v>
      </c>
    </row>
    <row r="23" spans="1:2">
      <c r="A23" s="1" t="s">
        <v>25</v>
      </c>
      <c r="B23" s="1" t="s">
        <v>5</v>
      </c>
    </row>
    <row r="24" spans="1:2">
      <c r="A24" s="1" t="s">
        <v>26</v>
      </c>
      <c r="B24" s="1" t="s">
        <v>27</v>
      </c>
    </row>
    <row r="25" spans="1:2">
      <c r="A25" s="1" t="s">
        <v>28</v>
      </c>
      <c r="B25" s="1" t="s">
        <v>29</v>
      </c>
    </row>
    <row r="26" spans="1:2">
      <c r="A26" s="1" t="s">
        <v>30</v>
      </c>
    </row>
    <row r="27" spans="1:2">
      <c r="A27" s="1" t="s">
        <v>31</v>
      </c>
    </row>
    <row r="28" spans="1:2">
      <c r="A28" s="1" t="s">
        <v>32</v>
      </c>
      <c r="B28" s="1" t="s">
        <v>33</v>
      </c>
    </row>
    <row r="29" spans="1:2">
      <c r="A29" s="1" t="s">
        <v>34</v>
      </c>
      <c r="B29" s="1" t="s">
        <v>35</v>
      </c>
    </row>
    <row r="30" spans="1:2">
      <c r="A30" s="1" t="s">
        <v>36</v>
      </c>
      <c r="B30" s="1" t="s">
        <v>37</v>
      </c>
    </row>
    <row r="31" spans="1:2">
      <c r="A31" s="1" t="s">
        <v>38</v>
      </c>
      <c r="B31" s="1" t="s">
        <v>39</v>
      </c>
    </row>
    <row r="32" spans="1:2">
      <c r="A32" s="1" t="s">
        <v>40</v>
      </c>
      <c r="B32" s="1" t="s">
        <v>41</v>
      </c>
    </row>
    <row r="33" spans="1:38">
      <c r="A33" s="1" t="s">
        <v>42</v>
      </c>
      <c r="B33" s="1" t="s">
        <v>43</v>
      </c>
    </row>
    <row r="34" spans="1:38">
      <c r="A34" s="1" t="s">
        <v>44</v>
      </c>
      <c r="B34" s="1" t="s">
        <v>45</v>
      </c>
    </row>
    <row r="35" spans="1:38">
      <c r="A35" s="1" t="s">
        <v>46</v>
      </c>
      <c r="B35" s="1" t="s">
        <v>47</v>
      </c>
    </row>
    <row r="36" spans="1:38">
      <c r="A36" s="1" t="s">
        <v>48</v>
      </c>
      <c r="B36" s="1" t="s">
        <v>49</v>
      </c>
    </row>
    <row r="37" spans="1:38">
      <c r="A37" s="1" t="s">
        <v>50</v>
      </c>
      <c r="B37" s="1" t="s">
        <v>49</v>
      </c>
    </row>
    <row r="38" spans="1:38">
      <c r="A38" s="1" t="s">
        <v>51</v>
      </c>
      <c r="B38" s="1" t="s">
        <v>52</v>
      </c>
    </row>
    <row r="39" spans="1:38">
      <c r="A39" s="1" t="s">
        <v>53</v>
      </c>
      <c r="B39" s="1" t="s">
        <v>54</v>
      </c>
    </row>
    <row r="40" spans="1:38">
      <c r="A40" s="1" t="s">
        <v>55</v>
      </c>
      <c r="B40" s="1" t="s">
        <v>56</v>
      </c>
    </row>
    <row r="41" spans="1:38">
      <c r="A41" s="1" t="s">
        <v>57</v>
      </c>
      <c r="B41" s="1" t="s">
        <v>58</v>
      </c>
    </row>
    <row r="42" spans="1:38">
      <c r="A42" s="1" t="s">
        <v>59</v>
      </c>
    </row>
    <row r="44" spans="1:38">
      <c r="A44" s="1" t="s">
        <v>60</v>
      </c>
      <c r="B44" s="1" t="s">
        <v>61</v>
      </c>
      <c r="C44" s="1" t="s">
        <v>62</v>
      </c>
      <c r="D44" s="1" t="s">
        <v>63</v>
      </c>
      <c r="E44" s="1" t="s">
        <v>64</v>
      </c>
      <c r="F44" s="1" t="s">
        <v>65</v>
      </c>
      <c r="G44" s="1" t="s">
        <v>66</v>
      </c>
      <c r="H44" s="1" t="s">
        <v>67</v>
      </c>
      <c r="I44" s="1" t="s">
        <v>68</v>
      </c>
      <c r="J44" s="1" t="s">
        <v>69</v>
      </c>
      <c r="K44" s="1" t="s">
        <v>70</v>
      </c>
      <c r="L44" s="1" t="s">
        <v>71</v>
      </c>
      <c r="M44" s="1" t="s">
        <v>72</v>
      </c>
      <c r="N44" s="1" t="s">
        <v>73</v>
      </c>
      <c r="O44" s="1" t="s">
        <v>74</v>
      </c>
      <c r="P44" s="1" t="s">
        <v>75</v>
      </c>
      <c r="Q44" s="1" t="s">
        <v>76</v>
      </c>
      <c r="R44" s="1" t="s">
        <v>77</v>
      </c>
      <c r="S44" s="1" t="s">
        <v>78</v>
      </c>
      <c r="T44" s="1" t="s">
        <v>79</v>
      </c>
      <c r="U44" s="1" t="s">
        <v>80</v>
      </c>
      <c r="V44" s="1" t="s">
        <v>81</v>
      </c>
      <c r="W44" s="1" t="s">
        <v>82</v>
      </c>
      <c r="X44" s="1" t="s">
        <v>83</v>
      </c>
      <c r="Y44" s="1" t="s">
        <v>84</v>
      </c>
      <c r="Z44" s="1" t="s">
        <v>85</v>
      </c>
      <c r="AA44" s="1" t="s">
        <v>86</v>
      </c>
      <c r="AB44" s="1" t="s">
        <v>87</v>
      </c>
      <c r="AC44" s="1" t="s">
        <v>88</v>
      </c>
      <c r="AD44" s="1" t="s">
        <v>89</v>
      </c>
      <c r="AE44" s="1" t="s">
        <v>90</v>
      </c>
      <c r="AF44" s="1" t="s">
        <v>91</v>
      </c>
      <c r="AG44" s="1" t="s">
        <v>92</v>
      </c>
      <c r="AH44" s="1" t="s">
        <v>93</v>
      </c>
      <c r="AI44" s="1" t="s">
        <v>94</v>
      </c>
      <c r="AJ44" s="1" t="s">
        <v>95</v>
      </c>
      <c r="AK44" s="1" t="s">
        <v>96</v>
      </c>
      <c r="AL44" s="1" t="s">
        <v>97</v>
      </c>
    </row>
    <row r="45" spans="1:38">
      <c r="A45" s="1">
        <v>1</v>
      </c>
      <c r="B45" s="1" t="s">
        <v>98</v>
      </c>
      <c r="C45" s="1" t="b">
        <v>0</v>
      </c>
      <c r="D45" s="1" t="s">
        <v>99</v>
      </c>
      <c r="E45" s="1" t="s">
        <v>100</v>
      </c>
      <c r="F45" s="1" t="s">
        <v>101</v>
      </c>
      <c r="G45" s="1" t="s">
        <v>102</v>
      </c>
      <c r="H45" s="1" t="s">
        <v>103</v>
      </c>
      <c r="I45" s="2">
        <v>9.2914619445800781</v>
      </c>
      <c r="J45" s="2">
        <v>21.004676818847656</v>
      </c>
      <c r="K45" s="2">
        <v>4.8830318450927734</v>
      </c>
      <c r="L45" s="1" t="s">
        <v>49</v>
      </c>
      <c r="M45" s="1" t="s">
        <v>49</v>
      </c>
      <c r="N45" s="1" t="s">
        <v>49</v>
      </c>
      <c r="O45" s="1" t="s">
        <v>49</v>
      </c>
      <c r="P45" s="1" t="s">
        <v>49</v>
      </c>
      <c r="Q45" s="1" t="s">
        <v>49</v>
      </c>
      <c r="R45" s="1" t="s">
        <v>49</v>
      </c>
      <c r="S45" s="1" t="b">
        <v>1</v>
      </c>
      <c r="T45" s="2">
        <v>7.6834E-2</v>
      </c>
      <c r="U45" s="1" t="b">
        <v>1</v>
      </c>
      <c r="V45" s="1">
        <v>3</v>
      </c>
      <c r="W45" s="1">
        <v>6</v>
      </c>
      <c r="X45" s="1" t="s">
        <v>104</v>
      </c>
      <c r="Y45" s="1" t="s">
        <v>49</v>
      </c>
      <c r="Z45" s="2">
        <v>0.64327750317203125</v>
      </c>
      <c r="AA45" s="1" t="s">
        <v>105</v>
      </c>
      <c r="AB45" s="1" t="s">
        <v>106</v>
      </c>
      <c r="AC45" s="1" t="s">
        <v>105</v>
      </c>
      <c r="AD45" s="1" t="s">
        <v>106</v>
      </c>
      <c r="AE45" s="1" t="s">
        <v>106</v>
      </c>
      <c r="AF45" s="1" t="s">
        <v>106</v>
      </c>
      <c r="AG45" s="1" t="s">
        <v>106</v>
      </c>
      <c r="AH45" s="1" t="s">
        <v>106</v>
      </c>
      <c r="AI45" s="2">
        <v>85.654220581054688</v>
      </c>
      <c r="AJ45" s="1" t="s">
        <v>49</v>
      </c>
      <c r="AK45" s="1" t="s">
        <v>49</v>
      </c>
      <c r="AL45" s="1" t="s">
        <v>49</v>
      </c>
    </row>
    <row r="46" spans="1:38">
      <c r="A46" s="1">
        <v>2</v>
      </c>
      <c r="B46" s="1" t="s">
        <v>107</v>
      </c>
      <c r="C46" s="1" t="b">
        <v>0</v>
      </c>
      <c r="D46" s="1" t="s">
        <v>99</v>
      </c>
      <c r="E46" s="1" t="s">
        <v>100</v>
      </c>
      <c r="F46" s="1" t="s">
        <v>101</v>
      </c>
      <c r="G46" s="1" t="s">
        <v>102</v>
      </c>
      <c r="H46" s="1" t="s">
        <v>103</v>
      </c>
      <c r="I46" s="2">
        <v>9.4511890411376953</v>
      </c>
      <c r="J46" s="2">
        <v>21.004676818847656</v>
      </c>
      <c r="K46" s="2">
        <v>4.8830318450927734</v>
      </c>
      <c r="L46" s="1" t="s">
        <v>49</v>
      </c>
      <c r="M46" s="1" t="s">
        <v>49</v>
      </c>
      <c r="N46" s="1" t="s">
        <v>49</v>
      </c>
      <c r="O46" s="1" t="s">
        <v>49</v>
      </c>
      <c r="P46" s="1" t="s">
        <v>49</v>
      </c>
      <c r="Q46" s="1" t="s">
        <v>49</v>
      </c>
      <c r="R46" s="1" t="s">
        <v>49</v>
      </c>
      <c r="S46" s="1" t="b">
        <v>1</v>
      </c>
      <c r="T46" s="2">
        <v>7.6834E-2</v>
      </c>
      <c r="U46" s="1" t="b">
        <v>1</v>
      </c>
      <c r="V46" s="1">
        <v>3</v>
      </c>
      <c r="W46" s="1">
        <v>6</v>
      </c>
      <c r="X46" s="1" t="s">
        <v>104</v>
      </c>
      <c r="Y46" s="1" t="s">
        <v>49</v>
      </c>
      <c r="Z46" s="2">
        <v>0.65936905771359322</v>
      </c>
      <c r="AA46" s="1" t="s">
        <v>105</v>
      </c>
      <c r="AB46" s="1" t="s">
        <v>106</v>
      </c>
      <c r="AC46" s="1" t="s">
        <v>105</v>
      </c>
      <c r="AD46" s="1" t="s">
        <v>106</v>
      </c>
      <c r="AE46" s="1" t="s">
        <v>106</v>
      </c>
      <c r="AF46" s="1" t="s">
        <v>106</v>
      </c>
      <c r="AG46" s="1" t="s">
        <v>106</v>
      </c>
      <c r="AH46" s="1" t="s">
        <v>106</v>
      </c>
      <c r="AI46" s="2">
        <v>85.654220581054688</v>
      </c>
      <c r="AJ46" s="1" t="s">
        <v>49</v>
      </c>
      <c r="AK46" s="1" t="s">
        <v>49</v>
      </c>
      <c r="AL46" s="1" t="s">
        <v>49</v>
      </c>
    </row>
    <row r="47" spans="1:38">
      <c r="A47" s="1">
        <v>3</v>
      </c>
      <c r="B47" s="1" t="s">
        <v>108</v>
      </c>
      <c r="C47" s="1" t="b">
        <v>0</v>
      </c>
      <c r="D47" s="1" t="s">
        <v>99</v>
      </c>
      <c r="E47" s="1" t="s">
        <v>100</v>
      </c>
      <c r="F47" s="1" t="s">
        <v>101</v>
      </c>
      <c r="G47" s="1" t="s">
        <v>102</v>
      </c>
      <c r="H47" s="1" t="s">
        <v>103</v>
      </c>
      <c r="I47" s="2">
        <v>9.283473014831543</v>
      </c>
      <c r="J47" s="2">
        <v>21.004676818847656</v>
      </c>
      <c r="K47" s="2">
        <v>4.8830318450927734</v>
      </c>
      <c r="L47" s="1" t="s">
        <v>49</v>
      </c>
      <c r="M47" s="1" t="s">
        <v>49</v>
      </c>
      <c r="N47" s="1" t="s">
        <v>49</v>
      </c>
      <c r="O47" s="1" t="s">
        <v>49</v>
      </c>
      <c r="P47" s="1" t="s">
        <v>49</v>
      </c>
      <c r="Q47" s="1" t="s">
        <v>49</v>
      </c>
      <c r="R47" s="1" t="s">
        <v>49</v>
      </c>
      <c r="S47" s="1" t="b">
        <v>1</v>
      </c>
      <c r="T47" s="2">
        <v>7.6834E-2</v>
      </c>
      <c r="U47" s="1" t="b">
        <v>1</v>
      </c>
      <c r="V47" s="1">
        <v>3</v>
      </c>
      <c r="W47" s="1">
        <v>6</v>
      </c>
      <c r="X47" s="1" t="s">
        <v>104</v>
      </c>
      <c r="Y47" s="1" t="s">
        <v>49</v>
      </c>
      <c r="Z47" s="2">
        <v>0.6554209741267315</v>
      </c>
      <c r="AA47" s="1" t="s">
        <v>105</v>
      </c>
      <c r="AB47" s="1" t="s">
        <v>106</v>
      </c>
      <c r="AC47" s="1" t="s">
        <v>105</v>
      </c>
      <c r="AD47" s="1" t="s">
        <v>106</v>
      </c>
      <c r="AE47" s="1" t="s">
        <v>106</v>
      </c>
      <c r="AF47" s="1" t="s">
        <v>106</v>
      </c>
      <c r="AG47" s="1" t="s">
        <v>106</v>
      </c>
      <c r="AH47" s="1" t="s">
        <v>106</v>
      </c>
      <c r="AI47" s="2">
        <v>85.654220581054688</v>
      </c>
      <c r="AJ47" s="1" t="s">
        <v>49</v>
      </c>
      <c r="AK47" s="1" t="s">
        <v>49</v>
      </c>
      <c r="AL47" s="1" t="s">
        <v>49</v>
      </c>
    </row>
    <row r="48" spans="1:38">
      <c r="A48" s="1">
        <v>4</v>
      </c>
      <c r="B48" s="1" t="s">
        <v>109</v>
      </c>
      <c r="C48" s="1" t="b">
        <v>0</v>
      </c>
      <c r="D48" s="1" t="s">
        <v>99</v>
      </c>
      <c r="E48" s="1" t="s">
        <v>100</v>
      </c>
      <c r="F48" s="1" t="s">
        <v>101</v>
      </c>
      <c r="G48" s="1" t="s">
        <v>102</v>
      </c>
      <c r="H48" s="1" t="s">
        <v>103</v>
      </c>
      <c r="I48" s="2">
        <v>28.988977432250977</v>
      </c>
      <c r="J48" s="2">
        <v>21.004676818847656</v>
      </c>
      <c r="K48" s="2">
        <v>4.8830318450927734</v>
      </c>
      <c r="L48" s="1" t="s">
        <v>49</v>
      </c>
      <c r="M48" s="1" t="s">
        <v>49</v>
      </c>
      <c r="N48" s="1" t="s">
        <v>49</v>
      </c>
      <c r="O48" s="1" t="s">
        <v>49</v>
      </c>
      <c r="P48" s="1" t="s">
        <v>49</v>
      </c>
      <c r="Q48" s="1" t="s">
        <v>49</v>
      </c>
      <c r="R48" s="1" t="s">
        <v>49</v>
      </c>
      <c r="S48" s="1" t="b">
        <v>1</v>
      </c>
      <c r="T48" s="2">
        <v>7.6834E-2</v>
      </c>
      <c r="U48" s="1" t="b">
        <v>1</v>
      </c>
      <c r="V48" s="1">
        <v>3</v>
      </c>
      <c r="W48" s="1">
        <v>25</v>
      </c>
      <c r="X48" s="1" t="s">
        <v>104</v>
      </c>
      <c r="Y48" s="1" t="s">
        <v>49</v>
      </c>
      <c r="Z48" s="2">
        <v>0.97620760436741261</v>
      </c>
      <c r="AA48" s="1" t="s">
        <v>106</v>
      </c>
      <c r="AB48" s="1" t="s">
        <v>106</v>
      </c>
      <c r="AC48" s="1" t="s">
        <v>105</v>
      </c>
      <c r="AD48" s="1" t="s">
        <v>106</v>
      </c>
      <c r="AE48" s="1" t="s">
        <v>106</v>
      </c>
      <c r="AF48" s="1" t="s">
        <v>106</v>
      </c>
      <c r="AG48" s="1" t="s">
        <v>106</v>
      </c>
      <c r="AH48" s="1" t="s">
        <v>106</v>
      </c>
      <c r="AI48" s="2">
        <v>85.654220581054688</v>
      </c>
      <c r="AJ48" s="1" t="s">
        <v>49</v>
      </c>
      <c r="AK48" s="1" t="s">
        <v>49</v>
      </c>
      <c r="AL48" s="1" t="s">
        <v>49</v>
      </c>
    </row>
    <row r="49" spans="1:38">
      <c r="A49" s="1">
        <v>5</v>
      </c>
      <c r="B49" s="1" t="s">
        <v>110</v>
      </c>
      <c r="C49" s="1" t="b">
        <v>0</v>
      </c>
      <c r="D49" s="1" t="s">
        <v>99</v>
      </c>
      <c r="E49" s="1" t="s">
        <v>100</v>
      </c>
      <c r="F49" s="1" t="s">
        <v>101</v>
      </c>
      <c r="G49" s="1" t="s">
        <v>102</v>
      </c>
      <c r="H49" s="1" t="s">
        <v>103</v>
      </c>
      <c r="I49" s="2">
        <v>30</v>
      </c>
      <c r="J49" s="2">
        <v>21.004676818847656</v>
      </c>
      <c r="K49" s="2">
        <v>4.8830318450927734</v>
      </c>
      <c r="L49" s="1" t="s">
        <v>49</v>
      </c>
      <c r="M49" s="1" t="s">
        <v>49</v>
      </c>
      <c r="N49" s="1" t="s">
        <v>49</v>
      </c>
      <c r="O49" s="1" t="s">
        <v>49</v>
      </c>
      <c r="P49" s="1" t="s">
        <v>49</v>
      </c>
      <c r="Q49" s="1" t="s">
        <v>49</v>
      </c>
      <c r="R49" s="1" t="s">
        <v>49</v>
      </c>
      <c r="S49" s="1" t="b">
        <v>1</v>
      </c>
      <c r="T49" s="2">
        <v>7.6834E-2</v>
      </c>
      <c r="U49" s="1" t="b">
        <v>1</v>
      </c>
      <c r="V49" s="1">
        <v>3</v>
      </c>
      <c r="W49" s="1">
        <v>25</v>
      </c>
      <c r="X49" s="1" t="s">
        <v>104</v>
      </c>
      <c r="Y49" s="1" t="s">
        <v>49</v>
      </c>
      <c r="Z49" s="2">
        <v>0.9693957392033492</v>
      </c>
      <c r="AA49" s="1" t="s">
        <v>106</v>
      </c>
      <c r="AB49" s="1" t="s">
        <v>106</v>
      </c>
      <c r="AC49" s="1" t="s">
        <v>105</v>
      </c>
      <c r="AD49" s="1" t="s">
        <v>106</v>
      </c>
      <c r="AE49" s="1" t="s">
        <v>106</v>
      </c>
      <c r="AF49" s="1" t="s">
        <v>106</v>
      </c>
      <c r="AG49" s="1" t="s">
        <v>106</v>
      </c>
      <c r="AH49" s="1" t="s">
        <v>106</v>
      </c>
      <c r="AI49" s="2">
        <v>85.233680725097656</v>
      </c>
      <c r="AJ49" s="1" t="s">
        <v>49</v>
      </c>
      <c r="AK49" s="1" t="s">
        <v>49</v>
      </c>
      <c r="AL49" s="1" t="s">
        <v>49</v>
      </c>
    </row>
    <row r="50" spans="1:38">
      <c r="A50" s="1">
        <v>6</v>
      </c>
      <c r="B50" s="1" t="s">
        <v>111</v>
      </c>
      <c r="C50" s="1" t="b">
        <v>0</v>
      </c>
      <c r="D50" s="1" t="s">
        <v>99</v>
      </c>
      <c r="E50" s="1" t="s">
        <v>100</v>
      </c>
      <c r="F50" s="1" t="s">
        <v>101</v>
      </c>
      <c r="G50" s="1" t="s">
        <v>102</v>
      </c>
      <c r="H50" s="1" t="s">
        <v>103</v>
      </c>
      <c r="I50" s="2">
        <v>28.974218368530273</v>
      </c>
      <c r="J50" s="2">
        <v>21.004676818847656</v>
      </c>
      <c r="K50" s="2">
        <v>4.8830318450927734</v>
      </c>
      <c r="L50" s="1" t="s">
        <v>49</v>
      </c>
      <c r="M50" s="1" t="s">
        <v>49</v>
      </c>
      <c r="N50" s="1" t="s">
        <v>49</v>
      </c>
      <c r="O50" s="1" t="s">
        <v>49</v>
      </c>
      <c r="P50" s="1" t="s">
        <v>49</v>
      </c>
      <c r="Q50" s="1" t="s">
        <v>49</v>
      </c>
      <c r="R50" s="1" t="s">
        <v>49</v>
      </c>
      <c r="S50" s="1" t="b">
        <v>1</v>
      </c>
      <c r="T50" s="2">
        <v>7.6834E-2</v>
      </c>
      <c r="U50" s="1" t="b">
        <v>1</v>
      </c>
      <c r="V50" s="1">
        <v>3</v>
      </c>
      <c r="W50" s="1">
        <v>25</v>
      </c>
      <c r="X50" s="1" t="s">
        <v>104</v>
      </c>
      <c r="Y50" s="1" t="s">
        <v>49</v>
      </c>
      <c r="Z50" s="2">
        <v>0.97203473802001894</v>
      </c>
      <c r="AA50" s="1" t="s">
        <v>106</v>
      </c>
      <c r="AB50" s="1" t="s">
        <v>106</v>
      </c>
      <c r="AC50" s="1" t="s">
        <v>105</v>
      </c>
      <c r="AD50" s="1" t="s">
        <v>106</v>
      </c>
      <c r="AE50" s="1" t="s">
        <v>106</v>
      </c>
      <c r="AF50" s="1" t="s">
        <v>106</v>
      </c>
      <c r="AG50" s="1" t="s">
        <v>106</v>
      </c>
      <c r="AH50" s="1" t="s">
        <v>106</v>
      </c>
      <c r="AI50" s="2">
        <v>85.233680725097656</v>
      </c>
      <c r="AJ50" s="1" t="s">
        <v>49</v>
      </c>
      <c r="AK50" s="1" t="s">
        <v>49</v>
      </c>
      <c r="AL50" s="1" t="s">
        <v>49</v>
      </c>
    </row>
    <row r="51" spans="1:38">
      <c r="A51" s="1">
        <v>7</v>
      </c>
      <c r="B51" s="1" t="s">
        <v>112</v>
      </c>
      <c r="C51" s="1" t="b">
        <v>0</v>
      </c>
      <c r="D51" s="1" t="s">
        <v>99</v>
      </c>
      <c r="E51" s="1" t="s">
        <v>100</v>
      </c>
      <c r="F51" s="1" t="s">
        <v>101</v>
      </c>
      <c r="G51" s="1" t="s">
        <v>102</v>
      </c>
      <c r="H51" s="1" t="s">
        <v>103</v>
      </c>
      <c r="I51" s="2">
        <v>18.86915397644043</v>
      </c>
      <c r="J51" s="2">
        <v>21.004676818847656</v>
      </c>
      <c r="K51" s="2">
        <v>4.8830318450927734</v>
      </c>
      <c r="L51" s="1" t="s">
        <v>49</v>
      </c>
      <c r="M51" s="1" t="s">
        <v>49</v>
      </c>
      <c r="N51" s="1" t="s">
        <v>49</v>
      </c>
      <c r="O51" s="1" t="s">
        <v>49</v>
      </c>
      <c r="P51" s="1" t="s">
        <v>49</v>
      </c>
      <c r="Q51" s="1" t="s">
        <v>49</v>
      </c>
      <c r="R51" s="1" t="s">
        <v>49</v>
      </c>
      <c r="S51" s="1" t="b">
        <v>1</v>
      </c>
      <c r="T51" s="2">
        <v>7.6834E-2</v>
      </c>
      <c r="U51" s="1" t="b">
        <v>1</v>
      </c>
      <c r="V51" s="1">
        <v>3</v>
      </c>
      <c r="W51" s="1">
        <v>15</v>
      </c>
      <c r="X51" s="1" t="s">
        <v>104</v>
      </c>
      <c r="Y51" s="1" t="s">
        <v>49</v>
      </c>
      <c r="Z51" s="2">
        <v>0.82054823592628978</v>
      </c>
      <c r="AA51" s="1" t="s">
        <v>106</v>
      </c>
      <c r="AB51" s="1" t="s">
        <v>106</v>
      </c>
      <c r="AC51" s="1" t="s">
        <v>105</v>
      </c>
      <c r="AD51" s="1" t="s">
        <v>106</v>
      </c>
      <c r="AE51" s="1" t="s">
        <v>106</v>
      </c>
      <c r="AF51" s="1" t="s">
        <v>106</v>
      </c>
      <c r="AG51" s="1" t="s">
        <v>106</v>
      </c>
      <c r="AH51" s="1" t="s">
        <v>106</v>
      </c>
      <c r="AI51" s="2">
        <v>85.654220581054688</v>
      </c>
      <c r="AJ51" s="1" t="s">
        <v>49</v>
      </c>
      <c r="AK51" s="1" t="s">
        <v>49</v>
      </c>
      <c r="AL51" s="1" t="s">
        <v>49</v>
      </c>
    </row>
    <row r="52" spans="1:38">
      <c r="A52" s="1">
        <v>8</v>
      </c>
      <c r="B52" s="1" t="s">
        <v>113</v>
      </c>
      <c r="C52" s="1" t="b">
        <v>0</v>
      </c>
      <c r="D52" s="1" t="s">
        <v>99</v>
      </c>
      <c r="E52" s="1" t="s">
        <v>100</v>
      </c>
      <c r="F52" s="1" t="s">
        <v>101</v>
      </c>
      <c r="G52" s="1" t="s">
        <v>102</v>
      </c>
      <c r="H52" s="1" t="s">
        <v>103</v>
      </c>
      <c r="I52" s="2">
        <v>18.881109237670898</v>
      </c>
      <c r="J52" s="2">
        <v>21.004676818847656</v>
      </c>
      <c r="K52" s="2">
        <v>4.8830318450927734</v>
      </c>
      <c r="L52" s="1" t="s">
        <v>49</v>
      </c>
      <c r="M52" s="1" t="s">
        <v>49</v>
      </c>
      <c r="N52" s="1" t="s">
        <v>49</v>
      </c>
      <c r="O52" s="1" t="s">
        <v>49</v>
      </c>
      <c r="P52" s="1" t="s">
        <v>49</v>
      </c>
      <c r="Q52" s="1" t="s">
        <v>49</v>
      </c>
      <c r="R52" s="1" t="s">
        <v>49</v>
      </c>
      <c r="S52" s="1" t="b">
        <v>1</v>
      </c>
      <c r="T52" s="2">
        <v>7.6834E-2</v>
      </c>
      <c r="U52" s="1" t="b">
        <v>1</v>
      </c>
      <c r="V52" s="1">
        <v>3</v>
      </c>
      <c r="W52" s="1">
        <v>15</v>
      </c>
      <c r="X52" s="1" t="s">
        <v>104</v>
      </c>
      <c r="Y52" s="1" t="s">
        <v>49</v>
      </c>
      <c r="Z52" s="2">
        <v>0.8196070358599572</v>
      </c>
      <c r="AA52" s="1" t="s">
        <v>106</v>
      </c>
      <c r="AB52" s="1" t="s">
        <v>106</v>
      </c>
      <c r="AC52" s="1" t="s">
        <v>105</v>
      </c>
      <c r="AD52" s="1" t="s">
        <v>106</v>
      </c>
      <c r="AE52" s="1" t="s">
        <v>106</v>
      </c>
      <c r="AF52" s="1" t="s">
        <v>106</v>
      </c>
      <c r="AG52" s="1" t="s">
        <v>106</v>
      </c>
      <c r="AH52" s="1" t="s">
        <v>106</v>
      </c>
      <c r="AI52" s="2">
        <v>85.654220581054688</v>
      </c>
      <c r="AJ52" s="1" t="s">
        <v>49</v>
      </c>
      <c r="AK52" s="1" t="s">
        <v>49</v>
      </c>
      <c r="AL52" s="1" t="s">
        <v>49</v>
      </c>
    </row>
    <row r="53" spans="1:38">
      <c r="A53" s="1">
        <v>9</v>
      </c>
      <c r="B53" s="1" t="s">
        <v>114</v>
      </c>
      <c r="C53" s="1" t="b">
        <v>0</v>
      </c>
      <c r="D53" s="1" t="s">
        <v>99</v>
      </c>
      <c r="E53" s="1" t="s">
        <v>100</v>
      </c>
      <c r="F53" s="1" t="s">
        <v>101</v>
      </c>
      <c r="G53" s="1" t="s">
        <v>102</v>
      </c>
      <c r="H53" s="1" t="s">
        <v>103</v>
      </c>
      <c r="I53" s="2">
        <v>18.968093872070312</v>
      </c>
      <c r="J53" s="2">
        <v>21.004676818847656</v>
      </c>
      <c r="K53" s="2">
        <v>4.8830318450927734</v>
      </c>
      <c r="L53" s="1" t="s">
        <v>49</v>
      </c>
      <c r="M53" s="1" t="s">
        <v>49</v>
      </c>
      <c r="N53" s="1" t="s">
        <v>49</v>
      </c>
      <c r="O53" s="1" t="s">
        <v>49</v>
      </c>
      <c r="P53" s="1" t="s">
        <v>49</v>
      </c>
      <c r="Q53" s="1" t="s">
        <v>49</v>
      </c>
      <c r="R53" s="1" t="s">
        <v>49</v>
      </c>
      <c r="S53" s="1" t="b">
        <v>1</v>
      </c>
      <c r="T53" s="2">
        <v>7.6834E-2</v>
      </c>
      <c r="U53" s="1" t="b">
        <v>1</v>
      </c>
      <c r="V53" s="1">
        <v>3</v>
      </c>
      <c r="W53" s="1">
        <v>15</v>
      </c>
      <c r="X53" s="1" t="s">
        <v>104</v>
      </c>
      <c r="Y53" s="1" t="s">
        <v>49</v>
      </c>
      <c r="Z53" s="2">
        <v>0.83209802995806004</v>
      </c>
      <c r="AA53" s="1" t="s">
        <v>106</v>
      </c>
      <c r="AB53" s="1" t="s">
        <v>106</v>
      </c>
      <c r="AC53" s="1" t="s">
        <v>105</v>
      </c>
      <c r="AD53" s="1" t="s">
        <v>106</v>
      </c>
      <c r="AE53" s="1" t="s">
        <v>106</v>
      </c>
      <c r="AF53" s="1" t="s">
        <v>106</v>
      </c>
      <c r="AG53" s="1" t="s">
        <v>106</v>
      </c>
      <c r="AH53" s="1" t="s">
        <v>106</v>
      </c>
      <c r="AI53" s="2">
        <v>85.5140380859375</v>
      </c>
      <c r="AJ53" s="1" t="s">
        <v>49</v>
      </c>
      <c r="AK53" s="1" t="s">
        <v>49</v>
      </c>
      <c r="AL53" s="1" t="s">
        <v>49</v>
      </c>
    </row>
    <row r="54" spans="1:38">
      <c r="A54" s="1">
        <v>10</v>
      </c>
      <c r="B54" s="1" t="s">
        <v>115</v>
      </c>
      <c r="C54" s="1" t="b">
        <v>0</v>
      </c>
      <c r="D54" s="1" t="s">
        <v>99</v>
      </c>
      <c r="E54" s="1" t="s">
        <v>100</v>
      </c>
      <c r="F54" s="1" t="s">
        <v>101</v>
      </c>
      <c r="G54" s="1" t="s">
        <v>102</v>
      </c>
      <c r="H54" s="1" t="s">
        <v>103</v>
      </c>
      <c r="I54" s="2">
        <v>22.68440055847168</v>
      </c>
      <c r="J54" s="2">
        <v>21.004676818847656</v>
      </c>
      <c r="K54" s="2">
        <v>4.8830318450927734</v>
      </c>
      <c r="L54" s="1" t="s">
        <v>49</v>
      </c>
      <c r="M54" s="1" t="s">
        <v>49</v>
      </c>
      <c r="N54" s="1" t="s">
        <v>49</v>
      </c>
      <c r="O54" s="1" t="s">
        <v>49</v>
      </c>
      <c r="P54" s="1" t="s">
        <v>49</v>
      </c>
      <c r="Q54" s="1" t="s">
        <v>49</v>
      </c>
      <c r="R54" s="1" t="s">
        <v>49</v>
      </c>
      <c r="S54" s="1" t="b">
        <v>1</v>
      </c>
      <c r="T54" s="2">
        <v>7.6834E-2</v>
      </c>
      <c r="U54" s="1" t="b">
        <v>1</v>
      </c>
      <c r="V54" s="1">
        <v>3</v>
      </c>
      <c r="W54" s="1">
        <v>19</v>
      </c>
      <c r="X54" s="1" t="s">
        <v>104</v>
      </c>
      <c r="Y54" s="1" t="s">
        <v>49</v>
      </c>
      <c r="Z54" s="2">
        <v>0.9281019540305433</v>
      </c>
      <c r="AA54" s="1" t="s">
        <v>106</v>
      </c>
      <c r="AB54" s="1" t="s">
        <v>106</v>
      </c>
      <c r="AC54" s="1" t="s">
        <v>105</v>
      </c>
      <c r="AD54" s="1" t="s">
        <v>106</v>
      </c>
      <c r="AE54" s="1" t="s">
        <v>106</v>
      </c>
      <c r="AF54" s="1" t="s">
        <v>106</v>
      </c>
      <c r="AG54" s="1" t="s">
        <v>106</v>
      </c>
      <c r="AH54" s="1" t="s">
        <v>106</v>
      </c>
      <c r="AI54" s="2">
        <v>85.5140380859375</v>
      </c>
      <c r="AJ54" s="1" t="s">
        <v>49</v>
      </c>
      <c r="AK54" s="1" t="s">
        <v>49</v>
      </c>
      <c r="AL54" s="1" t="s">
        <v>49</v>
      </c>
    </row>
    <row r="55" spans="1:38">
      <c r="A55" s="1">
        <v>11</v>
      </c>
      <c r="B55" s="1" t="s">
        <v>116</v>
      </c>
      <c r="C55" s="1" t="b">
        <v>0</v>
      </c>
      <c r="D55" s="1" t="s">
        <v>99</v>
      </c>
      <c r="E55" s="1" t="s">
        <v>100</v>
      </c>
      <c r="F55" s="1" t="s">
        <v>101</v>
      </c>
      <c r="G55" s="1" t="s">
        <v>102</v>
      </c>
      <c r="H55" s="1" t="s">
        <v>103</v>
      </c>
      <c r="I55" s="2">
        <v>22.695566177368164</v>
      </c>
      <c r="J55" s="2">
        <v>21.004676818847656</v>
      </c>
      <c r="K55" s="2">
        <v>4.8830318450927734</v>
      </c>
      <c r="L55" s="1" t="s">
        <v>49</v>
      </c>
      <c r="M55" s="1" t="s">
        <v>49</v>
      </c>
      <c r="N55" s="1" t="s">
        <v>49</v>
      </c>
      <c r="O55" s="1" t="s">
        <v>49</v>
      </c>
      <c r="P55" s="1" t="s">
        <v>49</v>
      </c>
      <c r="Q55" s="1" t="s">
        <v>49</v>
      </c>
      <c r="R55" s="1" t="s">
        <v>49</v>
      </c>
      <c r="S55" s="1" t="b">
        <v>1</v>
      </c>
      <c r="T55" s="2">
        <v>7.6834E-2</v>
      </c>
      <c r="U55" s="1" t="b">
        <v>1</v>
      </c>
      <c r="V55" s="1">
        <v>3</v>
      </c>
      <c r="W55" s="1">
        <v>19</v>
      </c>
      <c r="X55" s="1" t="s">
        <v>104</v>
      </c>
      <c r="Y55" s="1" t="s">
        <v>49</v>
      </c>
      <c r="Z55" s="2">
        <v>0.93201847919138481</v>
      </c>
      <c r="AA55" s="1" t="s">
        <v>106</v>
      </c>
      <c r="AB55" s="1" t="s">
        <v>106</v>
      </c>
      <c r="AC55" s="1" t="s">
        <v>105</v>
      </c>
      <c r="AD55" s="1" t="s">
        <v>106</v>
      </c>
      <c r="AE55" s="1" t="s">
        <v>106</v>
      </c>
      <c r="AF55" s="1" t="s">
        <v>106</v>
      </c>
      <c r="AG55" s="1" t="s">
        <v>106</v>
      </c>
      <c r="AH55" s="1" t="s">
        <v>106</v>
      </c>
      <c r="AI55" s="2">
        <v>85.654220581054688</v>
      </c>
      <c r="AJ55" s="1" t="s">
        <v>49</v>
      </c>
      <c r="AK55" s="1" t="s">
        <v>49</v>
      </c>
      <c r="AL55" s="1" t="s">
        <v>49</v>
      </c>
    </row>
    <row r="56" spans="1:38">
      <c r="A56" s="1">
        <v>12</v>
      </c>
      <c r="B56" s="1" t="s">
        <v>117</v>
      </c>
      <c r="C56" s="1" t="b">
        <v>0</v>
      </c>
      <c r="D56" s="1" t="s">
        <v>99</v>
      </c>
      <c r="E56" s="1" t="s">
        <v>100</v>
      </c>
      <c r="F56" s="1" t="s">
        <v>101</v>
      </c>
      <c r="G56" s="1" t="s">
        <v>102</v>
      </c>
      <c r="H56" s="1" t="s">
        <v>103</v>
      </c>
      <c r="I56" s="2">
        <v>22.819297790527344</v>
      </c>
      <c r="J56" s="2">
        <v>21.004676818847656</v>
      </c>
      <c r="K56" s="2">
        <v>4.8830318450927734</v>
      </c>
      <c r="L56" s="1" t="s">
        <v>49</v>
      </c>
      <c r="M56" s="1" t="s">
        <v>49</v>
      </c>
      <c r="N56" s="1" t="s">
        <v>49</v>
      </c>
      <c r="O56" s="1" t="s">
        <v>49</v>
      </c>
      <c r="P56" s="1" t="s">
        <v>49</v>
      </c>
      <c r="Q56" s="1" t="s">
        <v>49</v>
      </c>
      <c r="R56" s="1" t="s">
        <v>49</v>
      </c>
      <c r="S56" s="1" t="b">
        <v>1</v>
      </c>
      <c r="T56" s="2">
        <v>7.6834E-2</v>
      </c>
      <c r="U56" s="1" t="b">
        <v>1</v>
      </c>
      <c r="V56" s="1">
        <v>3</v>
      </c>
      <c r="W56" s="1">
        <v>19</v>
      </c>
      <c r="X56" s="1" t="s">
        <v>104</v>
      </c>
      <c r="Y56" s="1" t="s">
        <v>49</v>
      </c>
      <c r="Z56" s="2">
        <v>0.93666987121477352</v>
      </c>
      <c r="AA56" s="1" t="s">
        <v>106</v>
      </c>
      <c r="AB56" s="1" t="s">
        <v>106</v>
      </c>
      <c r="AC56" s="1" t="s">
        <v>105</v>
      </c>
      <c r="AD56" s="1" t="s">
        <v>106</v>
      </c>
      <c r="AE56" s="1" t="s">
        <v>106</v>
      </c>
      <c r="AF56" s="1" t="s">
        <v>106</v>
      </c>
      <c r="AG56" s="1" t="s">
        <v>106</v>
      </c>
      <c r="AH56" s="1" t="s">
        <v>106</v>
      </c>
      <c r="AI56" s="2">
        <v>85.654220581054688</v>
      </c>
      <c r="AJ56" s="1" t="s">
        <v>49</v>
      </c>
      <c r="AK56" s="1" t="s">
        <v>49</v>
      </c>
      <c r="AL56" s="1" t="s">
        <v>49</v>
      </c>
    </row>
    <row r="57" spans="1:38">
      <c r="A57" s="1">
        <v>13</v>
      </c>
      <c r="B57" s="1" t="s">
        <v>118</v>
      </c>
      <c r="C57" s="1" t="b">
        <v>0</v>
      </c>
      <c r="D57" s="1" t="s">
        <v>99</v>
      </c>
      <c r="E57" s="1" t="s">
        <v>100</v>
      </c>
      <c r="F57" s="1" t="s">
        <v>101</v>
      </c>
      <c r="G57" s="1" t="s">
        <v>102</v>
      </c>
      <c r="H57" s="1" t="s">
        <v>103</v>
      </c>
      <c r="I57" s="2">
        <v>11.537631034851074</v>
      </c>
      <c r="J57" s="2">
        <v>21.004676818847656</v>
      </c>
      <c r="K57" s="2">
        <v>4.8830318450927734</v>
      </c>
      <c r="L57" s="1" t="s">
        <v>49</v>
      </c>
      <c r="M57" s="1" t="s">
        <v>49</v>
      </c>
      <c r="N57" s="1" t="s">
        <v>49</v>
      </c>
      <c r="O57" s="1" t="s">
        <v>49</v>
      </c>
      <c r="P57" s="1" t="s">
        <v>49</v>
      </c>
      <c r="Q57" s="1" t="s">
        <v>49</v>
      </c>
      <c r="R57" s="1" t="s">
        <v>49</v>
      </c>
      <c r="S57" s="1" t="b">
        <v>1</v>
      </c>
      <c r="T57" s="2">
        <v>7.6834E-2</v>
      </c>
      <c r="U57" s="1" t="b">
        <v>1</v>
      </c>
      <c r="V57" s="1">
        <v>3</v>
      </c>
      <c r="W57" s="1">
        <v>8</v>
      </c>
      <c r="X57" s="1" t="s">
        <v>104</v>
      </c>
      <c r="Y57" s="1" t="s">
        <v>49</v>
      </c>
      <c r="Z57" s="2">
        <v>0.67930697765293124</v>
      </c>
      <c r="AA57" s="1" t="s">
        <v>105</v>
      </c>
      <c r="AB57" s="1" t="s">
        <v>106</v>
      </c>
      <c r="AC57" s="1" t="s">
        <v>105</v>
      </c>
      <c r="AD57" s="1" t="s">
        <v>106</v>
      </c>
      <c r="AE57" s="1" t="s">
        <v>106</v>
      </c>
      <c r="AF57" s="1" t="s">
        <v>106</v>
      </c>
      <c r="AG57" s="1" t="s">
        <v>106</v>
      </c>
      <c r="AH57" s="1" t="s">
        <v>106</v>
      </c>
      <c r="AI57" s="2">
        <v>85.373863220214844</v>
      </c>
      <c r="AJ57" s="1" t="s">
        <v>49</v>
      </c>
      <c r="AK57" s="1" t="s">
        <v>49</v>
      </c>
      <c r="AL57" s="1" t="s">
        <v>49</v>
      </c>
    </row>
    <row r="58" spans="1:38">
      <c r="A58" s="1">
        <v>14</v>
      </c>
      <c r="B58" s="1" t="s">
        <v>119</v>
      </c>
      <c r="C58" s="1" t="b">
        <v>0</v>
      </c>
      <c r="D58" s="1" t="s">
        <v>99</v>
      </c>
      <c r="E58" s="1" t="s">
        <v>100</v>
      </c>
      <c r="F58" s="1" t="s">
        <v>101</v>
      </c>
      <c r="G58" s="1" t="s">
        <v>102</v>
      </c>
      <c r="H58" s="1" t="s">
        <v>103</v>
      </c>
      <c r="I58" s="2">
        <v>11.223557472229004</v>
      </c>
      <c r="J58" s="2">
        <v>21.004676818847656</v>
      </c>
      <c r="K58" s="2">
        <v>4.8830318450927734</v>
      </c>
      <c r="L58" s="1" t="s">
        <v>49</v>
      </c>
      <c r="M58" s="1" t="s">
        <v>49</v>
      </c>
      <c r="N58" s="1" t="s">
        <v>49</v>
      </c>
      <c r="O58" s="1" t="s">
        <v>49</v>
      </c>
      <c r="P58" s="1" t="s">
        <v>49</v>
      </c>
      <c r="Q58" s="1" t="s">
        <v>49</v>
      </c>
      <c r="R58" s="1" t="s">
        <v>49</v>
      </c>
      <c r="S58" s="1" t="b">
        <v>1</v>
      </c>
      <c r="T58" s="2">
        <v>7.6834E-2</v>
      </c>
      <c r="U58" s="1" t="b">
        <v>1</v>
      </c>
      <c r="V58" s="1">
        <v>3</v>
      </c>
      <c r="W58" s="1">
        <v>7</v>
      </c>
      <c r="X58" s="1" t="s">
        <v>104</v>
      </c>
      <c r="Y58" s="1" t="s">
        <v>49</v>
      </c>
      <c r="Z58" s="2">
        <v>0.67018527463119515</v>
      </c>
      <c r="AA58" s="1" t="s">
        <v>105</v>
      </c>
      <c r="AB58" s="1" t="s">
        <v>106</v>
      </c>
      <c r="AC58" s="1" t="s">
        <v>105</v>
      </c>
      <c r="AD58" s="1" t="s">
        <v>106</v>
      </c>
      <c r="AE58" s="1" t="s">
        <v>106</v>
      </c>
      <c r="AF58" s="1" t="s">
        <v>106</v>
      </c>
      <c r="AG58" s="1" t="s">
        <v>106</v>
      </c>
      <c r="AH58" s="1" t="s">
        <v>106</v>
      </c>
      <c r="AI58" s="2">
        <v>85.373863220214844</v>
      </c>
      <c r="AJ58" s="1" t="s">
        <v>49</v>
      </c>
      <c r="AK58" s="1" t="s">
        <v>49</v>
      </c>
      <c r="AL58" s="1" t="s">
        <v>49</v>
      </c>
    </row>
    <row r="59" spans="1:38">
      <c r="A59" s="1">
        <v>15</v>
      </c>
      <c r="B59" s="1" t="s">
        <v>120</v>
      </c>
      <c r="C59" s="1" t="b">
        <v>0</v>
      </c>
      <c r="D59" s="1" t="s">
        <v>99</v>
      </c>
      <c r="E59" s="1" t="s">
        <v>100</v>
      </c>
      <c r="F59" s="1" t="s">
        <v>101</v>
      </c>
      <c r="G59" s="1" t="s">
        <v>102</v>
      </c>
      <c r="H59" s="1" t="s">
        <v>103</v>
      </c>
      <c r="I59" s="2">
        <v>11.36701774597168</v>
      </c>
      <c r="J59" s="2">
        <v>21.004676818847656</v>
      </c>
      <c r="K59" s="2">
        <v>4.8830318450927734</v>
      </c>
      <c r="L59" s="1" t="s">
        <v>49</v>
      </c>
      <c r="M59" s="1" t="s">
        <v>49</v>
      </c>
      <c r="N59" s="1" t="s">
        <v>49</v>
      </c>
      <c r="O59" s="1" t="s">
        <v>49</v>
      </c>
      <c r="P59" s="1" t="s">
        <v>49</v>
      </c>
      <c r="Q59" s="1" t="s">
        <v>49</v>
      </c>
      <c r="R59" s="1" t="s">
        <v>49</v>
      </c>
      <c r="S59" s="1" t="b">
        <v>1</v>
      </c>
      <c r="T59" s="2">
        <v>7.6834E-2</v>
      </c>
      <c r="U59" s="1" t="b">
        <v>1</v>
      </c>
      <c r="V59" s="1">
        <v>3</v>
      </c>
      <c r="W59" s="1">
        <v>8</v>
      </c>
      <c r="X59" s="1" t="s">
        <v>104</v>
      </c>
      <c r="Y59" s="1" t="s">
        <v>49</v>
      </c>
      <c r="Z59" s="2">
        <v>0.67549847525105833</v>
      </c>
      <c r="AA59" s="1" t="s">
        <v>105</v>
      </c>
      <c r="AB59" s="1" t="s">
        <v>106</v>
      </c>
      <c r="AC59" s="1" t="s">
        <v>105</v>
      </c>
      <c r="AD59" s="1" t="s">
        <v>106</v>
      </c>
      <c r="AE59" s="1" t="s">
        <v>105</v>
      </c>
      <c r="AF59" s="1" t="s">
        <v>106</v>
      </c>
      <c r="AG59" s="1" t="s">
        <v>106</v>
      </c>
      <c r="AH59" s="1" t="s">
        <v>106</v>
      </c>
      <c r="AI59" s="2">
        <v>85.373863220214844</v>
      </c>
      <c r="AJ59" s="2">
        <v>90.981056213378906</v>
      </c>
      <c r="AK59" s="1" t="s">
        <v>49</v>
      </c>
      <c r="AL59" s="1" t="s">
        <v>49</v>
      </c>
    </row>
    <row r="60" spans="1:38">
      <c r="A60" s="1">
        <v>16</v>
      </c>
      <c r="B60" s="1" t="s">
        <v>121</v>
      </c>
      <c r="C60" s="1" t="b">
        <v>0</v>
      </c>
      <c r="D60" s="1" t="s">
        <v>99</v>
      </c>
      <c r="E60" s="1" t="s">
        <v>100</v>
      </c>
      <c r="F60" s="1" t="s">
        <v>101</v>
      </c>
      <c r="G60" s="1" t="s">
        <v>102</v>
      </c>
      <c r="H60" s="1" t="s">
        <v>103</v>
      </c>
      <c r="I60" s="2">
        <v>19.253011703491211</v>
      </c>
      <c r="J60" s="2">
        <v>21.004676818847656</v>
      </c>
      <c r="K60" s="2">
        <v>4.8830318450927734</v>
      </c>
      <c r="L60" s="1" t="s">
        <v>49</v>
      </c>
      <c r="M60" s="1" t="s">
        <v>49</v>
      </c>
      <c r="N60" s="1" t="s">
        <v>49</v>
      </c>
      <c r="O60" s="1" t="s">
        <v>49</v>
      </c>
      <c r="P60" s="1" t="s">
        <v>49</v>
      </c>
      <c r="Q60" s="1" t="s">
        <v>49</v>
      </c>
      <c r="R60" s="1" t="s">
        <v>49</v>
      </c>
      <c r="S60" s="1" t="b">
        <v>1</v>
      </c>
      <c r="T60" s="2">
        <v>7.6834E-2</v>
      </c>
      <c r="U60" s="1" t="b">
        <v>1</v>
      </c>
      <c r="V60" s="1">
        <v>3</v>
      </c>
      <c r="W60" s="1">
        <v>15</v>
      </c>
      <c r="X60" s="1" t="s">
        <v>104</v>
      </c>
      <c r="Y60" s="1" t="s">
        <v>49</v>
      </c>
      <c r="Z60" s="2">
        <v>0.80591705037426054</v>
      </c>
      <c r="AA60" s="1" t="s">
        <v>106</v>
      </c>
      <c r="AB60" s="1" t="s">
        <v>106</v>
      </c>
      <c r="AC60" s="1" t="s">
        <v>105</v>
      </c>
      <c r="AD60" s="1" t="s">
        <v>106</v>
      </c>
      <c r="AE60" s="1" t="s">
        <v>106</v>
      </c>
      <c r="AF60" s="1" t="s">
        <v>106</v>
      </c>
      <c r="AG60" s="1" t="s">
        <v>106</v>
      </c>
      <c r="AH60" s="1" t="s">
        <v>106</v>
      </c>
      <c r="AI60" s="2">
        <v>85.5140380859375</v>
      </c>
      <c r="AJ60" s="1" t="s">
        <v>49</v>
      </c>
      <c r="AK60" s="1" t="s">
        <v>49</v>
      </c>
      <c r="AL60" s="1" t="s">
        <v>49</v>
      </c>
    </row>
    <row r="61" spans="1:38">
      <c r="A61" s="1">
        <v>17</v>
      </c>
      <c r="B61" s="1" t="s">
        <v>122</v>
      </c>
      <c r="C61" s="1" t="b">
        <v>0</v>
      </c>
      <c r="D61" s="1" t="s">
        <v>99</v>
      </c>
      <c r="E61" s="1" t="s">
        <v>100</v>
      </c>
      <c r="F61" s="1" t="s">
        <v>101</v>
      </c>
      <c r="G61" s="1" t="s">
        <v>102</v>
      </c>
      <c r="H61" s="1" t="s">
        <v>103</v>
      </c>
      <c r="I61" s="2">
        <v>19.33314323425293</v>
      </c>
      <c r="J61" s="2">
        <v>21.004676818847656</v>
      </c>
      <c r="K61" s="2">
        <v>4.8830318450927734</v>
      </c>
      <c r="L61" s="1" t="s">
        <v>49</v>
      </c>
      <c r="M61" s="1" t="s">
        <v>49</v>
      </c>
      <c r="N61" s="1" t="s">
        <v>49</v>
      </c>
      <c r="O61" s="1" t="s">
        <v>49</v>
      </c>
      <c r="P61" s="1" t="s">
        <v>49</v>
      </c>
      <c r="Q61" s="1" t="s">
        <v>49</v>
      </c>
      <c r="R61" s="1" t="s">
        <v>49</v>
      </c>
      <c r="S61" s="1" t="b">
        <v>1</v>
      </c>
      <c r="T61" s="2">
        <v>7.6834E-2</v>
      </c>
      <c r="U61" s="1" t="b">
        <v>1</v>
      </c>
      <c r="V61" s="1">
        <v>3</v>
      </c>
      <c r="W61" s="1">
        <v>15</v>
      </c>
      <c r="X61" s="1" t="s">
        <v>104</v>
      </c>
      <c r="Y61" s="1" t="s">
        <v>49</v>
      </c>
      <c r="Z61" s="2">
        <v>0.80477434494462174</v>
      </c>
      <c r="AA61" s="1" t="s">
        <v>106</v>
      </c>
      <c r="AB61" s="1" t="s">
        <v>106</v>
      </c>
      <c r="AC61" s="1" t="s">
        <v>105</v>
      </c>
      <c r="AD61" s="1" t="s">
        <v>106</v>
      </c>
      <c r="AE61" s="1" t="s">
        <v>106</v>
      </c>
      <c r="AF61" s="1" t="s">
        <v>106</v>
      </c>
      <c r="AG61" s="1" t="s">
        <v>106</v>
      </c>
      <c r="AH61" s="1" t="s">
        <v>106</v>
      </c>
      <c r="AI61" s="2">
        <v>85.093505859375</v>
      </c>
      <c r="AJ61" s="1" t="s">
        <v>49</v>
      </c>
      <c r="AK61" s="1" t="s">
        <v>49</v>
      </c>
      <c r="AL61" s="1" t="s">
        <v>49</v>
      </c>
    </row>
    <row r="62" spans="1:38">
      <c r="A62" s="1">
        <v>18</v>
      </c>
      <c r="B62" s="1" t="s">
        <v>123</v>
      </c>
      <c r="C62" s="1" t="b">
        <v>0</v>
      </c>
      <c r="D62" s="1" t="s">
        <v>99</v>
      </c>
      <c r="E62" s="1" t="s">
        <v>100</v>
      </c>
      <c r="F62" s="1" t="s">
        <v>101</v>
      </c>
      <c r="G62" s="1" t="s">
        <v>102</v>
      </c>
      <c r="H62" s="1" t="s">
        <v>103</v>
      </c>
      <c r="I62" s="2">
        <v>19.423307418823242</v>
      </c>
      <c r="J62" s="2">
        <v>21.004676818847656</v>
      </c>
      <c r="K62" s="2">
        <v>4.8830318450927734</v>
      </c>
      <c r="L62" s="1" t="s">
        <v>49</v>
      </c>
      <c r="M62" s="1" t="s">
        <v>49</v>
      </c>
      <c r="N62" s="1" t="s">
        <v>49</v>
      </c>
      <c r="O62" s="1" t="s">
        <v>49</v>
      </c>
      <c r="P62" s="1" t="s">
        <v>49</v>
      </c>
      <c r="Q62" s="1" t="s">
        <v>49</v>
      </c>
      <c r="R62" s="1" t="s">
        <v>49</v>
      </c>
      <c r="S62" s="1" t="b">
        <v>1</v>
      </c>
      <c r="T62" s="2">
        <v>7.6834E-2</v>
      </c>
      <c r="U62" s="1" t="b">
        <v>1</v>
      </c>
      <c r="V62" s="1">
        <v>3</v>
      </c>
      <c r="W62" s="1">
        <v>15</v>
      </c>
      <c r="X62" s="1" t="s">
        <v>104</v>
      </c>
      <c r="Y62" s="1" t="s">
        <v>49</v>
      </c>
      <c r="Z62" s="2">
        <v>0.80611301987706419</v>
      </c>
      <c r="AA62" s="1" t="s">
        <v>106</v>
      </c>
      <c r="AB62" s="1" t="s">
        <v>106</v>
      </c>
      <c r="AC62" s="1" t="s">
        <v>105</v>
      </c>
      <c r="AD62" s="1" t="s">
        <v>106</v>
      </c>
      <c r="AE62" s="1" t="s">
        <v>106</v>
      </c>
      <c r="AF62" s="1" t="s">
        <v>106</v>
      </c>
      <c r="AG62" s="1" t="s">
        <v>106</v>
      </c>
      <c r="AH62" s="1" t="s">
        <v>106</v>
      </c>
      <c r="AI62" s="2">
        <v>85.093505859375</v>
      </c>
      <c r="AJ62" s="1" t="s">
        <v>49</v>
      </c>
      <c r="AK62" s="1" t="s">
        <v>49</v>
      </c>
      <c r="AL62" s="1" t="s">
        <v>49</v>
      </c>
    </row>
    <row r="63" spans="1:38">
      <c r="A63" s="1">
        <v>19</v>
      </c>
      <c r="B63" s="1" t="s">
        <v>124</v>
      </c>
      <c r="C63" s="1" t="b">
        <v>0</v>
      </c>
      <c r="D63" s="1" t="s">
        <v>99</v>
      </c>
      <c r="E63" s="1" t="s">
        <v>100</v>
      </c>
      <c r="F63" s="1" t="s">
        <v>101</v>
      </c>
      <c r="G63" s="1" t="s">
        <v>102</v>
      </c>
      <c r="H63" s="1" t="s">
        <v>103</v>
      </c>
      <c r="I63" s="2">
        <v>17.958627700805664</v>
      </c>
      <c r="J63" s="2">
        <v>21.004676818847656</v>
      </c>
      <c r="K63" s="2">
        <v>4.8830318450927734</v>
      </c>
      <c r="L63" s="1" t="s">
        <v>49</v>
      </c>
      <c r="M63" s="1" t="s">
        <v>49</v>
      </c>
      <c r="N63" s="1" t="s">
        <v>49</v>
      </c>
      <c r="O63" s="1" t="s">
        <v>49</v>
      </c>
      <c r="P63" s="1" t="s">
        <v>49</v>
      </c>
      <c r="Q63" s="1" t="s">
        <v>49</v>
      </c>
      <c r="R63" s="1" t="s">
        <v>49</v>
      </c>
      <c r="S63" s="1" t="b">
        <v>1</v>
      </c>
      <c r="T63" s="2">
        <v>7.6834E-2</v>
      </c>
      <c r="U63" s="1" t="b">
        <v>1</v>
      </c>
      <c r="V63" s="1">
        <v>3</v>
      </c>
      <c r="W63" s="1">
        <v>14</v>
      </c>
      <c r="X63" s="1" t="s">
        <v>104</v>
      </c>
      <c r="Y63" s="1" t="s">
        <v>49</v>
      </c>
      <c r="Z63" s="2">
        <v>0.79912447891740368</v>
      </c>
      <c r="AA63" s="1" t="s">
        <v>105</v>
      </c>
      <c r="AB63" s="1" t="s">
        <v>106</v>
      </c>
      <c r="AC63" s="1" t="s">
        <v>105</v>
      </c>
      <c r="AD63" s="1" t="s">
        <v>106</v>
      </c>
      <c r="AE63" s="1" t="s">
        <v>106</v>
      </c>
      <c r="AF63" s="1" t="s">
        <v>106</v>
      </c>
      <c r="AG63" s="1" t="s">
        <v>106</v>
      </c>
      <c r="AH63" s="1" t="s">
        <v>106</v>
      </c>
      <c r="AI63" s="2">
        <v>85.654220581054688</v>
      </c>
      <c r="AJ63" s="1" t="s">
        <v>49</v>
      </c>
      <c r="AK63" s="1" t="s">
        <v>49</v>
      </c>
      <c r="AL63" s="1" t="s">
        <v>49</v>
      </c>
    </row>
    <row r="64" spans="1:38">
      <c r="A64" s="1">
        <v>20</v>
      </c>
      <c r="B64" s="1" t="s">
        <v>125</v>
      </c>
      <c r="C64" s="1" t="b">
        <v>0</v>
      </c>
      <c r="D64" s="1" t="s">
        <v>99</v>
      </c>
      <c r="E64" s="1" t="s">
        <v>100</v>
      </c>
      <c r="F64" s="1" t="s">
        <v>101</v>
      </c>
      <c r="G64" s="1" t="s">
        <v>102</v>
      </c>
      <c r="H64" s="1" t="s">
        <v>103</v>
      </c>
      <c r="I64" s="2">
        <v>17.920602798461914</v>
      </c>
      <c r="J64" s="2">
        <v>21.004676818847656</v>
      </c>
      <c r="K64" s="2">
        <v>4.8830318450927734</v>
      </c>
      <c r="L64" s="1" t="s">
        <v>49</v>
      </c>
      <c r="M64" s="1" t="s">
        <v>49</v>
      </c>
      <c r="N64" s="1" t="s">
        <v>49</v>
      </c>
      <c r="O64" s="1" t="s">
        <v>49</v>
      </c>
      <c r="P64" s="1" t="s">
        <v>49</v>
      </c>
      <c r="Q64" s="1" t="s">
        <v>49</v>
      </c>
      <c r="R64" s="1" t="s">
        <v>49</v>
      </c>
      <c r="S64" s="1" t="b">
        <v>1</v>
      </c>
      <c r="T64" s="2">
        <v>7.6834E-2</v>
      </c>
      <c r="U64" s="1" t="b">
        <v>1</v>
      </c>
      <c r="V64" s="1">
        <v>3</v>
      </c>
      <c r="W64" s="1">
        <v>14</v>
      </c>
      <c r="X64" s="1" t="s">
        <v>104</v>
      </c>
      <c r="Y64" s="1" t="s">
        <v>49</v>
      </c>
      <c r="Z64" s="2">
        <v>0.78944301340868495</v>
      </c>
      <c r="AA64" s="1" t="s">
        <v>105</v>
      </c>
      <c r="AB64" s="1" t="s">
        <v>106</v>
      </c>
      <c r="AC64" s="1" t="s">
        <v>105</v>
      </c>
      <c r="AD64" s="1" t="s">
        <v>106</v>
      </c>
      <c r="AE64" s="1" t="s">
        <v>106</v>
      </c>
      <c r="AF64" s="1" t="s">
        <v>106</v>
      </c>
      <c r="AG64" s="1" t="s">
        <v>106</v>
      </c>
      <c r="AH64" s="1" t="s">
        <v>106</v>
      </c>
      <c r="AI64" s="2">
        <v>85.5140380859375</v>
      </c>
      <c r="AJ64" s="1" t="s">
        <v>49</v>
      </c>
      <c r="AK64" s="1" t="s">
        <v>49</v>
      </c>
      <c r="AL64" s="1" t="s">
        <v>49</v>
      </c>
    </row>
    <row r="65" spans="1:38">
      <c r="A65" s="1">
        <v>21</v>
      </c>
      <c r="B65" s="1" t="s">
        <v>126</v>
      </c>
      <c r="C65" s="1" t="b">
        <v>0</v>
      </c>
      <c r="D65" s="1" t="s">
        <v>99</v>
      </c>
      <c r="E65" s="1" t="s">
        <v>100</v>
      </c>
      <c r="F65" s="1" t="s">
        <v>101</v>
      </c>
      <c r="G65" s="1" t="s">
        <v>102</v>
      </c>
      <c r="H65" s="1" t="s">
        <v>103</v>
      </c>
      <c r="I65" s="2">
        <v>18.310186386108398</v>
      </c>
      <c r="J65" s="2">
        <v>21.004676818847656</v>
      </c>
      <c r="K65" s="2">
        <v>4.8830318450927734</v>
      </c>
      <c r="L65" s="1" t="s">
        <v>49</v>
      </c>
      <c r="M65" s="1" t="s">
        <v>49</v>
      </c>
      <c r="N65" s="1" t="s">
        <v>49</v>
      </c>
      <c r="O65" s="1" t="s">
        <v>49</v>
      </c>
      <c r="P65" s="1" t="s">
        <v>49</v>
      </c>
      <c r="Q65" s="1" t="s">
        <v>49</v>
      </c>
      <c r="R65" s="1" t="s">
        <v>49</v>
      </c>
      <c r="S65" s="1" t="b">
        <v>1</v>
      </c>
      <c r="T65" s="2">
        <v>7.6834E-2</v>
      </c>
      <c r="U65" s="1" t="b">
        <v>1</v>
      </c>
      <c r="V65" s="1">
        <v>3</v>
      </c>
      <c r="W65" s="1">
        <v>14</v>
      </c>
      <c r="X65" s="1" t="s">
        <v>104</v>
      </c>
      <c r="Y65" s="1" t="s">
        <v>49</v>
      </c>
      <c r="Z65" s="2">
        <v>0.80034455746783273</v>
      </c>
      <c r="AA65" s="1" t="s">
        <v>106</v>
      </c>
      <c r="AB65" s="1" t="s">
        <v>106</v>
      </c>
      <c r="AC65" s="1" t="s">
        <v>105</v>
      </c>
      <c r="AD65" s="1" t="s">
        <v>106</v>
      </c>
      <c r="AE65" s="1" t="s">
        <v>106</v>
      </c>
      <c r="AF65" s="1" t="s">
        <v>106</v>
      </c>
      <c r="AG65" s="1" t="s">
        <v>106</v>
      </c>
      <c r="AH65" s="1" t="s">
        <v>106</v>
      </c>
      <c r="AI65" s="2">
        <v>85.373863220214844</v>
      </c>
      <c r="AJ65" s="1" t="s">
        <v>49</v>
      </c>
      <c r="AK65" s="1" t="s">
        <v>49</v>
      </c>
      <c r="AL65" s="1" t="s">
        <v>49</v>
      </c>
    </row>
    <row r="66" spans="1:38">
      <c r="A66" s="1">
        <v>22</v>
      </c>
      <c r="B66" s="1" t="s">
        <v>127</v>
      </c>
      <c r="C66" s="1" t="b">
        <v>0</v>
      </c>
      <c r="D66" s="1" t="s">
        <v>99</v>
      </c>
      <c r="E66" s="1" t="s">
        <v>100</v>
      </c>
      <c r="F66" s="1" t="s">
        <v>101</v>
      </c>
      <c r="G66" s="1" t="s">
        <v>102</v>
      </c>
      <c r="H66" s="1" t="s">
        <v>103</v>
      </c>
      <c r="I66" s="2">
        <v>21.360355377197266</v>
      </c>
      <c r="J66" s="2">
        <v>21.004676818847656</v>
      </c>
      <c r="K66" s="2">
        <v>4.8830318450927734</v>
      </c>
      <c r="L66" s="1" t="s">
        <v>49</v>
      </c>
      <c r="M66" s="1" t="s">
        <v>49</v>
      </c>
      <c r="N66" s="1" t="s">
        <v>49</v>
      </c>
      <c r="O66" s="1" t="s">
        <v>49</v>
      </c>
      <c r="P66" s="1" t="s">
        <v>49</v>
      </c>
      <c r="Q66" s="1" t="s">
        <v>49</v>
      </c>
      <c r="R66" s="1" t="s">
        <v>49</v>
      </c>
      <c r="S66" s="1" t="b">
        <v>1</v>
      </c>
      <c r="T66" s="2">
        <v>7.6834E-2</v>
      </c>
      <c r="U66" s="1" t="b">
        <v>1</v>
      </c>
      <c r="V66" s="1">
        <v>3</v>
      </c>
      <c r="W66" s="1">
        <v>17</v>
      </c>
      <c r="X66" s="1" t="s">
        <v>104</v>
      </c>
      <c r="Y66" s="1" t="s">
        <v>49</v>
      </c>
      <c r="Z66" s="2">
        <v>0.85089760526451741</v>
      </c>
      <c r="AA66" s="1" t="s">
        <v>106</v>
      </c>
      <c r="AB66" s="1" t="s">
        <v>106</v>
      </c>
      <c r="AC66" s="1" t="s">
        <v>105</v>
      </c>
      <c r="AD66" s="1" t="s">
        <v>106</v>
      </c>
      <c r="AE66" s="1" t="s">
        <v>106</v>
      </c>
      <c r="AF66" s="1" t="s">
        <v>106</v>
      </c>
      <c r="AG66" s="1" t="s">
        <v>106</v>
      </c>
      <c r="AH66" s="1" t="s">
        <v>106</v>
      </c>
      <c r="AI66" s="2">
        <v>85.373863220214844</v>
      </c>
      <c r="AJ66" s="1" t="s">
        <v>49</v>
      </c>
      <c r="AK66" s="1" t="s">
        <v>49</v>
      </c>
      <c r="AL66" s="1" t="s">
        <v>49</v>
      </c>
    </row>
    <row r="67" spans="1:38">
      <c r="A67" s="1">
        <v>23</v>
      </c>
      <c r="B67" s="1" t="s">
        <v>128</v>
      </c>
      <c r="C67" s="1" t="b">
        <v>0</v>
      </c>
      <c r="D67" s="1" t="s">
        <v>99</v>
      </c>
      <c r="E67" s="1" t="s">
        <v>100</v>
      </c>
      <c r="F67" s="1" t="s">
        <v>101</v>
      </c>
      <c r="G67" s="1" t="s">
        <v>102</v>
      </c>
      <c r="H67" s="1" t="s">
        <v>103</v>
      </c>
      <c r="I67" s="2">
        <v>21.471656799316406</v>
      </c>
      <c r="J67" s="2">
        <v>21.004676818847656</v>
      </c>
      <c r="K67" s="2">
        <v>4.8830318450927734</v>
      </c>
      <c r="L67" s="1" t="s">
        <v>49</v>
      </c>
      <c r="M67" s="1" t="s">
        <v>49</v>
      </c>
      <c r="N67" s="1" t="s">
        <v>49</v>
      </c>
      <c r="O67" s="1" t="s">
        <v>49</v>
      </c>
      <c r="P67" s="1" t="s">
        <v>49</v>
      </c>
      <c r="Q67" s="1" t="s">
        <v>49</v>
      </c>
      <c r="R67" s="1" t="s">
        <v>49</v>
      </c>
      <c r="S67" s="1" t="b">
        <v>1</v>
      </c>
      <c r="T67" s="2">
        <v>7.6834E-2</v>
      </c>
      <c r="U67" s="1" t="b">
        <v>1</v>
      </c>
      <c r="V67" s="1">
        <v>3</v>
      </c>
      <c r="W67" s="1">
        <v>17</v>
      </c>
      <c r="X67" s="1" t="s">
        <v>104</v>
      </c>
      <c r="Y67" s="1" t="s">
        <v>49</v>
      </c>
      <c r="Z67" s="2">
        <v>0.84880585206208103</v>
      </c>
      <c r="AA67" s="1" t="s">
        <v>106</v>
      </c>
      <c r="AB67" s="1" t="s">
        <v>106</v>
      </c>
      <c r="AC67" s="1" t="s">
        <v>105</v>
      </c>
      <c r="AD67" s="1" t="s">
        <v>106</v>
      </c>
      <c r="AE67" s="1" t="s">
        <v>106</v>
      </c>
      <c r="AF67" s="1" t="s">
        <v>106</v>
      </c>
      <c r="AG67" s="1" t="s">
        <v>106</v>
      </c>
      <c r="AH67" s="1" t="s">
        <v>106</v>
      </c>
      <c r="AI67" s="2">
        <v>85.654220581054688</v>
      </c>
      <c r="AJ67" s="1" t="s">
        <v>49</v>
      </c>
      <c r="AK67" s="1" t="s">
        <v>49</v>
      </c>
      <c r="AL67" s="1" t="s">
        <v>49</v>
      </c>
    </row>
    <row r="68" spans="1:38">
      <c r="A68" s="1">
        <v>24</v>
      </c>
      <c r="B68" s="1" t="s">
        <v>129</v>
      </c>
      <c r="C68" s="1" t="b">
        <v>0</v>
      </c>
      <c r="D68" s="1" t="s">
        <v>99</v>
      </c>
      <c r="E68" s="1" t="s">
        <v>100</v>
      </c>
      <c r="F68" s="1" t="s">
        <v>101</v>
      </c>
      <c r="G68" s="1" t="s">
        <v>102</v>
      </c>
      <c r="H68" s="1" t="s">
        <v>103</v>
      </c>
      <c r="I68" s="2">
        <v>22.118091583251953</v>
      </c>
      <c r="J68" s="2">
        <v>21.004676818847656</v>
      </c>
      <c r="K68" s="2">
        <v>4.8830318450927734</v>
      </c>
      <c r="L68" s="1" t="s">
        <v>49</v>
      </c>
      <c r="M68" s="1" t="s">
        <v>49</v>
      </c>
      <c r="N68" s="1" t="s">
        <v>49</v>
      </c>
      <c r="O68" s="1" t="s">
        <v>49</v>
      </c>
      <c r="P68" s="1" t="s">
        <v>49</v>
      </c>
      <c r="Q68" s="1" t="s">
        <v>49</v>
      </c>
      <c r="R68" s="1" t="s">
        <v>49</v>
      </c>
      <c r="S68" s="1" t="b">
        <v>1</v>
      </c>
      <c r="T68" s="2">
        <v>7.6834E-2</v>
      </c>
      <c r="U68" s="1" t="b">
        <v>1</v>
      </c>
      <c r="V68" s="1">
        <v>3</v>
      </c>
      <c r="W68" s="1">
        <v>18</v>
      </c>
      <c r="X68" s="1" t="s">
        <v>104</v>
      </c>
      <c r="Y68" s="1" t="s">
        <v>49</v>
      </c>
      <c r="Z68" s="2">
        <v>0.89567728117028012</v>
      </c>
      <c r="AA68" s="1" t="s">
        <v>106</v>
      </c>
      <c r="AB68" s="1" t="s">
        <v>106</v>
      </c>
      <c r="AC68" s="1" t="s">
        <v>105</v>
      </c>
      <c r="AD68" s="1" t="s">
        <v>106</v>
      </c>
      <c r="AE68" s="1" t="s">
        <v>106</v>
      </c>
      <c r="AF68" s="1" t="s">
        <v>106</v>
      </c>
      <c r="AG68" s="1" t="s">
        <v>106</v>
      </c>
      <c r="AH68" s="1" t="s">
        <v>106</v>
      </c>
      <c r="AI68" s="2">
        <v>85.654220581054688</v>
      </c>
      <c r="AJ68" s="1" t="s">
        <v>49</v>
      </c>
      <c r="AK68" s="1" t="s">
        <v>49</v>
      </c>
      <c r="AL68" s="1" t="s">
        <v>49</v>
      </c>
    </row>
    <row r="69" spans="1:38">
      <c r="A69" s="1">
        <v>25</v>
      </c>
      <c r="B69" s="1" t="s">
        <v>130</v>
      </c>
      <c r="C69" s="1" t="b">
        <v>0</v>
      </c>
      <c r="D69" s="1" t="s">
        <v>99</v>
      </c>
      <c r="E69" s="1" t="s">
        <v>100</v>
      </c>
      <c r="F69" s="1" t="s">
        <v>101</v>
      </c>
      <c r="G69" s="1" t="s">
        <v>102</v>
      </c>
      <c r="H69" s="1" t="s">
        <v>103</v>
      </c>
      <c r="I69" s="2">
        <v>13.654098510742188</v>
      </c>
      <c r="J69" s="2">
        <v>21.004676818847656</v>
      </c>
      <c r="K69" s="2">
        <v>4.8830318450927734</v>
      </c>
      <c r="L69" s="1" t="s">
        <v>49</v>
      </c>
      <c r="M69" s="1" t="s">
        <v>49</v>
      </c>
      <c r="N69" s="1" t="s">
        <v>49</v>
      </c>
      <c r="O69" s="1" t="s">
        <v>49</v>
      </c>
      <c r="P69" s="1" t="s">
        <v>49</v>
      </c>
      <c r="Q69" s="1" t="s">
        <v>49</v>
      </c>
      <c r="R69" s="1" t="s">
        <v>49</v>
      </c>
      <c r="S69" s="1" t="b">
        <v>1</v>
      </c>
      <c r="T69" s="2">
        <v>7.6834E-2</v>
      </c>
      <c r="U69" s="1" t="b">
        <v>1</v>
      </c>
      <c r="V69" s="1">
        <v>3</v>
      </c>
      <c r="W69" s="1">
        <v>10</v>
      </c>
      <c r="X69" s="1" t="s">
        <v>104</v>
      </c>
      <c r="Y69" s="1" t="s">
        <v>49</v>
      </c>
      <c r="Z69" s="2">
        <v>0.64031044227312262</v>
      </c>
      <c r="AA69" s="1" t="s">
        <v>105</v>
      </c>
      <c r="AB69" s="1" t="s">
        <v>106</v>
      </c>
      <c r="AC69" s="1" t="s">
        <v>105</v>
      </c>
      <c r="AD69" s="1" t="s">
        <v>106</v>
      </c>
      <c r="AE69" s="1" t="s">
        <v>106</v>
      </c>
      <c r="AF69" s="1" t="s">
        <v>106</v>
      </c>
      <c r="AG69" s="1" t="s">
        <v>106</v>
      </c>
      <c r="AH69" s="1" t="s">
        <v>106</v>
      </c>
      <c r="AI69" s="2">
        <v>85.654220581054688</v>
      </c>
      <c r="AJ69" s="1" t="s">
        <v>49</v>
      </c>
      <c r="AK69" s="1" t="s">
        <v>49</v>
      </c>
      <c r="AL69" s="1" t="s">
        <v>49</v>
      </c>
    </row>
    <row r="70" spans="1:38">
      <c r="A70" s="1">
        <v>26</v>
      </c>
      <c r="B70" s="1" t="s">
        <v>131</v>
      </c>
      <c r="C70" s="1" t="b">
        <v>0</v>
      </c>
      <c r="D70" s="1" t="s">
        <v>99</v>
      </c>
      <c r="E70" s="1" t="s">
        <v>100</v>
      </c>
      <c r="F70" s="1" t="s">
        <v>101</v>
      </c>
      <c r="G70" s="1" t="s">
        <v>102</v>
      </c>
      <c r="H70" s="1" t="s">
        <v>103</v>
      </c>
      <c r="I70" s="2">
        <v>14.714818954467773</v>
      </c>
      <c r="J70" s="2">
        <v>21.004676818847656</v>
      </c>
      <c r="K70" s="2">
        <v>4.8830318450927734</v>
      </c>
      <c r="L70" s="1" t="s">
        <v>49</v>
      </c>
      <c r="M70" s="1" t="s">
        <v>49</v>
      </c>
      <c r="N70" s="1" t="s">
        <v>49</v>
      </c>
      <c r="O70" s="1" t="s">
        <v>49</v>
      </c>
      <c r="P70" s="1" t="s">
        <v>49</v>
      </c>
      <c r="Q70" s="1" t="s">
        <v>49</v>
      </c>
      <c r="R70" s="1" t="s">
        <v>49</v>
      </c>
      <c r="S70" s="1" t="b">
        <v>1</v>
      </c>
      <c r="T70" s="2">
        <v>7.6834E-2</v>
      </c>
      <c r="U70" s="1" t="b">
        <v>1</v>
      </c>
      <c r="V70" s="1">
        <v>3</v>
      </c>
      <c r="W70" s="1">
        <v>11</v>
      </c>
      <c r="X70" s="1" t="s">
        <v>104</v>
      </c>
      <c r="Y70" s="1" t="s">
        <v>49</v>
      </c>
      <c r="Z70" s="2">
        <v>0.72534033282871846</v>
      </c>
      <c r="AA70" s="1" t="s">
        <v>105</v>
      </c>
      <c r="AB70" s="1" t="s">
        <v>106</v>
      </c>
      <c r="AC70" s="1" t="s">
        <v>105</v>
      </c>
      <c r="AD70" s="1" t="s">
        <v>106</v>
      </c>
      <c r="AE70" s="1" t="s">
        <v>106</v>
      </c>
      <c r="AF70" s="1" t="s">
        <v>106</v>
      </c>
      <c r="AG70" s="1" t="s">
        <v>106</v>
      </c>
      <c r="AH70" s="1" t="s">
        <v>106</v>
      </c>
      <c r="AI70" s="2">
        <v>85.233680725097656</v>
      </c>
      <c r="AJ70" s="1" t="s">
        <v>49</v>
      </c>
      <c r="AK70" s="1" t="s">
        <v>49</v>
      </c>
      <c r="AL70" s="1" t="s">
        <v>49</v>
      </c>
    </row>
    <row r="71" spans="1:38">
      <c r="A71" s="1">
        <v>27</v>
      </c>
      <c r="B71" s="1" t="s">
        <v>132</v>
      </c>
      <c r="C71" s="1" t="b">
        <v>0</v>
      </c>
      <c r="D71" s="1" t="s">
        <v>99</v>
      </c>
      <c r="E71" s="1" t="s">
        <v>100</v>
      </c>
      <c r="F71" s="1" t="s">
        <v>101</v>
      </c>
      <c r="G71" s="1" t="s">
        <v>102</v>
      </c>
      <c r="H71" s="1" t="s">
        <v>103</v>
      </c>
      <c r="I71" s="2">
        <v>14.67314624786377</v>
      </c>
      <c r="J71" s="2">
        <v>21.004676818847656</v>
      </c>
      <c r="K71" s="2">
        <v>4.8830318450927734</v>
      </c>
      <c r="L71" s="1" t="s">
        <v>49</v>
      </c>
      <c r="M71" s="1" t="s">
        <v>49</v>
      </c>
      <c r="N71" s="1" t="s">
        <v>49</v>
      </c>
      <c r="O71" s="1" t="s">
        <v>49</v>
      </c>
      <c r="P71" s="1" t="s">
        <v>49</v>
      </c>
      <c r="Q71" s="1" t="s">
        <v>49</v>
      </c>
      <c r="R71" s="1" t="s">
        <v>49</v>
      </c>
      <c r="S71" s="1" t="b">
        <v>1</v>
      </c>
      <c r="T71" s="2">
        <v>7.6834E-2</v>
      </c>
      <c r="U71" s="1" t="b">
        <v>1</v>
      </c>
      <c r="V71" s="1">
        <v>3</v>
      </c>
      <c r="W71" s="1">
        <v>11</v>
      </c>
      <c r="X71" s="1" t="s">
        <v>104</v>
      </c>
      <c r="Y71" s="1" t="s">
        <v>49</v>
      </c>
      <c r="Z71" s="2">
        <v>0.73039513089538299</v>
      </c>
      <c r="AA71" s="1" t="s">
        <v>105</v>
      </c>
      <c r="AB71" s="1" t="s">
        <v>106</v>
      </c>
      <c r="AC71" s="1" t="s">
        <v>105</v>
      </c>
      <c r="AD71" s="1" t="s">
        <v>106</v>
      </c>
      <c r="AE71" s="1" t="s">
        <v>106</v>
      </c>
      <c r="AF71" s="1" t="s">
        <v>106</v>
      </c>
      <c r="AG71" s="1" t="s">
        <v>106</v>
      </c>
      <c r="AH71" s="1" t="s">
        <v>106</v>
      </c>
      <c r="AI71" s="2">
        <v>85.373863220214844</v>
      </c>
      <c r="AJ71" s="1" t="s">
        <v>49</v>
      </c>
      <c r="AK71" s="1" t="s">
        <v>49</v>
      </c>
      <c r="AL71" s="1" t="s">
        <v>49</v>
      </c>
    </row>
    <row r="72" spans="1:38">
      <c r="A72" s="1">
        <v>28</v>
      </c>
      <c r="B72" s="1" t="s">
        <v>133</v>
      </c>
      <c r="C72" s="1" t="b">
        <v>0</v>
      </c>
      <c r="D72" s="1" t="s">
        <v>99</v>
      </c>
      <c r="E72" s="1" t="s">
        <v>100</v>
      </c>
      <c r="F72" s="1" t="s">
        <v>101</v>
      </c>
      <c r="G72" s="1" t="s">
        <v>102</v>
      </c>
      <c r="H72" s="1" t="s">
        <v>103</v>
      </c>
      <c r="I72" s="2">
        <v>19.206245422363281</v>
      </c>
      <c r="J72" s="2">
        <v>21.004676818847656</v>
      </c>
      <c r="K72" s="2">
        <v>4.8830318450927734</v>
      </c>
      <c r="L72" s="1" t="s">
        <v>49</v>
      </c>
      <c r="M72" s="1" t="s">
        <v>49</v>
      </c>
      <c r="N72" s="1" t="s">
        <v>49</v>
      </c>
      <c r="O72" s="1" t="s">
        <v>49</v>
      </c>
      <c r="P72" s="1" t="s">
        <v>49</v>
      </c>
      <c r="Q72" s="1" t="s">
        <v>49</v>
      </c>
      <c r="R72" s="1" t="s">
        <v>49</v>
      </c>
      <c r="S72" s="1" t="b">
        <v>1</v>
      </c>
      <c r="T72" s="2">
        <v>7.6834E-2</v>
      </c>
      <c r="U72" s="1" t="b">
        <v>1</v>
      </c>
      <c r="V72" s="1">
        <v>3</v>
      </c>
      <c r="W72" s="1">
        <v>15</v>
      </c>
      <c r="X72" s="1" t="s">
        <v>104</v>
      </c>
      <c r="Y72" s="1" t="s">
        <v>49</v>
      </c>
      <c r="Z72" s="2">
        <v>0.79277322801789318</v>
      </c>
      <c r="AA72" s="1" t="s">
        <v>105</v>
      </c>
      <c r="AB72" s="1" t="s">
        <v>106</v>
      </c>
      <c r="AC72" s="1" t="s">
        <v>105</v>
      </c>
      <c r="AD72" s="1" t="s">
        <v>106</v>
      </c>
      <c r="AE72" s="1" t="s">
        <v>106</v>
      </c>
      <c r="AF72" s="1" t="s">
        <v>106</v>
      </c>
      <c r="AG72" s="1" t="s">
        <v>106</v>
      </c>
      <c r="AH72" s="1" t="s">
        <v>106</v>
      </c>
      <c r="AI72" s="2">
        <v>85.5140380859375</v>
      </c>
      <c r="AJ72" s="1" t="s">
        <v>49</v>
      </c>
      <c r="AK72" s="1" t="s">
        <v>49</v>
      </c>
      <c r="AL72" s="1" t="s">
        <v>49</v>
      </c>
    </row>
    <row r="73" spans="1:38">
      <c r="A73" s="1">
        <v>29</v>
      </c>
      <c r="B73" s="1" t="s">
        <v>134</v>
      </c>
      <c r="C73" s="1" t="b">
        <v>0</v>
      </c>
      <c r="D73" s="1" t="s">
        <v>99</v>
      </c>
      <c r="E73" s="1" t="s">
        <v>100</v>
      </c>
      <c r="F73" s="1" t="s">
        <v>101</v>
      </c>
      <c r="G73" s="1" t="s">
        <v>102</v>
      </c>
      <c r="H73" s="1" t="s">
        <v>103</v>
      </c>
      <c r="I73" s="2">
        <v>19.19453239440918</v>
      </c>
      <c r="J73" s="2">
        <v>21.004676818847656</v>
      </c>
      <c r="K73" s="2">
        <v>4.8830318450927734</v>
      </c>
      <c r="L73" s="1" t="s">
        <v>49</v>
      </c>
      <c r="M73" s="1" t="s">
        <v>49</v>
      </c>
      <c r="N73" s="1" t="s">
        <v>49</v>
      </c>
      <c r="O73" s="1" t="s">
        <v>49</v>
      </c>
      <c r="P73" s="1" t="s">
        <v>49</v>
      </c>
      <c r="Q73" s="1" t="s">
        <v>49</v>
      </c>
      <c r="R73" s="1" t="s">
        <v>49</v>
      </c>
      <c r="S73" s="1" t="b">
        <v>1</v>
      </c>
      <c r="T73" s="2">
        <v>7.6834E-2</v>
      </c>
      <c r="U73" s="1" t="b">
        <v>1</v>
      </c>
      <c r="V73" s="1">
        <v>3</v>
      </c>
      <c r="W73" s="1">
        <v>15</v>
      </c>
      <c r="X73" s="1" t="s">
        <v>104</v>
      </c>
      <c r="Y73" s="1" t="s">
        <v>49</v>
      </c>
      <c r="Z73" s="2">
        <v>0.78057217492389708</v>
      </c>
      <c r="AA73" s="1" t="s">
        <v>105</v>
      </c>
      <c r="AB73" s="1" t="s">
        <v>106</v>
      </c>
      <c r="AC73" s="1" t="s">
        <v>105</v>
      </c>
      <c r="AD73" s="1" t="s">
        <v>106</v>
      </c>
      <c r="AE73" s="1" t="s">
        <v>106</v>
      </c>
      <c r="AF73" s="1" t="s">
        <v>106</v>
      </c>
      <c r="AG73" s="1" t="s">
        <v>106</v>
      </c>
      <c r="AH73" s="1" t="s">
        <v>106</v>
      </c>
      <c r="AI73" s="2">
        <v>85.093505859375</v>
      </c>
      <c r="AJ73" s="1" t="s">
        <v>49</v>
      </c>
      <c r="AK73" s="1" t="s">
        <v>49</v>
      </c>
      <c r="AL73" s="1" t="s">
        <v>49</v>
      </c>
    </row>
    <row r="74" spans="1:38">
      <c r="A74" s="1">
        <v>30</v>
      </c>
      <c r="B74" s="1" t="s">
        <v>135</v>
      </c>
      <c r="C74" s="1" t="b">
        <v>0</v>
      </c>
      <c r="D74" s="1" t="s">
        <v>99</v>
      </c>
      <c r="E74" s="1" t="s">
        <v>100</v>
      </c>
      <c r="F74" s="1" t="s">
        <v>101</v>
      </c>
      <c r="G74" s="1" t="s">
        <v>102</v>
      </c>
      <c r="H74" s="1" t="s">
        <v>103</v>
      </c>
      <c r="I74" s="2">
        <v>19.230234146118164</v>
      </c>
      <c r="J74" s="2">
        <v>21.004676818847656</v>
      </c>
      <c r="K74" s="2">
        <v>4.8830318450927734</v>
      </c>
      <c r="L74" s="1" t="s">
        <v>49</v>
      </c>
      <c r="M74" s="1" t="s">
        <v>49</v>
      </c>
      <c r="N74" s="1" t="s">
        <v>49</v>
      </c>
      <c r="O74" s="1" t="s">
        <v>49</v>
      </c>
      <c r="P74" s="1" t="s">
        <v>49</v>
      </c>
      <c r="Q74" s="1" t="s">
        <v>49</v>
      </c>
      <c r="R74" s="1" t="s">
        <v>49</v>
      </c>
      <c r="S74" s="1" t="b">
        <v>1</v>
      </c>
      <c r="T74" s="2">
        <v>7.6834E-2</v>
      </c>
      <c r="U74" s="1" t="b">
        <v>1</v>
      </c>
      <c r="V74" s="1">
        <v>3</v>
      </c>
      <c r="W74" s="1">
        <v>15</v>
      </c>
      <c r="X74" s="1" t="s">
        <v>104</v>
      </c>
      <c r="Y74" s="1" t="s">
        <v>49</v>
      </c>
      <c r="Z74" s="2">
        <v>0.78815950509580968</v>
      </c>
      <c r="AA74" s="1" t="s">
        <v>105</v>
      </c>
      <c r="AB74" s="1" t="s">
        <v>106</v>
      </c>
      <c r="AC74" s="1" t="s">
        <v>105</v>
      </c>
      <c r="AD74" s="1" t="s">
        <v>106</v>
      </c>
      <c r="AE74" s="1" t="s">
        <v>106</v>
      </c>
      <c r="AF74" s="1" t="s">
        <v>106</v>
      </c>
      <c r="AG74" s="1" t="s">
        <v>106</v>
      </c>
      <c r="AH74" s="1" t="s">
        <v>106</v>
      </c>
      <c r="AI74" s="2">
        <v>85.093505859375</v>
      </c>
      <c r="AJ74" s="1" t="s">
        <v>49</v>
      </c>
      <c r="AK74" s="1" t="s">
        <v>49</v>
      </c>
      <c r="AL74" s="1" t="s">
        <v>49</v>
      </c>
    </row>
    <row r="75" spans="1:38">
      <c r="A75" s="1">
        <v>31</v>
      </c>
      <c r="B75" s="1" t="s">
        <v>136</v>
      </c>
      <c r="C75" s="1" t="b">
        <v>0</v>
      </c>
      <c r="D75" s="1" t="s">
        <v>99</v>
      </c>
      <c r="E75" s="1" t="s">
        <v>100</v>
      </c>
      <c r="F75" s="1" t="s">
        <v>101</v>
      </c>
      <c r="G75" s="1" t="s">
        <v>102</v>
      </c>
      <c r="H75" s="1" t="s">
        <v>103</v>
      </c>
      <c r="I75" s="2">
        <v>18.344446182250977</v>
      </c>
      <c r="J75" s="2">
        <v>21.004676818847656</v>
      </c>
      <c r="K75" s="2">
        <v>4.8830318450927734</v>
      </c>
      <c r="L75" s="1" t="s">
        <v>49</v>
      </c>
      <c r="M75" s="1" t="s">
        <v>49</v>
      </c>
      <c r="N75" s="1" t="s">
        <v>49</v>
      </c>
      <c r="O75" s="1" t="s">
        <v>49</v>
      </c>
      <c r="P75" s="1" t="s">
        <v>49</v>
      </c>
      <c r="Q75" s="1" t="s">
        <v>49</v>
      </c>
      <c r="R75" s="1" t="s">
        <v>49</v>
      </c>
      <c r="S75" s="1" t="b">
        <v>1</v>
      </c>
      <c r="T75" s="2">
        <v>7.6834E-2</v>
      </c>
      <c r="U75" s="1" t="b">
        <v>1</v>
      </c>
      <c r="V75" s="1">
        <v>3</v>
      </c>
      <c r="W75" s="1">
        <v>15</v>
      </c>
      <c r="X75" s="1" t="s">
        <v>104</v>
      </c>
      <c r="Y75" s="1" t="s">
        <v>49</v>
      </c>
      <c r="Z75" s="2">
        <v>0.78737704541273656</v>
      </c>
      <c r="AA75" s="1" t="s">
        <v>105</v>
      </c>
      <c r="AB75" s="1" t="s">
        <v>106</v>
      </c>
      <c r="AC75" s="1" t="s">
        <v>105</v>
      </c>
      <c r="AD75" s="1" t="s">
        <v>106</v>
      </c>
      <c r="AE75" s="1" t="s">
        <v>106</v>
      </c>
      <c r="AF75" s="1" t="s">
        <v>106</v>
      </c>
      <c r="AG75" s="1" t="s">
        <v>106</v>
      </c>
      <c r="AH75" s="1" t="s">
        <v>106</v>
      </c>
      <c r="AI75" s="2">
        <v>85.5140380859375</v>
      </c>
      <c r="AJ75" s="1" t="s">
        <v>49</v>
      </c>
      <c r="AK75" s="1" t="s">
        <v>49</v>
      </c>
      <c r="AL75" s="1" t="s">
        <v>49</v>
      </c>
    </row>
    <row r="76" spans="1:38">
      <c r="A76" s="1">
        <v>32</v>
      </c>
      <c r="B76" s="1" t="s">
        <v>137</v>
      </c>
      <c r="C76" s="1" t="b">
        <v>0</v>
      </c>
      <c r="D76" s="1" t="s">
        <v>99</v>
      </c>
      <c r="E76" s="1" t="s">
        <v>100</v>
      </c>
      <c r="F76" s="1" t="s">
        <v>101</v>
      </c>
      <c r="G76" s="1" t="s">
        <v>102</v>
      </c>
      <c r="H76" s="1" t="s">
        <v>103</v>
      </c>
      <c r="I76" s="2">
        <v>18.217105865478516</v>
      </c>
      <c r="J76" s="2">
        <v>21.004676818847656</v>
      </c>
      <c r="K76" s="2">
        <v>4.8830318450927734</v>
      </c>
      <c r="L76" s="1" t="s">
        <v>49</v>
      </c>
      <c r="M76" s="1" t="s">
        <v>49</v>
      </c>
      <c r="N76" s="1" t="s">
        <v>49</v>
      </c>
      <c r="O76" s="1" t="s">
        <v>49</v>
      </c>
      <c r="P76" s="1" t="s">
        <v>49</v>
      </c>
      <c r="Q76" s="1" t="s">
        <v>49</v>
      </c>
      <c r="R76" s="1" t="s">
        <v>49</v>
      </c>
      <c r="S76" s="1" t="b">
        <v>1</v>
      </c>
      <c r="T76" s="2">
        <v>7.6834E-2</v>
      </c>
      <c r="U76" s="1" t="b">
        <v>1</v>
      </c>
      <c r="V76" s="1">
        <v>3</v>
      </c>
      <c r="W76" s="1">
        <v>14</v>
      </c>
      <c r="X76" s="1" t="s">
        <v>104</v>
      </c>
      <c r="Y76" s="1" t="s">
        <v>49</v>
      </c>
      <c r="Z76" s="2">
        <v>0.76832072421722775</v>
      </c>
      <c r="AA76" s="1" t="s">
        <v>105</v>
      </c>
      <c r="AB76" s="1" t="s">
        <v>106</v>
      </c>
      <c r="AC76" s="1" t="s">
        <v>105</v>
      </c>
      <c r="AD76" s="1" t="s">
        <v>106</v>
      </c>
      <c r="AE76" s="1" t="s">
        <v>106</v>
      </c>
      <c r="AF76" s="1" t="s">
        <v>106</v>
      </c>
      <c r="AG76" s="1" t="s">
        <v>106</v>
      </c>
      <c r="AH76" s="1" t="s">
        <v>106</v>
      </c>
      <c r="AI76" s="2">
        <v>85.5140380859375</v>
      </c>
      <c r="AJ76" s="1" t="s">
        <v>49</v>
      </c>
      <c r="AK76" s="1" t="s">
        <v>49</v>
      </c>
      <c r="AL76" s="1" t="s">
        <v>49</v>
      </c>
    </row>
    <row r="77" spans="1:38">
      <c r="A77" s="1">
        <v>33</v>
      </c>
      <c r="B77" s="1" t="s">
        <v>138</v>
      </c>
      <c r="C77" s="1" t="b">
        <v>0</v>
      </c>
      <c r="D77" s="1" t="s">
        <v>99</v>
      </c>
      <c r="E77" s="1" t="s">
        <v>100</v>
      </c>
      <c r="F77" s="1" t="s">
        <v>101</v>
      </c>
      <c r="G77" s="1" t="s">
        <v>102</v>
      </c>
      <c r="H77" s="1" t="s">
        <v>103</v>
      </c>
      <c r="I77" s="2">
        <v>18.4771728515625</v>
      </c>
      <c r="J77" s="2">
        <v>21.004676818847656</v>
      </c>
      <c r="K77" s="2">
        <v>4.8830318450927734</v>
      </c>
      <c r="L77" s="1" t="s">
        <v>49</v>
      </c>
      <c r="M77" s="1" t="s">
        <v>49</v>
      </c>
      <c r="N77" s="1" t="s">
        <v>49</v>
      </c>
      <c r="O77" s="1" t="s">
        <v>49</v>
      </c>
      <c r="P77" s="1" t="s">
        <v>49</v>
      </c>
      <c r="Q77" s="1" t="s">
        <v>49</v>
      </c>
      <c r="R77" s="1" t="s">
        <v>49</v>
      </c>
      <c r="S77" s="1" t="b">
        <v>1</v>
      </c>
      <c r="T77" s="2">
        <v>7.6834E-2</v>
      </c>
      <c r="U77" s="1" t="b">
        <v>1</v>
      </c>
      <c r="V77" s="1">
        <v>3</v>
      </c>
      <c r="W77" s="1">
        <v>15</v>
      </c>
      <c r="X77" s="1" t="s">
        <v>104</v>
      </c>
      <c r="Y77" s="1" t="s">
        <v>49</v>
      </c>
      <c r="Z77" s="2">
        <v>0.7931741271665429</v>
      </c>
      <c r="AA77" s="1" t="s">
        <v>105</v>
      </c>
      <c r="AB77" s="1" t="s">
        <v>106</v>
      </c>
      <c r="AC77" s="1" t="s">
        <v>105</v>
      </c>
      <c r="AD77" s="1" t="s">
        <v>106</v>
      </c>
      <c r="AE77" s="1" t="s">
        <v>106</v>
      </c>
      <c r="AF77" s="1" t="s">
        <v>106</v>
      </c>
      <c r="AG77" s="1" t="s">
        <v>106</v>
      </c>
      <c r="AH77" s="1" t="s">
        <v>106</v>
      </c>
      <c r="AI77" s="2">
        <v>85.373863220214844</v>
      </c>
      <c r="AJ77" s="1" t="s">
        <v>49</v>
      </c>
      <c r="AK77" s="1" t="s">
        <v>49</v>
      </c>
      <c r="AL77" s="1" t="s">
        <v>49</v>
      </c>
    </row>
    <row r="78" spans="1:38">
      <c r="A78" s="1">
        <v>34</v>
      </c>
      <c r="B78" s="1" t="s">
        <v>139</v>
      </c>
      <c r="C78" s="1" t="b">
        <v>0</v>
      </c>
      <c r="D78" s="1" t="s">
        <v>99</v>
      </c>
      <c r="E78" s="1" t="s">
        <v>100</v>
      </c>
      <c r="F78" s="1" t="s">
        <v>101</v>
      </c>
      <c r="G78" s="1" t="s">
        <v>102</v>
      </c>
      <c r="H78" s="1" t="s">
        <v>103</v>
      </c>
      <c r="I78" s="2">
        <v>21.683870315551758</v>
      </c>
      <c r="J78" s="2">
        <v>21.004676818847656</v>
      </c>
      <c r="K78" s="2">
        <v>4.8830318450927734</v>
      </c>
      <c r="L78" s="1" t="s">
        <v>49</v>
      </c>
      <c r="M78" s="1" t="s">
        <v>49</v>
      </c>
      <c r="N78" s="1" t="s">
        <v>49</v>
      </c>
      <c r="O78" s="1" t="s">
        <v>49</v>
      </c>
      <c r="P78" s="1" t="s">
        <v>49</v>
      </c>
      <c r="Q78" s="1" t="s">
        <v>49</v>
      </c>
      <c r="R78" s="1" t="s">
        <v>49</v>
      </c>
      <c r="S78" s="1" t="b">
        <v>1</v>
      </c>
      <c r="T78" s="2">
        <v>7.6834E-2</v>
      </c>
      <c r="U78" s="1" t="b">
        <v>1</v>
      </c>
      <c r="V78" s="1">
        <v>3</v>
      </c>
      <c r="W78" s="1">
        <v>18</v>
      </c>
      <c r="X78" s="1" t="s">
        <v>104</v>
      </c>
      <c r="Y78" s="1" t="s">
        <v>49</v>
      </c>
      <c r="Z78" s="2">
        <v>0.87437280093671854</v>
      </c>
      <c r="AA78" s="1" t="s">
        <v>106</v>
      </c>
      <c r="AB78" s="1" t="s">
        <v>106</v>
      </c>
      <c r="AC78" s="1" t="s">
        <v>105</v>
      </c>
      <c r="AD78" s="1" t="s">
        <v>106</v>
      </c>
      <c r="AE78" s="1" t="s">
        <v>106</v>
      </c>
      <c r="AF78" s="1" t="s">
        <v>106</v>
      </c>
      <c r="AG78" s="1" t="s">
        <v>106</v>
      </c>
      <c r="AH78" s="1" t="s">
        <v>106</v>
      </c>
      <c r="AI78" s="2">
        <v>85.373863220214844</v>
      </c>
      <c r="AJ78" s="1" t="s">
        <v>49</v>
      </c>
      <c r="AK78" s="1" t="s">
        <v>49</v>
      </c>
      <c r="AL78" s="1" t="s">
        <v>49</v>
      </c>
    </row>
    <row r="79" spans="1:38">
      <c r="A79" s="1">
        <v>35</v>
      </c>
      <c r="B79" s="1" t="s">
        <v>140</v>
      </c>
      <c r="C79" s="1" t="b">
        <v>0</v>
      </c>
      <c r="D79" s="1" t="s">
        <v>99</v>
      </c>
      <c r="E79" s="1" t="s">
        <v>100</v>
      </c>
      <c r="F79" s="1" t="s">
        <v>101</v>
      </c>
      <c r="G79" s="1" t="s">
        <v>102</v>
      </c>
      <c r="H79" s="1" t="s">
        <v>103</v>
      </c>
      <c r="I79" s="2">
        <v>21.924966812133789</v>
      </c>
      <c r="J79" s="2">
        <v>21.004676818847656</v>
      </c>
      <c r="K79" s="2">
        <v>4.8830318450927734</v>
      </c>
      <c r="L79" s="1" t="s">
        <v>49</v>
      </c>
      <c r="M79" s="1" t="s">
        <v>49</v>
      </c>
      <c r="N79" s="1" t="s">
        <v>49</v>
      </c>
      <c r="O79" s="1" t="s">
        <v>49</v>
      </c>
      <c r="P79" s="1" t="s">
        <v>49</v>
      </c>
      <c r="Q79" s="1" t="s">
        <v>49</v>
      </c>
      <c r="R79" s="1" t="s">
        <v>49</v>
      </c>
      <c r="S79" s="1" t="b">
        <v>1</v>
      </c>
      <c r="T79" s="2">
        <v>7.6834E-2</v>
      </c>
      <c r="U79" s="1" t="b">
        <v>1</v>
      </c>
      <c r="V79" s="1">
        <v>3</v>
      </c>
      <c r="W79" s="1">
        <v>18</v>
      </c>
      <c r="X79" s="1" t="s">
        <v>104</v>
      </c>
      <c r="Y79" s="1" t="s">
        <v>49</v>
      </c>
      <c r="Z79" s="2">
        <v>0.88257559688588405</v>
      </c>
      <c r="AA79" s="1" t="s">
        <v>106</v>
      </c>
      <c r="AB79" s="1" t="s">
        <v>106</v>
      </c>
      <c r="AC79" s="1" t="s">
        <v>105</v>
      </c>
      <c r="AD79" s="1" t="s">
        <v>106</v>
      </c>
      <c r="AE79" s="1" t="s">
        <v>106</v>
      </c>
      <c r="AF79" s="1" t="s">
        <v>106</v>
      </c>
      <c r="AG79" s="1" t="s">
        <v>106</v>
      </c>
      <c r="AH79" s="1" t="s">
        <v>106</v>
      </c>
      <c r="AI79" s="2">
        <v>85.373863220214844</v>
      </c>
      <c r="AJ79" s="1" t="s">
        <v>49</v>
      </c>
      <c r="AK79" s="1" t="s">
        <v>49</v>
      </c>
      <c r="AL79" s="1" t="s">
        <v>49</v>
      </c>
    </row>
    <row r="80" spans="1:38">
      <c r="A80" s="1">
        <v>36</v>
      </c>
      <c r="B80" s="1" t="s">
        <v>141</v>
      </c>
      <c r="C80" s="1" t="b">
        <v>0</v>
      </c>
      <c r="D80" s="1" t="s">
        <v>99</v>
      </c>
      <c r="E80" s="1" t="s">
        <v>100</v>
      </c>
      <c r="F80" s="1" t="s">
        <v>101</v>
      </c>
      <c r="G80" s="1" t="s">
        <v>102</v>
      </c>
      <c r="H80" s="1" t="s">
        <v>103</v>
      </c>
      <c r="I80" s="2">
        <v>22.142366409301758</v>
      </c>
      <c r="J80" s="2">
        <v>21.004676818847656</v>
      </c>
      <c r="K80" s="2">
        <v>4.8830318450927734</v>
      </c>
      <c r="L80" s="1" t="s">
        <v>49</v>
      </c>
      <c r="M80" s="1" t="s">
        <v>49</v>
      </c>
      <c r="N80" s="1" t="s">
        <v>49</v>
      </c>
      <c r="O80" s="1" t="s">
        <v>49</v>
      </c>
      <c r="P80" s="1" t="s">
        <v>49</v>
      </c>
      <c r="Q80" s="1" t="s">
        <v>49</v>
      </c>
      <c r="R80" s="1" t="s">
        <v>49</v>
      </c>
      <c r="S80" s="1" t="b">
        <v>1</v>
      </c>
      <c r="T80" s="2">
        <v>7.6834E-2</v>
      </c>
      <c r="U80" s="1" t="b">
        <v>1</v>
      </c>
      <c r="V80" s="1">
        <v>3</v>
      </c>
      <c r="W80" s="1">
        <v>18</v>
      </c>
      <c r="X80" s="1" t="s">
        <v>104</v>
      </c>
      <c r="Y80" s="1" t="s">
        <v>49</v>
      </c>
      <c r="Z80" s="2">
        <v>0.89870635902658202</v>
      </c>
      <c r="AA80" s="1" t="s">
        <v>106</v>
      </c>
      <c r="AB80" s="1" t="s">
        <v>106</v>
      </c>
      <c r="AC80" s="1" t="s">
        <v>105</v>
      </c>
      <c r="AD80" s="1" t="s">
        <v>106</v>
      </c>
      <c r="AE80" s="1" t="s">
        <v>106</v>
      </c>
      <c r="AF80" s="1" t="s">
        <v>106</v>
      </c>
      <c r="AG80" s="1" t="s">
        <v>106</v>
      </c>
      <c r="AH80" s="1" t="s">
        <v>106</v>
      </c>
      <c r="AI80" s="2">
        <v>85.373863220214844</v>
      </c>
      <c r="AJ80" s="1" t="s">
        <v>49</v>
      </c>
      <c r="AK80" s="1" t="s">
        <v>49</v>
      </c>
      <c r="AL80" s="1" t="s">
        <v>49</v>
      </c>
    </row>
    <row r="81" spans="1:38">
      <c r="A81" s="1">
        <v>37</v>
      </c>
      <c r="B81" s="1" t="s">
        <v>142</v>
      </c>
      <c r="C81" s="1" t="b">
        <v>0</v>
      </c>
      <c r="D81" s="1" t="s">
        <v>99</v>
      </c>
      <c r="E81" s="1" t="s">
        <v>100</v>
      </c>
      <c r="F81" s="1" t="s">
        <v>101</v>
      </c>
      <c r="G81" s="1" t="s">
        <v>102</v>
      </c>
      <c r="H81" s="1" t="s">
        <v>103</v>
      </c>
      <c r="I81" s="2">
        <v>18.436176300048828</v>
      </c>
      <c r="J81" s="2">
        <v>21.004676818847656</v>
      </c>
      <c r="K81" s="2">
        <v>4.8830318450927734</v>
      </c>
      <c r="L81" s="1" t="s">
        <v>49</v>
      </c>
      <c r="M81" s="1" t="s">
        <v>49</v>
      </c>
      <c r="N81" s="1" t="s">
        <v>49</v>
      </c>
      <c r="O81" s="1" t="s">
        <v>49</v>
      </c>
      <c r="P81" s="1" t="s">
        <v>49</v>
      </c>
      <c r="Q81" s="1" t="s">
        <v>49</v>
      </c>
      <c r="R81" s="1" t="s">
        <v>49</v>
      </c>
      <c r="S81" s="1" t="b">
        <v>1</v>
      </c>
      <c r="T81" s="2">
        <v>7.6834E-2</v>
      </c>
      <c r="U81" s="1" t="b">
        <v>1</v>
      </c>
      <c r="V81" s="1">
        <v>3</v>
      </c>
      <c r="W81" s="1">
        <v>14</v>
      </c>
      <c r="X81" s="1" t="s">
        <v>104</v>
      </c>
      <c r="Y81" s="1" t="s">
        <v>49</v>
      </c>
      <c r="Z81" s="2">
        <v>0.80129612640207681</v>
      </c>
      <c r="AA81" s="1" t="s">
        <v>106</v>
      </c>
      <c r="AB81" s="1" t="s">
        <v>106</v>
      </c>
      <c r="AC81" s="1" t="s">
        <v>105</v>
      </c>
      <c r="AD81" s="1" t="s">
        <v>106</v>
      </c>
      <c r="AE81" s="1" t="s">
        <v>106</v>
      </c>
      <c r="AF81" s="1" t="s">
        <v>106</v>
      </c>
      <c r="AG81" s="1" t="s">
        <v>106</v>
      </c>
      <c r="AH81" s="1" t="s">
        <v>106</v>
      </c>
      <c r="AI81" s="2">
        <v>85.093505859375</v>
      </c>
      <c r="AJ81" s="1" t="s">
        <v>49</v>
      </c>
      <c r="AK81" s="1" t="s">
        <v>49</v>
      </c>
      <c r="AL81" s="1" t="s">
        <v>49</v>
      </c>
    </row>
    <row r="82" spans="1:38">
      <c r="A82" s="1">
        <v>38</v>
      </c>
      <c r="B82" s="1" t="s">
        <v>143</v>
      </c>
      <c r="C82" s="1" t="b">
        <v>0</v>
      </c>
      <c r="D82" s="1" t="s">
        <v>99</v>
      </c>
      <c r="E82" s="1" t="s">
        <v>100</v>
      </c>
      <c r="F82" s="1" t="s">
        <v>101</v>
      </c>
      <c r="G82" s="1" t="s">
        <v>102</v>
      </c>
      <c r="H82" s="1" t="s">
        <v>103</v>
      </c>
      <c r="I82" s="2">
        <v>18.611349105834961</v>
      </c>
      <c r="J82" s="2">
        <v>21.004676818847656</v>
      </c>
      <c r="K82" s="2">
        <v>4.8830318450927734</v>
      </c>
      <c r="L82" s="1" t="s">
        <v>49</v>
      </c>
      <c r="M82" s="1" t="s">
        <v>49</v>
      </c>
      <c r="N82" s="1" t="s">
        <v>49</v>
      </c>
      <c r="O82" s="1" t="s">
        <v>49</v>
      </c>
      <c r="P82" s="1" t="s">
        <v>49</v>
      </c>
      <c r="Q82" s="1" t="s">
        <v>49</v>
      </c>
      <c r="R82" s="1" t="s">
        <v>49</v>
      </c>
      <c r="S82" s="1" t="b">
        <v>1</v>
      </c>
      <c r="T82" s="2">
        <v>7.6834E-2</v>
      </c>
      <c r="U82" s="1" t="b">
        <v>1</v>
      </c>
      <c r="V82" s="1">
        <v>3</v>
      </c>
      <c r="W82" s="1">
        <v>14</v>
      </c>
      <c r="X82" s="1" t="s">
        <v>104</v>
      </c>
      <c r="Y82" s="1" t="s">
        <v>49</v>
      </c>
      <c r="Z82" s="2">
        <v>0.79918518252988135</v>
      </c>
      <c r="AA82" s="1" t="s">
        <v>105</v>
      </c>
      <c r="AB82" s="1" t="s">
        <v>106</v>
      </c>
      <c r="AC82" s="1" t="s">
        <v>105</v>
      </c>
      <c r="AD82" s="1" t="s">
        <v>106</v>
      </c>
      <c r="AE82" s="1" t="s">
        <v>106</v>
      </c>
      <c r="AF82" s="1" t="s">
        <v>106</v>
      </c>
      <c r="AG82" s="1" t="s">
        <v>106</v>
      </c>
      <c r="AH82" s="1" t="s">
        <v>106</v>
      </c>
      <c r="AI82" s="2">
        <v>85.093505859375</v>
      </c>
      <c r="AJ82" s="1" t="s">
        <v>49</v>
      </c>
      <c r="AK82" s="1" t="s">
        <v>49</v>
      </c>
      <c r="AL82" s="1" t="s">
        <v>49</v>
      </c>
    </row>
    <row r="83" spans="1:38">
      <c r="A83" s="1">
        <v>39</v>
      </c>
      <c r="B83" s="1" t="s">
        <v>144</v>
      </c>
      <c r="C83" s="1" t="b">
        <v>0</v>
      </c>
      <c r="D83" s="1" t="s">
        <v>99</v>
      </c>
      <c r="E83" s="1" t="s">
        <v>100</v>
      </c>
      <c r="F83" s="1" t="s">
        <v>101</v>
      </c>
      <c r="G83" s="1" t="s">
        <v>102</v>
      </c>
      <c r="H83" s="1" t="s">
        <v>103</v>
      </c>
      <c r="I83" s="2">
        <v>18.404439926147461</v>
      </c>
      <c r="J83" s="2">
        <v>21.004676818847656</v>
      </c>
      <c r="K83" s="2">
        <v>4.8830318450927734</v>
      </c>
      <c r="L83" s="1" t="s">
        <v>49</v>
      </c>
      <c r="M83" s="1" t="s">
        <v>49</v>
      </c>
      <c r="N83" s="1" t="s">
        <v>49</v>
      </c>
      <c r="O83" s="1" t="s">
        <v>49</v>
      </c>
      <c r="P83" s="1" t="s">
        <v>49</v>
      </c>
      <c r="Q83" s="1" t="s">
        <v>49</v>
      </c>
      <c r="R83" s="1" t="s">
        <v>49</v>
      </c>
      <c r="S83" s="1" t="b">
        <v>1</v>
      </c>
      <c r="T83" s="2">
        <v>7.6834E-2</v>
      </c>
      <c r="U83" s="1" t="b">
        <v>1</v>
      </c>
      <c r="V83" s="1">
        <v>3</v>
      </c>
      <c r="W83" s="1">
        <v>14</v>
      </c>
      <c r="X83" s="1" t="s">
        <v>104</v>
      </c>
      <c r="Y83" s="1" t="s">
        <v>49</v>
      </c>
      <c r="Z83" s="2">
        <v>0.78978558924535958</v>
      </c>
      <c r="AA83" s="1" t="s">
        <v>105</v>
      </c>
      <c r="AB83" s="1" t="s">
        <v>106</v>
      </c>
      <c r="AC83" s="1" t="s">
        <v>105</v>
      </c>
      <c r="AD83" s="1" t="s">
        <v>106</v>
      </c>
      <c r="AE83" s="1" t="s">
        <v>106</v>
      </c>
      <c r="AF83" s="1" t="s">
        <v>106</v>
      </c>
      <c r="AG83" s="1" t="s">
        <v>106</v>
      </c>
      <c r="AH83" s="1" t="s">
        <v>106</v>
      </c>
      <c r="AI83" s="2">
        <v>85.373863220214844</v>
      </c>
      <c r="AJ83" s="1" t="s">
        <v>49</v>
      </c>
      <c r="AK83" s="1" t="s">
        <v>49</v>
      </c>
      <c r="AL83" s="1" t="s">
        <v>49</v>
      </c>
    </row>
    <row r="84" spans="1:38">
      <c r="A84" s="1">
        <v>40</v>
      </c>
      <c r="B84" s="1" t="s">
        <v>145</v>
      </c>
      <c r="C84" s="1" t="b">
        <v>0</v>
      </c>
      <c r="D84" s="1" t="s">
        <v>99</v>
      </c>
      <c r="E84" s="1" t="s">
        <v>100</v>
      </c>
      <c r="F84" s="1" t="s">
        <v>101</v>
      </c>
      <c r="G84" s="1" t="s">
        <v>102</v>
      </c>
      <c r="H84" s="1" t="s">
        <v>103</v>
      </c>
      <c r="I84" s="2">
        <v>18.374372482299805</v>
      </c>
      <c r="J84" s="2">
        <v>21.004676818847656</v>
      </c>
      <c r="K84" s="2">
        <v>4.8830318450927734</v>
      </c>
      <c r="L84" s="1" t="s">
        <v>49</v>
      </c>
      <c r="M84" s="1" t="s">
        <v>49</v>
      </c>
      <c r="N84" s="1" t="s">
        <v>49</v>
      </c>
      <c r="O84" s="1" t="s">
        <v>49</v>
      </c>
      <c r="P84" s="1" t="s">
        <v>49</v>
      </c>
      <c r="Q84" s="1" t="s">
        <v>49</v>
      </c>
      <c r="R84" s="1" t="s">
        <v>49</v>
      </c>
      <c r="S84" s="1" t="b">
        <v>1</v>
      </c>
      <c r="T84" s="2">
        <v>7.6834E-2</v>
      </c>
      <c r="U84" s="1" t="b">
        <v>1</v>
      </c>
      <c r="V84" s="1">
        <v>3</v>
      </c>
      <c r="W84" s="1">
        <v>14</v>
      </c>
      <c r="X84" s="1" t="s">
        <v>104</v>
      </c>
      <c r="Y84" s="1" t="s">
        <v>49</v>
      </c>
      <c r="Z84" s="2">
        <v>0.75394109256318165</v>
      </c>
      <c r="AA84" s="1" t="s">
        <v>105</v>
      </c>
      <c r="AB84" s="1" t="s">
        <v>106</v>
      </c>
      <c r="AC84" s="1" t="s">
        <v>105</v>
      </c>
      <c r="AD84" s="1" t="s">
        <v>106</v>
      </c>
      <c r="AE84" s="1" t="s">
        <v>106</v>
      </c>
      <c r="AF84" s="1" t="s">
        <v>106</v>
      </c>
      <c r="AG84" s="1" t="s">
        <v>106</v>
      </c>
      <c r="AH84" s="1" t="s">
        <v>106</v>
      </c>
      <c r="AI84" s="2">
        <v>85.373863220214844</v>
      </c>
      <c r="AJ84" s="1" t="s">
        <v>49</v>
      </c>
      <c r="AK84" s="1" t="s">
        <v>49</v>
      </c>
      <c r="AL84" s="1" t="s">
        <v>49</v>
      </c>
    </row>
    <row r="85" spans="1:38">
      <c r="A85" s="1">
        <v>41</v>
      </c>
      <c r="B85" s="1" t="s">
        <v>146</v>
      </c>
      <c r="C85" s="1" t="b">
        <v>0</v>
      </c>
      <c r="D85" s="1" t="s">
        <v>99</v>
      </c>
      <c r="E85" s="1" t="s">
        <v>100</v>
      </c>
      <c r="F85" s="1" t="s">
        <v>101</v>
      </c>
      <c r="G85" s="1" t="s">
        <v>102</v>
      </c>
      <c r="H85" s="1" t="s">
        <v>103</v>
      </c>
      <c r="I85" s="2">
        <v>18.508766174316406</v>
      </c>
      <c r="J85" s="2">
        <v>21.004676818847656</v>
      </c>
      <c r="K85" s="2">
        <v>4.8830318450927734</v>
      </c>
      <c r="L85" s="1" t="s">
        <v>49</v>
      </c>
      <c r="M85" s="1" t="s">
        <v>49</v>
      </c>
      <c r="N85" s="1" t="s">
        <v>49</v>
      </c>
      <c r="O85" s="1" t="s">
        <v>49</v>
      </c>
      <c r="P85" s="1" t="s">
        <v>49</v>
      </c>
      <c r="Q85" s="1" t="s">
        <v>49</v>
      </c>
      <c r="R85" s="1" t="s">
        <v>49</v>
      </c>
      <c r="S85" s="1" t="b">
        <v>1</v>
      </c>
      <c r="T85" s="2">
        <v>7.6834E-2</v>
      </c>
      <c r="U85" s="1" t="b">
        <v>1</v>
      </c>
      <c r="V85" s="1">
        <v>3</v>
      </c>
      <c r="W85" s="1">
        <v>14</v>
      </c>
      <c r="X85" s="1" t="s">
        <v>104</v>
      </c>
      <c r="Y85" s="1" t="s">
        <v>49</v>
      </c>
      <c r="Z85" s="2">
        <v>0.7503126785152221</v>
      </c>
      <c r="AA85" s="1" t="s">
        <v>105</v>
      </c>
      <c r="AB85" s="1" t="s">
        <v>106</v>
      </c>
      <c r="AC85" s="1" t="s">
        <v>105</v>
      </c>
      <c r="AD85" s="1" t="s">
        <v>106</v>
      </c>
      <c r="AE85" s="1" t="s">
        <v>106</v>
      </c>
      <c r="AF85" s="1" t="s">
        <v>106</v>
      </c>
      <c r="AG85" s="1" t="s">
        <v>106</v>
      </c>
      <c r="AH85" s="1" t="s">
        <v>106</v>
      </c>
      <c r="AI85" s="2">
        <v>85.093505859375</v>
      </c>
      <c r="AJ85" s="1" t="s">
        <v>49</v>
      </c>
      <c r="AK85" s="1" t="s">
        <v>49</v>
      </c>
      <c r="AL85" s="1" t="s">
        <v>49</v>
      </c>
    </row>
    <row r="86" spans="1:38">
      <c r="A86" s="1">
        <v>42</v>
      </c>
      <c r="B86" s="1" t="s">
        <v>147</v>
      </c>
      <c r="C86" s="1" t="b">
        <v>0</v>
      </c>
      <c r="D86" s="1" t="s">
        <v>99</v>
      </c>
      <c r="E86" s="1" t="s">
        <v>100</v>
      </c>
      <c r="F86" s="1" t="s">
        <v>101</v>
      </c>
      <c r="G86" s="1" t="s">
        <v>102</v>
      </c>
      <c r="H86" s="1" t="s">
        <v>103</v>
      </c>
      <c r="I86" s="2">
        <v>18.670156478881836</v>
      </c>
      <c r="J86" s="2">
        <v>21.004676818847656</v>
      </c>
      <c r="K86" s="2">
        <v>4.8830318450927734</v>
      </c>
      <c r="L86" s="1" t="s">
        <v>49</v>
      </c>
      <c r="M86" s="1" t="s">
        <v>49</v>
      </c>
      <c r="N86" s="1" t="s">
        <v>49</v>
      </c>
      <c r="O86" s="1" t="s">
        <v>49</v>
      </c>
      <c r="P86" s="1" t="s">
        <v>49</v>
      </c>
      <c r="Q86" s="1" t="s">
        <v>49</v>
      </c>
      <c r="R86" s="1" t="s">
        <v>49</v>
      </c>
      <c r="S86" s="1" t="b">
        <v>1</v>
      </c>
      <c r="T86" s="2">
        <v>7.6834E-2</v>
      </c>
      <c r="U86" s="1" t="b">
        <v>1</v>
      </c>
      <c r="V86" s="1">
        <v>3</v>
      </c>
      <c r="W86" s="1">
        <v>15</v>
      </c>
      <c r="X86" s="1" t="s">
        <v>104</v>
      </c>
      <c r="Y86" s="1" t="s">
        <v>49</v>
      </c>
      <c r="Z86" s="2">
        <v>0.76304453152780138</v>
      </c>
      <c r="AA86" s="1" t="s">
        <v>105</v>
      </c>
      <c r="AB86" s="1" t="s">
        <v>106</v>
      </c>
      <c r="AC86" s="1" t="s">
        <v>105</v>
      </c>
      <c r="AD86" s="1" t="s">
        <v>106</v>
      </c>
      <c r="AE86" s="1" t="s">
        <v>106</v>
      </c>
      <c r="AF86" s="1" t="s">
        <v>106</v>
      </c>
      <c r="AG86" s="1" t="s">
        <v>106</v>
      </c>
      <c r="AH86" s="1" t="s">
        <v>106</v>
      </c>
      <c r="AI86" s="2">
        <v>85.093505859375</v>
      </c>
      <c r="AJ86" s="1" t="s">
        <v>49</v>
      </c>
      <c r="AK86" s="1" t="s">
        <v>49</v>
      </c>
      <c r="AL86" s="1" t="s">
        <v>49</v>
      </c>
    </row>
    <row r="87" spans="1:38">
      <c r="A87" s="1">
        <v>43</v>
      </c>
      <c r="B87" s="1" t="s">
        <v>148</v>
      </c>
      <c r="C87" s="1" t="b">
        <v>0</v>
      </c>
      <c r="D87" s="1" t="s">
        <v>99</v>
      </c>
      <c r="E87" s="1" t="s">
        <v>100</v>
      </c>
      <c r="F87" s="1" t="s">
        <v>101</v>
      </c>
      <c r="G87" s="1" t="s">
        <v>102</v>
      </c>
      <c r="H87" s="1" t="s">
        <v>103</v>
      </c>
      <c r="I87" s="2">
        <v>17.508989334106445</v>
      </c>
      <c r="J87" s="2">
        <v>21.004676818847656</v>
      </c>
      <c r="K87" s="2">
        <v>4.8830318450927734</v>
      </c>
      <c r="L87" s="1" t="s">
        <v>49</v>
      </c>
      <c r="M87" s="1" t="s">
        <v>49</v>
      </c>
      <c r="N87" s="1" t="s">
        <v>49</v>
      </c>
      <c r="O87" s="1" t="s">
        <v>49</v>
      </c>
      <c r="P87" s="1" t="s">
        <v>49</v>
      </c>
      <c r="Q87" s="1" t="s">
        <v>49</v>
      </c>
      <c r="R87" s="1" t="s">
        <v>49</v>
      </c>
      <c r="S87" s="1" t="b">
        <v>1</v>
      </c>
      <c r="T87" s="2">
        <v>7.6834E-2</v>
      </c>
      <c r="U87" s="1" t="b">
        <v>1</v>
      </c>
      <c r="V87" s="1">
        <v>3</v>
      </c>
      <c r="W87" s="1">
        <v>13</v>
      </c>
      <c r="X87" s="1" t="s">
        <v>104</v>
      </c>
      <c r="Y87" s="1" t="s">
        <v>49</v>
      </c>
      <c r="Z87" s="2">
        <v>0.7519611116217727</v>
      </c>
      <c r="AA87" s="1" t="s">
        <v>105</v>
      </c>
      <c r="AB87" s="1" t="s">
        <v>106</v>
      </c>
      <c r="AC87" s="1" t="s">
        <v>105</v>
      </c>
      <c r="AD87" s="1" t="s">
        <v>106</v>
      </c>
      <c r="AE87" s="1" t="s">
        <v>106</v>
      </c>
      <c r="AF87" s="1" t="s">
        <v>106</v>
      </c>
      <c r="AG87" s="1" t="s">
        <v>106</v>
      </c>
      <c r="AH87" s="1" t="s">
        <v>106</v>
      </c>
      <c r="AI87" s="2">
        <v>85.5140380859375</v>
      </c>
      <c r="AJ87" s="1" t="s">
        <v>49</v>
      </c>
      <c r="AK87" s="1" t="s">
        <v>49</v>
      </c>
      <c r="AL87" s="1" t="s">
        <v>49</v>
      </c>
    </row>
    <row r="88" spans="1:38">
      <c r="A88" s="1">
        <v>44</v>
      </c>
      <c r="B88" s="1" t="s">
        <v>149</v>
      </c>
      <c r="C88" s="1" t="b">
        <v>0</v>
      </c>
      <c r="D88" s="1" t="s">
        <v>99</v>
      </c>
      <c r="E88" s="1" t="s">
        <v>100</v>
      </c>
      <c r="F88" s="1" t="s">
        <v>101</v>
      </c>
      <c r="G88" s="1" t="s">
        <v>102</v>
      </c>
      <c r="H88" s="1" t="s">
        <v>103</v>
      </c>
      <c r="I88" s="2">
        <v>17.689556121826172</v>
      </c>
      <c r="J88" s="2">
        <v>21.004676818847656</v>
      </c>
      <c r="K88" s="2">
        <v>4.8830318450927734</v>
      </c>
      <c r="L88" s="1" t="s">
        <v>49</v>
      </c>
      <c r="M88" s="1" t="s">
        <v>49</v>
      </c>
      <c r="N88" s="1" t="s">
        <v>49</v>
      </c>
      <c r="O88" s="1" t="s">
        <v>49</v>
      </c>
      <c r="P88" s="1" t="s">
        <v>49</v>
      </c>
      <c r="Q88" s="1" t="s">
        <v>49</v>
      </c>
      <c r="R88" s="1" t="s">
        <v>49</v>
      </c>
      <c r="S88" s="1" t="b">
        <v>1</v>
      </c>
      <c r="T88" s="2">
        <v>7.6834E-2</v>
      </c>
      <c r="U88" s="1" t="b">
        <v>1</v>
      </c>
      <c r="V88" s="1">
        <v>3</v>
      </c>
      <c r="W88" s="1">
        <v>14</v>
      </c>
      <c r="X88" s="1" t="s">
        <v>104</v>
      </c>
      <c r="Y88" s="1" t="s">
        <v>49</v>
      </c>
      <c r="Z88" s="2">
        <v>0.77093169369715164</v>
      </c>
      <c r="AA88" s="1" t="s">
        <v>105</v>
      </c>
      <c r="AB88" s="1" t="s">
        <v>106</v>
      </c>
      <c r="AC88" s="1" t="s">
        <v>105</v>
      </c>
      <c r="AD88" s="1" t="s">
        <v>106</v>
      </c>
      <c r="AE88" s="1" t="s">
        <v>106</v>
      </c>
      <c r="AF88" s="1" t="s">
        <v>106</v>
      </c>
      <c r="AG88" s="1" t="s">
        <v>106</v>
      </c>
      <c r="AH88" s="1" t="s">
        <v>106</v>
      </c>
      <c r="AI88" s="2">
        <v>85.373863220214844</v>
      </c>
      <c r="AJ88" s="1" t="s">
        <v>49</v>
      </c>
      <c r="AK88" s="1" t="s">
        <v>49</v>
      </c>
      <c r="AL88" s="1" t="s">
        <v>49</v>
      </c>
    </row>
    <row r="89" spans="1:38">
      <c r="A89" s="1">
        <v>45</v>
      </c>
      <c r="B89" s="1" t="s">
        <v>150</v>
      </c>
      <c r="C89" s="1" t="b">
        <v>0</v>
      </c>
      <c r="D89" s="1" t="s">
        <v>99</v>
      </c>
      <c r="E89" s="1" t="s">
        <v>100</v>
      </c>
      <c r="F89" s="1" t="s">
        <v>101</v>
      </c>
      <c r="G89" s="1" t="s">
        <v>102</v>
      </c>
      <c r="H89" s="1" t="s">
        <v>103</v>
      </c>
      <c r="I89" s="2">
        <v>17.658910751342773</v>
      </c>
      <c r="J89" s="2">
        <v>21.004676818847656</v>
      </c>
      <c r="K89" s="2">
        <v>4.8830318450927734</v>
      </c>
      <c r="L89" s="1" t="s">
        <v>49</v>
      </c>
      <c r="M89" s="1" t="s">
        <v>49</v>
      </c>
      <c r="N89" s="1" t="s">
        <v>49</v>
      </c>
      <c r="O89" s="1" t="s">
        <v>49</v>
      </c>
      <c r="P89" s="1" t="s">
        <v>49</v>
      </c>
      <c r="Q89" s="1" t="s">
        <v>49</v>
      </c>
      <c r="R89" s="1" t="s">
        <v>49</v>
      </c>
      <c r="S89" s="1" t="b">
        <v>1</v>
      </c>
      <c r="T89" s="2">
        <v>7.6834E-2</v>
      </c>
      <c r="U89" s="1" t="b">
        <v>1</v>
      </c>
      <c r="V89" s="1">
        <v>3</v>
      </c>
      <c r="W89" s="1">
        <v>14</v>
      </c>
      <c r="X89" s="1" t="s">
        <v>104</v>
      </c>
      <c r="Y89" s="1" t="s">
        <v>49</v>
      </c>
      <c r="Z89" s="2">
        <v>0.76836257286129772</v>
      </c>
      <c r="AA89" s="1" t="s">
        <v>105</v>
      </c>
      <c r="AB89" s="1" t="s">
        <v>106</v>
      </c>
      <c r="AC89" s="1" t="s">
        <v>105</v>
      </c>
      <c r="AD89" s="1" t="s">
        <v>106</v>
      </c>
      <c r="AE89" s="1" t="s">
        <v>106</v>
      </c>
      <c r="AF89" s="1" t="s">
        <v>106</v>
      </c>
      <c r="AG89" s="1" t="s">
        <v>106</v>
      </c>
      <c r="AH89" s="1" t="s">
        <v>106</v>
      </c>
      <c r="AI89" s="2">
        <v>85.373863220214844</v>
      </c>
      <c r="AJ89" s="1" t="s">
        <v>49</v>
      </c>
      <c r="AK89" s="1" t="s">
        <v>49</v>
      </c>
      <c r="AL89" s="1" t="s">
        <v>49</v>
      </c>
    </row>
    <row r="90" spans="1:38">
      <c r="A90" s="1">
        <v>46</v>
      </c>
      <c r="B90" s="1" t="s">
        <v>151</v>
      </c>
      <c r="C90" s="1" t="b">
        <v>0</v>
      </c>
      <c r="D90" s="1" t="s">
        <v>99</v>
      </c>
      <c r="E90" s="1" t="s">
        <v>100</v>
      </c>
      <c r="F90" s="1" t="s">
        <v>101</v>
      </c>
      <c r="G90" s="1" t="s">
        <v>102</v>
      </c>
      <c r="H90" s="1" t="s">
        <v>103</v>
      </c>
      <c r="I90" s="2">
        <v>20.487396240234375</v>
      </c>
      <c r="J90" s="2">
        <v>21.004676818847656</v>
      </c>
      <c r="K90" s="2">
        <v>4.8830318450927734</v>
      </c>
      <c r="L90" s="1" t="s">
        <v>49</v>
      </c>
      <c r="M90" s="1" t="s">
        <v>49</v>
      </c>
      <c r="N90" s="1" t="s">
        <v>49</v>
      </c>
      <c r="O90" s="1" t="s">
        <v>49</v>
      </c>
      <c r="P90" s="1" t="s">
        <v>49</v>
      </c>
      <c r="Q90" s="1" t="s">
        <v>49</v>
      </c>
      <c r="R90" s="1" t="s">
        <v>49</v>
      </c>
      <c r="S90" s="1" t="b">
        <v>1</v>
      </c>
      <c r="T90" s="2">
        <v>7.6834E-2</v>
      </c>
      <c r="U90" s="1" t="b">
        <v>1</v>
      </c>
      <c r="V90" s="1">
        <v>3</v>
      </c>
      <c r="W90" s="1">
        <v>17</v>
      </c>
      <c r="X90" s="1" t="s">
        <v>104</v>
      </c>
      <c r="Y90" s="1" t="s">
        <v>49</v>
      </c>
      <c r="Z90" s="2">
        <v>0.83084490243983311</v>
      </c>
      <c r="AA90" s="1" t="s">
        <v>106</v>
      </c>
      <c r="AB90" s="1" t="s">
        <v>106</v>
      </c>
      <c r="AC90" s="1" t="s">
        <v>105</v>
      </c>
      <c r="AD90" s="1" t="s">
        <v>106</v>
      </c>
      <c r="AE90" s="1" t="s">
        <v>106</v>
      </c>
      <c r="AF90" s="1" t="s">
        <v>106</v>
      </c>
      <c r="AG90" s="1" t="s">
        <v>106</v>
      </c>
      <c r="AH90" s="1" t="s">
        <v>106</v>
      </c>
      <c r="AI90" s="2">
        <v>85.373863220214844</v>
      </c>
      <c r="AJ90" s="1" t="s">
        <v>49</v>
      </c>
      <c r="AK90" s="1" t="s">
        <v>49</v>
      </c>
      <c r="AL90" s="1" t="s">
        <v>49</v>
      </c>
    </row>
    <row r="91" spans="1:38">
      <c r="A91" s="1">
        <v>47</v>
      </c>
      <c r="B91" s="1" t="s">
        <v>152</v>
      </c>
      <c r="C91" s="1" t="b">
        <v>0</v>
      </c>
      <c r="D91" s="1" t="s">
        <v>99</v>
      </c>
      <c r="E91" s="1" t="s">
        <v>100</v>
      </c>
      <c r="F91" s="1" t="s">
        <v>101</v>
      </c>
      <c r="G91" s="1" t="s">
        <v>102</v>
      </c>
      <c r="H91" s="1" t="s">
        <v>103</v>
      </c>
      <c r="I91" s="2">
        <v>20.71588134765625</v>
      </c>
      <c r="J91" s="2">
        <v>21.004676818847656</v>
      </c>
      <c r="K91" s="2">
        <v>4.8830318450927734</v>
      </c>
      <c r="L91" s="1" t="s">
        <v>49</v>
      </c>
      <c r="M91" s="1" t="s">
        <v>49</v>
      </c>
      <c r="N91" s="1" t="s">
        <v>49</v>
      </c>
      <c r="O91" s="1" t="s">
        <v>49</v>
      </c>
      <c r="P91" s="1" t="s">
        <v>49</v>
      </c>
      <c r="Q91" s="1" t="s">
        <v>49</v>
      </c>
      <c r="R91" s="1" t="s">
        <v>49</v>
      </c>
      <c r="S91" s="1" t="b">
        <v>1</v>
      </c>
      <c r="T91" s="2">
        <v>7.6834E-2</v>
      </c>
      <c r="U91" s="1" t="b">
        <v>1</v>
      </c>
      <c r="V91" s="1">
        <v>3</v>
      </c>
      <c r="W91" s="1">
        <v>17</v>
      </c>
      <c r="X91" s="1" t="s">
        <v>104</v>
      </c>
      <c r="Y91" s="1" t="s">
        <v>49</v>
      </c>
      <c r="Z91" s="2">
        <v>0.84516059417194334</v>
      </c>
      <c r="AA91" s="1" t="s">
        <v>106</v>
      </c>
      <c r="AB91" s="1" t="s">
        <v>106</v>
      </c>
      <c r="AC91" s="1" t="s">
        <v>105</v>
      </c>
      <c r="AD91" s="1" t="s">
        <v>106</v>
      </c>
      <c r="AE91" s="1" t="s">
        <v>106</v>
      </c>
      <c r="AF91" s="1" t="s">
        <v>106</v>
      </c>
      <c r="AG91" s="1" t="s">
        <v>106</v>
      </c>
      <c r="AH91" s="1" t="s">
        <v>106</v>
      </c>
      <c r="AI91" s="2">
        <v>85.373863220214844</v>
      </c>
      <c r="AJ91" s="1" t="s">
        <v>49</v>
      </c>
      <c r="AK91" s="1" t="s">
        <v>49</v>
      </c>
      <c r="AL91" s="1" t="s">
        <v>49</v>
      </c>
    </row>
    <row r="92" spans="1:38">
      <c r="A92" s="1">
        <v>48</v>
      </c>
      <c r="B92" s="1" t="s">
        <v>153</v>
      </c>
      <c r="C92" s="1" t="b">
        <v>0</v>
      </c>
      <c r="D92" s="1" t="s">
        <v>99</v>
      </c>
      <c r="E92" s="1" t="s">
        <v>100</v>
      </c>
      <c r="F92" s="1" t="s">
        <v>101</v>
      </c>
      <c r="G92" s="1" t="s">
        <v>102</v>
      </c>
      <c r="H92" s="1" t="s">
        <v>103</v>
      </c>
      <c r="I92" s="2">
        <v>20.847000122070312</v>
      </c>
      <c r="J92" s="2">
        <v>21.004676818847656</v>
      </c>
      <c r="K92" s="2">
        <v>4.8830318450927734</v>
      </c>
      <c r="L92" s="1" t="s">
        <v>49</v>
      </c>
      <c r="M92" s="1" t="s">
        <v>49</v>
      </c>
      <c r="N92" s="1" t="s">
        <v>49</v>
      </c>
      <c r="O92" s="1" t="s">
        <v>49</v>
      </c>
      <c r="P92" s="1" t="s">
        <v>49</v>
      </c>
      <c r="Q92" s="1" t="s">
        <v>49</v>
      </c>
      <c r="R92" s="1" t="s">
        <v>49</v>
      </c>
      <c r="S92" s="1" t="b">
        <v>1</v>
      </c>
      <c r="T92" s="2">
        <v>7.6834E-2</v>
      </c>
      <c r="U92" s="1" t="b">
        <v>1</v>
      </c>
      <c r="V92" s="1">
        <v>3</v>
      </c>
      <c r="W92" s="1">
        <v>17</v>
      </c>
      <c r="X92" s="1" t="s">
        <v>104</v>
      </c>
      <c r="Y92" s="1" t="s">
        <v>49</v>
      </c>
      <c r="Z92" s="2">
        <v>0.84223499578789152</v>
      </c>
      <c r="AA92" s="1" t="s">
        <v>106</v>
      </c>
      <c r="AB92" s="1" t="s">
        <v>106</v>
      </c>
      <c r="AC92" s="1" t="s">
        <v>105</v>
      </c>
      <c r="AD92" s="1" t="s">
        <v>106</v>
      </c>
      <c r="AE92" s="1" t="s">
        <v>106</v>
      </c>
      <c r="AF92" s="1" t="s">
        <v>106</v>
      </c>
      <c r="AG92" s="1" t="s">
        <v>106</v>
      </c>
      <c r="AH92" s="1" t="s">
        <v>106</v>
      </c>
      <c r="AI92" s="2">
        <v>85.373863220214844</v>
      </c>
      <c r="AJ92" s="1" t="s">
        <v>49</v>
      </c>
      <c r="AK92" s="1" t="s">
        <v>49</v>
      </c>
      <c r="AL92" s="1" t="s">
        <v>49</v>
      </c>
    </row>
    <row r="93" spans="1:38">
      <c r="A93" s="1">
        <v>49</v>
      </c>
      <c r="B93" s="1" t="s">
        <v>154</v>
      </c>
      <c r="C93" s="1" t="b">
        <v>0</v>
      </c>
      <c r="D93" s="1" t="s">
        <v>99</v>
      </c>
      <c r="E93" s="1" t="s">
        <v>100</v>
      </c>
      <c r="F93" s="1" t="s">
        <v>101</v>
      </c>
      <c r="G93" s="1" t="s">
        <v>102</v>
      </c>
      <c r="H93" s="1" t="s">
        <v>103</v>
      </c>
      <c r="I93" s="2">
        <v>21.953367233276367</v>
      </c>
      <c r="J93" s="2">
        <v>21.004676818847656</v>
      </c>
      <c r="K93" s="2">
        <v>4.8830318450927734</v>
      </c>
      <c r="L93" s="1" t="s">
        <v>49</v>
      </c>
      <c r="M93" s="1" t="s">
        <v>49</v>
      </c>
      <c r="N93" s="1" t="s">
        <v>49</v>
      </c>
      <c r="O93" s="1" t="s">
        <v>49</v>
      </c>
      <c r="P93" s="1" t="s">
        <v>49</v>
      </c>
      <c r="Q93" s="1" t="s">
        <v>49</v>
      </c>
      <c r="R93" s="1" t="s">
        <v>49</v>
      </c>
      <c r="S93" s="1" t="b">
        <v>1</v>
      </c>
      <c r="T93" s="2">
        <v>7.6834E-2</v>
      </c>
      <c r="U93" s="1" t="b">
        <v>1</v>
      </c>
      <c r="V93" s="1">
        <v>3</v>
      </c>
      <c r="W93" s="1">
        <v>18</v>
      </c>
      <c r="X93" s="1" t="s">
        <v>104</v>
      </c>
      <c r="Y93" s="1" t="s">
        <v>49</v>
      </c>
      <c r="Z93" s="2">
        <v>0.89863377635778297</v>
      </c>
      <c r="AA93" s="1" t="s">
        <v>106</v>
      </c>
      <c r="AB93" s="1" t="s">
        <v>106</v>
      </c>
      <c r="AC93" s="1" t="s">
        <v>105</v>
      </c>
      <c r="AD93" s="1" t="s">
        <v>106</v>
      </c>
      <c r="AE93" s="1" t="s">
        <v>106</v>
      </c>
      <c r="AF93" s="1" t="s">
        <v>106</v>
      </c>
      <c r="AG93" s="1" t="s">
        <v>106</v>
      </c>
      <c r="AH93" s="1" t="s">
        <v>106</v>
      </c>
      <c r="AI93" s="2">
        <v>84.953323364257812</v>
      </c>
      <c r="AJ93" s="1" t="s">
        <v>49</v>
      </c>
      <c r="AK93" s="1" t="s">
        <v>49</v>
      </c>
      <c r="AL93" s="1" t="s">
        <v>49</v>
      </c>
    </row>
    <row r="94" spans="1:38">
      <c r="A94" s="1">
        <v>50</v>
      </c>
      <c r="B94" s="1" t="s">
        <v>155</v>
      </c>
      <c r="C94" s="1" t="b">
        <v>0</v>
      </c>
      <c r="D94" s="1" t="s">
        <v>99</v>
      </c>
      <c r="E94" s="1" t="s">
        <v>100</v>
      </c>
      <c r="F94" s="1" t="s">
        <v>101</v>
      </c>
      <c r="G94" s="1" t="s">
        <v>102</v>
      </c>
      <c r="H94" s="1" t="s">
        <v>103</v>
      </c>
      <c r="I94" s="2">
        <v>21.852764129638672</v>
      </c>
      <c r="J94" s="2">
        <v>21.004676818847656</v>
      </c>
      <c r="K94" s="2">
        <v>4.8830318450927734</v>
      </c>
      <c r="L94" s="1" t="s">
        <v>49</v>
      </c>
      <c r="M94" s="1" t="s">
        <v>49</v>
      </c>
      <c r="N94" s="1" t="s">
        <v>49</v>
      </c>
      <c r="O94" s="1" t="s">
        <v>49</v>
      </c>
      <c r="P94" s="1" t="s">
        <v>49</v>
      </c>
      <c r="Q94" s="1" t="s">
        <v>49</v>
      </c>
      <c r="R94" s="1" t="s">
        <v>49</v>
      </c>
      <c r="S94" s="1" t="b">
        <v>1</v>
      </c>
      <c r="T94" s="2">
        <v>7.6834E-2</v>
      </c>
      <c r="U94" s="1" t="b">
        <v>1</v>
      </c>
      <c r="V94" s="1">
        <v>3</v>
      </c>
      <c r="W94" s="1">
        <v>18</v>
      </c>
      <c r="X94" s="1" t="s">
        <v>104</v>
      </c>
      <c r="Y94" s="1" t="s">
        <v>49</v>
      </c>
      <c r="Z94" s="2">
        <v>0.87762967747794529</v>
      </c>
      <c r="AA94" s="1" t="s">
        <v>106</v>
      </c>
      <c r="AB94" s="1" t="s">
        <v>106</v>
      </c>
      <c r="AC94" s="1" t="s">
        <v>105</v>
      </c>
      <c r="AD94" s="1" t="s">
        <v>106</v>
      </c>
      <c r="AE94" s="1" t="s">
        <v>106</v>
      </c>
      <c r="AF94" s="1" t="s">
        <v>106</v>
      </c>
      <c r="AG94" s="1" t="s">
        <v>106</v>
      </c>
      <c r="AH94" s="1" t="s">
        <v>106</v>
      </c>
      <c r="AI94" s="2">
        <v>84.953323364257812</v>
      </c>
      <c r="AJ94" s="1" t="s">
        <v>49</v>
      </c>
      <c r="AK94" s="1" t="s">
        <v>49</v>
      </c>
      <c r="AL94" s="1" t="s">
        <v>49</v>
      </c>
    </row>
    <row r="95" spans="1:38">
      <c r="A95" s="1">
        <v>51</v>
      </c>
      <c r="B95" s="1" t="s">
        <v>156</v>
      </c>
      <c r="C95" s="1" t="b">
        <v>0</v>
      </c>
      <c r="D95" s="1" t="s">
        <v>99</v>
      </c>
      <c r="E95" s="1" t="s">
        <v>100</v>
      </c>
      <c r="F95" s="1" t="s">
        <v>101</v>
      </c>
      <c r="G95" s="1" t="s">
        <v>102</v>
      </c>
      <c r="H95" s="1" t="s">
        <v>103</v>
      </c>
      <c r="I95" s="2">
        <v>21.857305526733398</v>
      </c>
      <c r="J95" s="2">
        <v>21.004676818847656</v>
      </c>
      <c r="K95" s="2">
        <v>4.8830318450927734</v>
      </c>
      <c r="L95" s="1" t="s">
        <v>49</v>
      </c>
      <c r="M95" s="1" t="s">
        <v>49</v>
      </c>
      <c r="N95" s="1" t="s">
        <v>49</v>
      </c>
      <c r="O95" s="1" t="s">
        <v>49</v>
      </c>
      <c r="P95" s="1" t="s">
        <v>49</v>
      </c>
      <c r="Q95" s="1" t="s">
        <v>49</v>
      </c>
      <c r="R95" s="1" t="s">
        <v>49</v>
      </c>
      <c r="S95" s="1" t="b">
        <v>1</v>
      </c>
      <c r="T95" s="2">
        <v>7.6834E-2</v>
      </c>
      <c r="U95" s="1" t="b">
        <v>1</v>
      </c>
      <c r="V95" s="1">
        <v>3</v>
      </c>
      <c r="W95" s="1">
        <v>18</v>
      </c>
      <c r="X95" s="1" t="s">
        <v>104</v>
      </c>
      <c r="Y95" s="1" t="s">
        <v>49</v>
      </c>
      <c r="Z95" s="2">
        <v>0.90064200482746204</v>
      </c>
      <c r="AA95" s="1" t="s">
        <v>106</v>
      </c>
      <c r="AB95" s="1" t="s">
        <v>106</v>
      </c>
      <c r="AC95" s="1" t="s">
        <v>105</v>
      </c>
      <c r="AD95" s="1" t="s">
        <v>106</v>
      </c>
      <c r="AE95" s="1" t="s">
        <v>106</v>
      </c>
      <c r="AF95" s="1" t="s">
        <v>106</v>
      </c>
      <c r="AG95" s="1" t="s">
        <v>106</v>
      </c>
      <c r="AH95" s="1" t="s">
        <v>106</v>
      </c>
      <c r="AI95" s="2">
        <v>85.373863220214844</v>
      </c>
      <c r="AJ95" s="1" t="s">
        <v>49</v>
      </c>
      <c r="AK95" s="1" t="s">
        <v>49</v>
      </c>
      <c r="AL95" s="1" t="s">
        <v>49</v>
      </c>
    </row>
    <row r="96" spans="1:38">
      <c r="A96" s="1">
        <v>52</v>
      </c>
      <c r="B96" s="1" t="s">
        <v>157</v>
      </c>
      <c r="C96" s="1" t="b">
        <v>0</v>
      </c>
      <c r="D96" s="1" t="s">
        <v>99</v>
      </c>
      <c r="E96" s="1" t="s">
        <v>100</v>
      </c>
      <c r="F96" s="1" t="s">
        <v>101</v>
      </c>
      <c r="G96" s="1" t="s">
        <v>102</v>
      </c>
      <c r="H96" s="1" t="s">
        <v>103</v>
      </c>
      <c r="I96" s="2">
        <v>20.528181076049805</v>
      </c>
      <c r="J96" s="2">
        <v>21.004676818847656</v>
      </c>
      <c r="K96" s="2">
        <v>4.8830318450927734</v>
      </c>
      <c r="L96" s="1" t="s">
        <v>49</v>
      </c>
      <c r="M96" s="1" t="s">
        <v>49</v>
      </c>
      <c r="N96" s="1" t="s">
        <v>49</v>
      </c>
      <c r="O96" s="1" t="s">
        <v>49</v>
      </c>
      <c r="P96" s="1" t="s">
        <v>49</v>
      </c>
      <c r="Q96" s="1" t="s">
        <v>49</v>
      </c>
      <c r="R96" s="1" t="s">
        <v>49</v>
      </c>
      <c r="S96" s="1" t="b">
        <v>1</v>
      </c>
      <c r="T96" s="2">
        <v>7.6834E-2</v>
      </c>
      <c r="U96" s="1" t="b">
        <v>1</v>
      </c>
      <c r="V96" s="1">
        <v>3</v>
      </c>
      <c r="W96" s="1">
        <v>16</v>
      </c>
      <c r="X96" s="1" t="s">
        <v>104</v>
      </c>
      <c r="Y96" s="1" t="s">
        <v>49</v>
      </c>
      <c r="Z96" s="2">
        <v>0.82335325948330984</v>
      </c>
      <c r="AA96" s="1" t="s">
        <v>106</v>
      </c>
      <c r="AB96" s="1" t="s">
        <v>106</v>
      </c>
      <c r="AC96" s="1" t="s">
        <v>105</v>
      </c>
      <c r="AD96" s="1" t="s">
        <v>106</v>
      </c>
      <c r="AE96" s="1" t="s">
        <v>106</v>
      </c>
      <c r="AF96" s="1" t="s">
        <v>106</v>
      </c>
      <c r="AG96" s="1" t="s">
        <v>106</v>
      </c>
      <c r="AH96" s="1" t="s">
        <v>106</v>
      </c>
      <c r="AI96" s="2">
        <v>85.373863220214844</v>
      </c>
      <c r="AJ96" s="1" t="s">
        <v>49</v>
      </c>
      <c r="AK96" s="1" t="s">
        <v>49</v>
      </c>
      <c r="AL96" s="1" t="s">
        <v>49</v>
      </c>
    </row>
    <row r="97" spans="1:38">
      <c r="A97" s="1">
        <v>53</v>
      </c>
      <c r="B97" s="1" t="s">
        <v>158</v>
      </c>
      <c r="C97" s="1" t="b">
        <v>0</v>
      </c>
      <c r="D97" s="1" t="s">
        <v>99</v>
      </c>
      <c r="E97" s="1" t="s">
        <v>100</v>
      </c>
      <c r="F97" s="1" t="s">
        <v>101</v>
      </c>
      <c r="G97" s="1" t="s">
        <v>102</v>
      </c>
      <c r="H97" s="1" t="s">
        <v>103</v>
      </c>
      <c r="I97" s="2">
        <v>20.575542449951172</v>
      </c>
      <c r="J97" s="2">
        <v>21.004676818847656</v>
      </c>
      <c r="K97" s="2">
        <v>4.8830318450927734</v>
      </c>
      <c r="L97" s="1" t="s">
        <v>49</v>
      </c>
      <c r="M97" s="1" t="s">
        <v>49</v>
      </c>
      <c r="N97" s="1" t="s">
        <v>49</v>
      </c>
      <c r="O97" s="1" t="s">
        <v>49</v>
      </c>
      <c r="P97" s="1" t="s">
        <v>49</v>
      </c>
      <c r="Q97" s="1" t="s">
        <v>49</v>
      </c>
      <c r="R97" s="1" t="s">
        <v>49</v>
      </c>
      <c r="S97" s="1" t="b">
        <v>1</v>
      </c>
      <c r="T97" s="2">
        <v>7.6834E-2</v>
      </c>
      <c r="U97" s="1" t="b">
        <v>1</v>
      </c>
      <c r="V97" s="1">
        <v>3</v>
      </c>
      <c r="W97" s="1">
        <v>17</v>
      </c>
      <c r="X97" s="1" t="s">
        <v>104</v>
      </c>
      <c r="Y97" s="1" t="s">
        <v>49</v>
      </c>
      <c r="Z97" s="2">
        <v>0.81539219244636962</v>
      </c>
      <c r="AA97" s="1" t="s">
        <v>106</v>
      </c>
      <c r="AB97" s="1" t="s">
        <v>106</v>
      </c>
      <c r="AC97" s="1" t="s">
        <v>105</v>
      </c>
      <c r="AD97" s="1" t="s">
        <v>106</v>
      </c>
      <c r="AE97" s="1" t="s">
        <v>106</v>
      </c>
      <c r="AF97" s="1" t="s">
        <v>106</v>
      </c>
      <c r="AG97" s="1" t="s">
        <v>106</v>
      </c>
      <c r="AH97" s="1" t="s">
        <v>106</v>
      </c>
      <c r="AI97" s="2">
        <v>85.093505859375</v>
      </c>
      <c r="AJ97" s="1" t="s">
        <v>49</v>
      </c>
      <c r="AK97" s="1" t="s">
        <v>49</v>
      </c>
      <c r="AL97" s="1" t="s">
        <v>49</v>
      </c>
    </row>
    <row r="98" spans="1:38">
      <c r="A98" s="1">
        <v>54</v>
      </c>
      <c r="B98" s="1" t="s">
        <v>159</v>
      </c>
      <c r="C98" s="1" t="b">
        <v>0</v>
      </c>
      <c r="D98" s="1" t="s">
        <v>99</v>
      </c>
      <c r="E98" s="1" t="s">
        <v>100</v>
      </c>
      <c r="F98" s="1" t="s">
        <v>101</v>
      </c>
      <c r="G98" s="1" t="s">
        <v>102</v>
      </c>
      <c r="H98" s="1" t="s">
        <v>103</v>
      </c>
      <c r="I98" s="2">
        <v>20.563642501831055</v>
      </c>
      <c r="J98" s="2">
        <v>21.004676818847656</v>
      </c>
      <c r="K98" s="2">
        <v>4.8830318450927734</v>
      </c>
      <c r="L98" s="1" t="s">
        <v>49</v>
      </c>
      <c r="M98" s="1" t="s">
        <v>49</v>
      </c>
      <c r="N98" s="1" t="s">
        <v>49</v>
      </c>
      <c r="O98" s="1" t="s">
        <v>49</v>
      </c>
      <c r="P98" s="1" t="s">
        <v>49</v>
      </c>
      <c r="Q98" s="1" t="s">
        <v>49</v>
      </c>
      <c r="R98" s="1" t="s">
        <v>49</v>
      </c>
      <c r="S98" s="1" t="b">
        <v>1</v>
      </c>
      <c r="T98" s="2">
        <v>7.6834E-2</v>
      </c>
      <c r="U98" s="1" t="b">
        <v>1</v>
      </c>
      <c r="V98" s="1">
        <v>3</v>
      </c>
      <c r="W98" s="1">
        <v>16</v>
      </c>
      <c r="X98" s="1" t="s">
        <v>104</v>
      </c>
      <c r="Y98" s="1" t="s">
        <v>49</v>
      </c>
      <c r="Z98" s="2">
        <v>0.82151407672215093</v>
      </c>
      <c r="AA98" s="1" t="s">
        <v>106</v>
      </c>
      <c r="AB98" s="1" t="s">
        <v>106</v>
      </c>
      <c r="AC98" s="1" t="s">
        <v>105</v>
      </c>
      <c r="AD98" s="1" t="s">
        <v>106</v>
      </c>
      <c r="AE98" s="1" t="s">
        <v>106</v>
      </c>
      <c r="AF98" s="1" t="s">
        <v>106</v>
      </c>
      <c r="AG98" s="1" t="s">
        <v>106</v>
      </c>
      <c r="AH98" s="1" t="s">
        <v>106</v>
      </c>
      <c r="AI98" s="2">
        <v>85.093505859375</v>
      </c>
      <c r="AJ98" s="1" t="s">
        <v>49</v>
      </c>
      <c r="AK98" s="1" t="s">
        <v>49</v>
      </c>
      <c r="AL98" s="1" t="s">
        <v>49</v>
      </c>
    </row>
    <row r="99" spans="1:38">
      <c r="A99" s="1">
        <v>55</v>
      </c>
      <c r="B99" s="1" t="s">
        <v>160</v>
      </c>
      <c r="C99" s="1" t="b">
        <v>0</v>
      </c>
      <c r="D99" s="1" t="s">
        <v>99</v>
      </c>
      <c r="E99" s="1" t="s">
        <v>100</v>
      </c>
      <c r="F99" s="1" t="s">
        <v>101</v>
      </c>
      <c r="G99" s="1" t="s">
        <v>102</v>
      </c>
      <c r="H99" s="1" t="s">
        <v>103</v>
      </c>
      <c r="I99" s="2">
        <v>19.419025421142578</v>
      </c>
      <c r="J99" s="2">
        <v>21.004676818847656</v>
      </c>
      <c r="K99" s="2">
        <v>4.8830318450927734</v>
      </c>
      <c r="L99" s="1" t="s">
        <v>49</v>
      </c>
      <c r="M99" s="1" t="s">
        <v>49</v>
      </c>
      <c r="N99" s="1" t="s">
        <v>49</v>
      </c>
      <c r="O99" s="1" t="s">
        <v>49</v>
      </c>
      <c r="P99" s="1" t="s">
        <v>49</v>
      </c>
      <c r="Q99" s="1" t="s">
        <v>49</v>
      </c>
      <c r="R99" s="1" t="s">
        <v>49</v>
      </c>
      <c r="S99" s="1" t="b">
        <v>1</v>
      </c>
      <c r="T99" s="2">
        <v>7.6834E-2</v>
      </c>
      <c r="U99" s="1" t="b">
        <v>1</v>
      </c>
      <c r="V99" s="1">
        <v>3</v>
      </c>
      <c r="W99" s="1">
        <v>15</v>
      </c>
      <c r="X99" s="1" t="s">
        <v>104</v>
      </c>
      <c r="Y99" s="1" t="s">
        <v>49</v>
      </c>
      <c r="Z99" s="2">
        <v>0.80505540274144571</v>
      </c>
      <c r="AA99" s="1" t="s">
        <v>106</v>
      </c>
      <c r="AB99" s="1" t="s">
        <v>106</v>
      </c>
      <c r="AC99" s="1" t="s">
        <v>105</v>
      </c>
      <c r="AD99" s="1" t="s">
        <v>106</v>
      </c>
      <c r="AE99" s="1" t="s">
        <v>106</v>
      </c>
      <c r="AF99" s="1" t="s">
        <v>106</v>
      </c>
      <c r="AG99" s="1" t="s">
        <v>106</v>
      </c>
      <c r="AH99" s="1" t="s">
        <v>106</v>
      </c>
      <c r="AI99" s="2">
        <v>85.373863220214844</v>
      </c>
      <c r="AJ99" s="1" t="s">
        <v>49</v>
      </c>
      <c r="AK99" s="1" t="s">
        <v>49</v>
      </c>
      <c r="AL99" s="1" t="s">
        <v>49</v>
      </c>
    </row>
    <row r="100" spans="1:38">
      <c r="A100" s="1">
        <v>56</v>
      </c>
      <c r="B100" s="1" t="s">
        <v>161</v>
      </c>
      <c r="C100" s="1" t="b">
        <v>0</v>
      </c>
      <c r="D100" s="1" t="s">
        <v>99</v>
      </c>
      <c r="E100" s="1" t="s">
        <v>100</v>
      </c>
      <c r="F100" s="1" t="s">
        <v>101</v>
      </c>
      <c r="G100" s="1" t="s">
        <v>102</v>
      </c>
      <c r="H100" s="1" t="s">
        <v>103</v>
      </c>
      <c r="I100" s="2">
        <v>19.578485488891602</v>
      </c>
      <c r="J100" s="2">
        <v>21.004676818847656</v>
      </c>
      <c r="K100" s="2">
        <v>4.8830318450927734</v>
      </c>
      <c r="L100" s="1" t="s">
        <v>49</v>
      </c>
      <c r="M100" s="1" t="s">
        <v>49</v>
      </c>
      <c r="N100" s="1" t="s">
        <v>49</v>
      </c>
      <c r="O100" s="1" t="s">
        <v>49</v>
      </c>
      <c r="P100" s="1" t="s">
        <v>49</v>
      </c>
      <c r="Q100" s="1" t="s">
        <v>49</v>
      </c>
      <c r="R100" s="1" t="s">
        <v>49</v>
      </c>
      <c r="S100" s="1" t="b">
        <v>1</v>
      </c>
      <c r="T100" s="2">
        <v>7.6834E-2</v>
      </c>
      <c r="U100" s="1" t="b">
        <v>1</v>
      </c>
      <c r="V100" s="1">
        <v>3</v>
      </c>
      <c r="W100" s="1">
        <v>16</v>
      </c>
      <c r="X100" s="1" t="s">
        <v>104</v>
      </c>
      <c r="Y100" s="1" t="s">
        <v>49</v>
      </c>
      <c r="Z100" s="2">
        <v>0.80831521193947142</v>
      </c>
      <c r="AA100" s="1" t="s">
        <v>106</v>
      </c>
      <c r="AB100" s="1" t="s">
        <v>106</v>
      </c>
      <c r="AC100" s="1" t="s">
        <v>105</v>
      </c>
      <c r="AD100" s="1" t="s">
        <v>106</v>
      </c>
      <c r="AE100" s="1" t="s">
        <v>106</v>
      </c>
      <c r="AF100" s="1" t="s">
        <v>106</v>
      </c>
      <c r="AG100" s="1" t="s">
        <v>106</v>
      </c>
      <c r="AH100" s="1" t="s">
        <v>106</v>
      </c>
      <c r="AI100" s="2">
        <v>85.373863220214844</v>
      </c>
      <c r="AJ100" s="1" t="s">
        <v>49</v>
      </c>
      <c r="AK100" s="1" t="s">
        <v>49</v>
      </c>
      <c r="AL100" s="1" t="s">
        <v>49</v>
      </c>
    </row>
    <row r="101" spans="1:38">
      <c r="A101" s="1">
        <v>57</v>
      </c>
      <c r="B101" s="1" t="s">
        <v>162</v>
      </c>
      <c r="C101" s="1" t="b">
        <v>0</v>
      </c>
      <c r="D101" s="1" t="s">
        <v>99</v>
      </c>
      <c r="E101" s="1" t="s">
        <v>100</v>
      </c>
      <c r="F101" s="1" t="s">
        <v>101</v>
      </c>
      <c r="G101" s="1" t="s">
        <v>102</v>
      </c>
      <c r="H101" s="1" t="s">
        <v>103</v>
      </c>
      <c r="I101" s="2">
        <v>19.593051910400391</v>
      </c>
      <c r="J101" s="2">
        <v>21.004676818847656</v>
      </c>
      <c r="K101" s="2">
        <v>4.8830318450927734</v>
      </c>
      <c r="L101" s="1" t="s">
        <v>49</v>
      </c>
      <c r="M101" s="1" t="s">
        <v>49</v>
      </c>
      <c r="N101" s="1" t="s">
        <v>49</v>
      </c>
      <c r="O101" s="1" t="s">
        <v>49</v>
      </c>
      <c r="P101" s="1" t="s">
        <v>49</v>
      </c>
      <c r="Q101" s="1" t="s">
        <v>49</v>
      </c>
      <c r="R101" s="1" t="s">
        <v>49</v>
      </c>
      <c r="S101" s="1" t="b">
        <v>1</v>
      </c>
      <c r="T101" s="2">
        <v>7.6834E-2</v>
      </c>
      <c r="U101" s="1" t="b">
        <v>1</v>
      </c>
      <c r="V101" s="1">
        <v>3</v>
      </c>
      <c r="W101" s="1">
        <v>16</v>
      </c>
      <c r="X101" s="1" t="s">
        <v>104</v>
      </c>
      <c r="Y101" s="1" t="s">
        <v>49</v>
      </c>
      <c r="Z101" s="2">
        <v>0.82728917607082852</v>
      </c>
      <c r="AA101" s="1" t="s">
        <v>106</v>
      </c>
      <c r="AB101" s="1" t="s">
        <v>106</v>
      </c>
      <c r="AC101" s="1" t="s">
        <v>105</v>
      </c>
      <c r="AD101" s="1" t="s">
        <v>106</v>
      </c>
      <c r="AE101" s="1" t="s">
        <v>106</v>
      </c>
      <c r="AF101" s="1" t="s">
        <v>106</v>
      </c>
      <c r="AG101" s="1" t="s">
        <v>106</v>
      </c>
      <c r="AH101" s="1" t="s">
        <v>106</v>
      </c>
      <c r="AI101" s="2">
        <v>85.373863220214844</v>
      </c>
      <c r="AJ101" s="1" t="s">
        <v>49</v>
      </c>
      <c r="AK101" s="1" t="s">
        <v>49</v>
      </c>
      <c r="AL101" s="1" t="s">
        <v>49</v>
      </c>
    </row>
    <row r="102" spans="1:38">
      <c r="A102" s="1">
        <v>58</v>
      </c>
      <c r="B102" s="1" t="s">
        <v>163</v>
      </c>
      <c r="C102" s="1" t="b">
        <v>0</v>
      </c>
      <c r="D102" s="1" t="s">
        <v>99</v>
      </c>
      <c r="E102" s="1" t="s">
        <v>100</v>
      </c>
      <c r="F102" s="1" t="s">
        <v>101</v>
      </c>
      <c r="G102" s="1" t="s">
        <v>102</v>
      </c>
      <c r="H102" s="1" t="s">
        <v>103</v>
      </c>
      <c r="I102" s="2">
        <v>22.08769416809082</v>
      </c>
      <c r="J102" s="2">
        <v>21.004676818847656</v>
      </c>
      <c r="K102" s="2">
        <v>4.8830318450927734</v>
      </c>
      <c r="L102" s="1" t="s">
        <v>49</v>
      </c>
      <c r="M102" s="1" t="s">
        <v>49</v>
      </c>
      <c r="N102" s="1" t="s">
        <v>49</v>
      </c>
      <c r="O102" s="1" t="s">
        <v>49</v>
      </c>
      <c r="P102" s="1" t="s">
        <v>49</v>
      </c>
      <c r="Q102" s="1" t="s">
        <v>49</v>
      </c>
      <c r="R102" s="1" t="s">
        <v>49</v>
      </c>
      <c r="S102" s="1" t="b">
        <v>1</v>
      </c>
      <c r="T102" s="2">
        <v>7.6834E-2</v>
      </c>
      <c r="U102" s="1" t="b">
        <v>1</v>
      </c>
      <c r="V102" s="1">
        <v>3</v>
      </c>
      <c r="W102" s="1">
        <v>18</v>
      </c>
      <c r="X102" s="1" t="s">
        <v>104</v>
      </c>
      <c r="Y102" s="1" t="s">
        <v>49</v>
      </c>
      <c r="Z102" s="2">
        <v>0.88468506275413283</v>
      </c>
      <c r="AA102" s="1" t="s">
        <v>106</v>
      </c>
      <c r="AB102" s="1" t="s">
        <v>106</v>
      </c>
      <c r="AC102" s="1" t="s">
        <v>105</v>
      </c>
      <c r="AD102" s="1" t="s">
        <v>106</v>
      </c>
      <c r="AE102" s="1" t="s">
        <v>106</v>
      </c>
      <c r="AF102" s="1" t="s">
        <v>106</v>
      </c>
      <c r="AG102" s="1" t="s">
        <v>106</v>
      </c>
      <c r="AH102" s="1" t="s">
        <v>106</v>
      </c>
      <c r="AI102" s="2">
        <v>85.373863220214844</v>
      </c>
      <c r="AJ102" s="1" t="s">
        <v>49</v>
      </c>
      <c r="AK102" s="1" t="s">
        <v>49</v>
      </c>
      <c r="AL102" s="1" t="s">
        <v>49</v>
      </c>
    </row>
    <row r="103" spans="1:38">
      <c r="A103" s="1">
        <v>59</v>
      </c>
      <c r="B103" s="1" t="s">
        <v>164</v>
      </c>
      <c r="C103" s="1" t="b">
        <v>0</v>
      </c>
      <c r="D103" s="1" t="s">
        <v>99</v>
      </c>
      <c r="E103" s="1" t="s">
        <v>100</v>
      </c>
      <c r="F103" s="1" t="s">
        <v>101</v>
      </c>
      <c r="G103" s="1" t="s">
        <v>102</v>
      </c>
      <c r="H103" s="1" t="s">
        <v>103</v>
      </c>
      <c r="I103" s="2">
        <v>22.248846054077148</v>
      </c>
      <c r="J103" s="2">
        <v>21.004676818847656</v>
      </c>
      <c r="K103" s="2">
        <v>4.8830318450927734</v>
      </c>
      <c r="L103" s="1" t="s">
        <v>49</v>
      </c>
      <c r="M103" s="1" t="s">
        <v>49</v>
      </c>
      <c r="N103" s="1" t="s">
        <v>49</v>
      </c>
      <c r="O103" s="1" t="s">
        <v>49</v>
      </c>
      <c r="P103" s="1" t="s">
        <v>49</v>
      </c>
      <c r="Q103" s="1" t="s">
        <v>49</v>
      </c>
      <c r="R103" s="1" t="s">
        <v>49</v>
      </c>
      <c r="S103" s="1" t="b">
        <v>1</v>
      </c>
      <c r="T103" s="2">
        <v>7.6834E-2</v>
      </c>
      <c r="U103" s="1" t="b">
        <v>1</v>
      </c>
      <c r="V103" s="1">
        <v>3</v>
      </c>
      <c r="W103" s="1">
        <v>18</v>
      </c>
      <c r="X103" s="1" t="s">
        <v>104</v>
      </c>
      <c r="Y103" s="1" t="s">
        <v>49</v>
      </c>
      <c r="Z103" s="2">
        <v>0.88613250092859031</v>
      </c>
      <c r="AA103" s="1" t="s">
        <v>106</v>
      </c>
      <c r="AB103" s="1" t="s">
        <v>106</v>
      </c>
      <c r="AC103" s="1" t="s">
        <v>105</v>
      </c>
      <c r="AD103" s="1" t="s">
        <v>106</v>
      </c>
      <c r="AE103" s="1" t="s">
        <v>106</v>
      </c>
      <c r="AF103" s="1" t="s">
        <v>106</v>
      </c>
      <c r="AG103" s="1" t="s">
        <v>106</v>
      </c>
      <c r="AH103" s="1" t="s">
        <v>106</v>
      </c>
      <c r="AI103" s="2">
        <v>85.373863220214844</v>
      </c>
      <c r="AJ103" s="1" t="s">
        <v>49</v>
      </c>
      <c r="AK103" s="1" t="s">
        <v>49</v>
      </c>
      <c r="AL103" s="1" t="s">
        <v>49</v>
      </c>
    </row>
    <row r="104" spans="1:38">
      <c r="A104" s="1">
        <v>60</v>
      </c>
      <c r="B104" s="1" t="s">
        <v>165</v>
      </c>
      <c r="C104" s="1" t="b">
        <v>0</v>
      </c>
      <c r="D104" s="1" t="s">
        <v>99</v>
      </c>
      <c r="E104" s="1" t="s">
        <v>100</v>
      </c>
      <c r="F104" s="1" t="s">
        <v>101</v>
      </c>
      <c r="G104" s="1" t="s">
        <v>102</v>
      </c>
      <c r="H104" s="1" t="s">
        <v>103</v>
      </c>
      <c r="I104" s="2">
        <v>22.476846694946289</v>
      </c>
      <c r="J104" s="2">
        <v>21.004676818847656</v>
      </c>
      <c r="K104" s="2">
        <v>4.8830318450927734</v>
      </c>
      <c r="L104" s="1" t="s">
        <v>49</v>
      </c>
      <c r="M104" s="1" t="s">
        <v>49</v>
      </c>
      <c r="N104" s="1" t="s">
        <v>49</v>
      </c>
      <c r="O104" s="1" t="s">
        <v>49</v>
      </c>
      <c r="P104" s="1" t="s">
        <v>49</v>
      </c>
      <c r="Q104" s="1" t="s">
        <v>49</v>
      </c>
      <c r="R104" s="1" t="s">
        <v>49</v>
      </c>
      <c r="S104" s="1" t="b">
        <v>1</v>
      </c>
      <c r="T104" s="2">
        <v>7.6834E-2</v>
      </c>
      <c r="U104" s="1" t="b">
        <v>1</v>
      </c>
      <c r="V104" s="1">
        <v>3</v>
      </c>
      <c r="W104" s="1">
        <v>18</v>
      </c>
      <c r="X104" s="1" t="s">
        <v>104</v>
      </c>
      <c r="Y104" s="1" t="s">
        <v>49</v>
      </c>
      <c r="Z104" s="2">
        <v>0.90008534717317645</v>
      </c>
      <c r="AA104" s="1" t="s">
        <v>106</v>
      </c>
      <c r="AB104" s="1" t="s">
        <v>106</v>
      </c>
      <c r="AC104" s="1" t="s">
        <v>105</v>
      </c>
      <c r="AD104" s="1" t="s">
        <v>106</v>
      </c>
      <c r="AE104" s="1" t="s">
        <v>106</v>
      </c>
      <c r="AF104" s="1" t="s">
        <v>106</v>
      </c>
      <c r="AG104" s="1" t="s">
        <v>106</v>
      </c>
      <c r="AH104" s="1" t="s">
        <v>106</v>
      </c>
      <c r="AI104" s="2">
        <v>85.373863220214844</v>
      </c>
      <c r="AJ104" s="1" t="s">
        <v>49</v>
      </c>
      <c r="AK104" s="1" t="s">
        <v>49</v>
      </c>
      <c r="AL104" s="1" t="s">
        <v>49</v>
      </c>
    </row>
    <row r="105" spans="1:38">
      <c r="A105" s="1">
        <v>61</v>
      </c>
      <c r="B105" s="1" t="s">
        <v>166</v>
      </c>
      <c r="C105" s="1" t="b">
        <v>0</v>
      </c>
      <c r="D105" s="1" t="s">
        <v>99</v>
      </c>
      <c r="E105" s="1" t="s">
        <v>100</v>
      </c>
      <c r="F105" s="1" t="s">
        <v>101</v>
      </c>
      <c r="G105" s="1" t="s">
        <v>102</v>
      </c>
      <c r="H105" s="1" t="s">
        <v>103</v>
      </c>
      <c r="I105" s="2">
        <v>23.637125015258789</v>
      </c>
      <c r="J105" s="2">
        <v>21.004676818847656</v>
      </c>
      <c r="K105" s="2">
        <v>4.8830318450927734</v>
      </c>
      <c r="L105" s="1" t="s">
        <v>49</v>
      </c>
      <c r="M105" s="1" t="s">
        <v>49</v>
      </c>
      <c r="N105" s="1" t="s">
        <v>49</v>
      </c>
      <c r="O105" s="1" t="s">
        <v>49</v>
      </c>
      <c r="P105" s="1" t="s">
        <v>49</v>
      </c>
      <c r="Q105" s="1" t="s">
        <v>49</v>
      </c>
      <c r="R105" s="1" t="s">
        <v>49</v>
      </c>
      <c r="S105" s="1" t="b">
        <v>1</v>
      </c>
      <c r="T105" s="2">
        <v>7.6834E-2</v>
      </c>
      <c r="U105" s="1" t="b">
        <v>1</v>
      </c>
      <c r="V105" s="1">
        <v>3</v>
      </c>
      <c r="W105" s="1">
        <v>20</v>
      </c>
      <c r="X105" s="1" t="s">
        <v>104</v>
      </c>
      <c r="Y105" s="1" t="s">
        <v>49</v>
      </c>
      <c r="Z105" s="2">
        <v>0.9381685039407438</v>
      </c>
      <c r="AA105" s="1" t="s">
        <v>106</v>
      </c>
      <c r="AB105" s="1" t="s">
        <v>106</v>
      </c>
      <c r="AC105" s="1" t="s">
        <v>105</v>
      </c>
      <c r="AD105" s="1" t="s">
        <v>106</v>
      </c>
      <c r="AE105" s="1" t="s">
        <v>106</v>
      </c>
      <c r="AF105" s="1" t="s">
        <v>106</v>
      </c>
      <c r="AG105" s="1" t="s">
        <v>106</v>
      </c>
      <c r="AH105" s="1" t="s">
        <v>106</v>
      </c>
      <c r="AI105" s="2">
        <v>84.953323364257812</v>
      </c>
      <c r="AJ105" s="1" t="s">
        <v>49</v>
      </c>
      <c r="AK105" s="1" t="s">
        <v>49</v>
      </c>
      <c r="AL105" s="1" t="s">
        <v>49</v>
      </c>
    </row>
    <row r="106" spans="1:38">
      <c r="A106" s="1">
        <v>62</v>
      </c>
      <c r="B106" s="1" t="s">
        <v>167</v>
      </c>
      <c r="C106" s="1" t="b">
        <v>0</v>
      </c>
      <c r="D106" s="1" t="s">
        <v>99</v>
      </c>
      <c r="E106" s="1" t="s">
        <v>100</v>
      </c>
      <c r="F106" s="1" t="s">
        <v>101</v>
      </c>
      <c r="G106" s="1" t="s">
        <v>102</v>
      </c>
      <c r="H106" s="1" t="s">
        <v>103</v>
      </c>
      <c r="I106" s="2">
        <v>23.48613166809082</v>
      </c>
      <c r="J106" s="2">
        <v>21.004676818847656</v>
      </c>
      <c r="K106" s="2">
        <v>4.8830318450927734</v>
      </c>
      <c r="L106" s="1" t="s">
        <v>49</v>
      </c>
      <c r="M106" s="1" t="s">
        <v>49</v>
      </c>
      <c r="N106" s="1" t="s">
        <v>49</v>
      </c>
      <c r="O106" s="1" t="s">
        <v>49</v>
      </c>
      <c r="P106" s="1" t="s">
        <v>49</v>
      </c>
      <c r="Q106" s="1" t="s">
        <v>49</v>
      </c>
      <c r="R106" s="1" t="s">
        <v>49</v>
      </c>
      <c r="S106" s="1" t="b">
        <v>1</v>
      </c>
      <c r="T106" s="2">
        <v>7.6834E-2</v>
      </c>
      <c r="U106" s="1" t="b">
        <v>1</v>
      </c>
      <c r="V106" s="1">
        <v>3</v>
      </c>
      <c r="W106" s="1">
        <v>19</v>
      </c>
      <c r="X106" s="1" t="s">
        <v>104</v>
      </c>
      <c r="Y106" s="1" t="s">
        <v>49</v>
      </c>
      <c r="Z106" s="2">
        <v>0.93198669570352821</v>
      </c>
      <c r="AA106" s="1" t="s">
        <v>106</v>
      </c>
      <c r="AB106" s="1" t="s">
        <v>106</v>
      </c>
      <c r="AC106" s="1" t="s">
        <v>105</v>
      </c>
      <c r="AD106" s="1" t="s">
        <v>106</v>
      </c>
      <c r="AE106" s="1" t="s">
        <v>106</v>
      </c>
      <c r="AF106" s="1" t="s">
        <v>106</v>
      </c>
      <c r="AG106" s="1" t="s">
        <v>106</v>
      </c>
      <c r="AH106" s="1" t="s">
        <v>106</v>
      </c>
      <c r="AI106" s="2">
        <v>84.953323364257812</v>
      </c>
      <c r="AJ106" s="1" t="s">
        <v>49</v>
      </c>
      <c r="AK106" s="1" t="s">
        <v>49</v>
      </c>
      <c r="AL106" s="1" t="s">
        <v>49</v>
      </c>
    </row>
    <row r="107" spans="1:38">
      <c r="A107" s="1">
        <v>63</v>
      </c>
      <c r="B107" s="1" t="s">
        <v>168</v>
      </c>
      <c r="C107" s="1" t="b">
        <v>0</v>
      </c>
      <c r="D107" s="1" t="s">
        <v>99</v>
      </c>
      <c r="E107" s="1" t="s">
        <v>100</v>
      </c>
      <c r="F107" s="1" t="s">
        <v>101</v>
      </c>
      <c r="G107" s="1" t="s">
        <v>102</v>
      </c>
      <c r="H107" s="1" t="s">
        <v>103</v>
      </c>
      <c r="I107" s="2">
        <v>23.509498596191406</v>
      </c>
      <c r="J107" s="2">
        <v>21.004676818847656</v>
      </c>
      <c r="K107" s="2">
        <v>4.8830318450927734</v>
      </c>
      <c r="L107" s="1" t="s">
        <v>49</v>
      </c>
      <c r="M107" s="1" t="s">
        <v>49</v>
      </c>
      <c r="N107" s="1" t="s">
        <v>49</v>
      </c>
      <c r="O107" s="1" t="s">
        <v>49</v>
      </c>
      <c r="P107" s="1" t="s">
        <v>49</v>
      </c>
      <c r="Q107" s="1" t="s">
        <v>49</v>
      </c>
      <c r="R107" s="1" t="s">
        <v>49</v>
      </c>
      <c r="S107" s="1" t="b">
        <v>1</v>
      </c>
      <c r="T107" s="2">
        <v>7.6834E-2</v>
      </c>
      <c r="U107" s="1" t="b">
        <v>1</v>
      </c>
      <c r="V107" s="1">
        <v>3</v>
      </c>
      <c r="W107" s="1">
        <v>19</v>
      </c>
      <c r="X107" s="1" t="s">
        <v>104</v>
      </c>
      <c r="Y107" s="1" t="s">
        <v>49</v>
      </c>
      <c r="Z107" s="2">
        <v>0.96497516757599033</v>
      </c>
      <c r="AA107" s="1" t="s">
        <v>106</v>
      </c>
      <c r="AB107" s="1" t="s">
        <v>106</v>
      </c>
      <c r="AC107" s="1" t="s">
        <v>105</v>
      </c>
      <c r="AD107" s="1" t="s">
        <v>106</v>
      </c>
      <c r="AE107" s="1" t="s">
        <v>106</v>
      </c>
      <c r="AF107" s="1" t="s">
        <v>106</v>
      </c>
      <c r="AG107" s="1" t="s">
        <v>106</v>
      </c>
      <c r="AH107" s="1" t="s">
        <v>106</v>
      </c>
      <c r="AI107" s="2">
        <v>85.373863220214844</v>
      </c>
      <c r="AJ107" s="1" t="s">
        <v>49</v>
      </c>
      <c r="AK107" s="1" t="s">
        <v>49</v>
      </c>
      <c r="AL107" s="1" t="s">
        <v>49</v>
      </c>
    </row>
    <row r="108" spans="1:38">
      <c r="A108" s="1">
        <v>64</v>
      </c>
      <c r="B108" s="1" t="s">
        <v>169</v>
      </c>
      <c r="C108" s="1" t="b">
        <v>0</v>
      </c>
      <c r="D108" s="1" t="s">
        <v>99</v>
      </c>
      <c r="E108" s="1" t="s">
        <v>100</v>
      </c>
      <c r="F108" s="1" t="s">
        <v>101</v>
      </c>
      <c r="G108" s="1" t="s">
        <v>102</v>
      </c>
      <c r="H108" s="1" t="s">
        <v>103</v>
      </c>
      <c r="I108" s="2">
        <v>20.385137557983398</v>
      </c>
      <c r="J108" s="2">
        <v>21.004676818847656</v>
      </c>
      <c r="K108" s="2">
        <v>4.8830318450927734</v>
      </c>
      <c r="L108" s="1" t="s">
        <v>49</v>
      </c>
      <c r="M108" s="1" t="s">
        <v>49</v>
      </c>
      <c r="N108" s="1" t="s">
        <v>49</v>
      </c>
      <c r="O108" s="1" t="s">
        <v>49</v>
      </c>
      <c r="P108" s="1" t="s">
        <v>49</v>
      </c>
      <c r="Q108" s="1" t="s">
        <v>49</v>
      </c>
      <c r="R108" s="1" t="s">
        <v>49</v>
      </c>
      <c r="S108" s="1" t="b">
        <v>1</v>
      </c>
      <c r="T108" s="2">
        <v>7.6834E-2</v>
      </c>
      <c r="U108" s="1" t="b">
        <v>1</v>
      </c>
      <c r="V108" s="1">
        <v>3</v>
      </c>
      <c r="W108" s="1">
        <v>16</v>
      </c>
      <c r="X108" s="1" t="s">
        <v>104</v>
      </c>
      <c r="Y108" s="1" t="s">
        <v>49</v>
      </c>
      <c r="Z108" s="2">
        <v>0.83348109967943207</v>
      </c>
      <c r="AA108" s="1" t="s">
        <v>106</v>
      </c>
      <c r="AB108" s="1" t="s">
        <v>106</v>
      </c>
      <c r="AC108" s="1" t="s">
        <v>105</v>
      </c>
      <c r="AD108" s="1" t="s">
        <v>106</v>
      </c>
      <c r="AE108" s="1" t="s">
        <v>106</v>
      </c>
      <c r="AF108" s="1" t="s">
        <v>106</v>
      </c>
      <c r="AG108" s="1" t="s">
        <v>106</v>
      </c>
      <c r="AH108" s="1" t="s">
        <v>106</v>
      </c>
      <c r="AI108" s="2">
        <v>85.5140380859375</v>
      </c>
      <c r="AJ108" s="1" t="s">
        <v>49</v>
      </c>
      <c r="AK108" s="1" t="s">
        <v>49</v>
      </c>
      <c r="AL108" s="1" t="s">
        <v>49</v>
      </c>
    </row>
    <row r="109" spans="1:38">
      <c r="A109" s="1">
        <v>65</v>
      </c>
      <c r="B109" s="1" t="s">
        <v>170</v>
      </c>
      <c r="C109" s="1" t="b">
        <v>0</v>
      </c>
      <c r="D109" s="1" t="s">
        <v>99</v>
      </c>
      <c r="E109" s="1" t="s">
        <v>100</v>
      </c>
      <c r="F109" s="1" t="s">
        <v>101</v>
      </c>
      <c r="G109" s="1" t="s">
        <v>102</v>
      </c>
      <c r="H109" s="1" t="s">
        <v>103</v>
      </c>
      <c r="I109" s="2">
        <v>20.498689651489258</v>
      </c>
      <c r="J109" s="2">
        <v>21.004676818847656</v>
      </c>
      <c r="K109" s="2">
        <v>4.8830318450927734</v>
      </c>
      <c r="L109" s="1" t="s">
        <v>49</v>
      </c>
      <c r="M109" s="1" t="s">
        <v>49</v>
      </c>
      <c r="N109" s="1" t="s">
        <v>49</v>
      </c>
      <c r="O109" s="1" t="s">
        <v>49</v>
      </c>
      <c r="P109" s="1" t="s">
        <v>49</v>
      </c>
      <c r="Q109" s="1" t="s">
        <v>49</v>
      </c>
      <c r="R109" s="1" t="s">
        <v>49</v>
      </c>
      <c r="S109" s="1" t="b">
        <v>1</v>
      </c>
      <c r="T109" s="2">
        <v>7.6834E-2</v>
      </c>
      <c r="U109" s="1" t="b">
        <v>1</v>
      </c>
      <c r="V109" s="1">
        <v>3</v>
      </c>
      <c r="W109" s="1">
        <v>17</v>
      </c>
      <c r="X109" s="1" t="s">
        <v>104</v>
      </c>
      <c r="Y109" s="1" t="s">
        <v>49</v>
      </c>
      <c r="Z109" s="2">
        <v>0.80406860113530298</v>
      </c>
      <c r="AA109" s="1" t="s">
        <v>106</v>
      </c>
      <c r="AB109" s="1" t="s">
        <v>106</v>
      </c>
      <c r="AC109" s="1" t="s">
        <v>105</v>
      </c>
      <c r="AD109" s="1" t="s">
        <v>106</v>
      </c>
      <c r="AE109" s="1" t="s">
        <v>106</v>
      </c>
      <c r="AF109" s="1" t="s">
        <v>106</v>
      </c>
      <c r="AG109" s="1" t="s">
        <v>106</v>
      </c>
      <c r="AH109" s="1" t="s">
        <v>106</v>
      </c>
      <c r="AI109" s="2">
        <v>85.093505859375</v>
      </c>
      <c r="AJ109" s="1" t="s">
        <v>49</v>
      </c>
      <c r="AK109" s="1" t="s">
        <v>49</v>
      </c>
      <c r="AL109" s="1" t="s">
        <v>49</v>
      </c>
    </row>
    <row r="110" spans="1:38">
      <c r="A110" s="1">
        <v>66</v>
      </c>
      <c r="B110" s="1" t="s">
        <v>171</v>
      </c>
      <c r="C110" s="1" t="b">
        <v>0</v>
      </c>
      <c r="D110" s="1" t="s">
        <v>99</v>
      </c>
      <c r="E110" s="1" t="s">
        <v>100</v>
      </c>
      <c r="F110" s="1" t="s">
        <v>101</v>
      </c>
      <c r="G110" s="1" t="s">
        <v>102</v>
      </c>
      <c r="H110" s="1" t="s">
        <v>103</v>
      </c>
      <c r="I110" s="2">
        <v>20.126644134521484</v>
      </c>
      <c r="J110" s="2">
        <v>21.004676818847656</v>
      </c>
      <c r="K110" s="2">
        <v>4.8830318450927734</v>
      </c>
      <c r="L110" s="1" t="s">
        <v>49</v>
      </c>
      <c r="M110" s="1" t="s">
        <v>49</v>
      </c>
      <c r="N110" s="1" t="s">
        <v>49</v>
      </c>
      <c r="O110" s="1" t="s">
        <v>49</v>
      </c>
      <c r="P110" s="1" t="s">
        <v>49</v>
      </c>
      <c r="Q110" s="1" t="s">
        <v>49</v>
      </c>
      <c r="R110" s="1" t="s">
        <v>49</v>
      </c>
      <c r="S110" s="1" t="b">
        <v>1</v>
      </c>
      <c r="T110" s="2">
        <v>7.6834E-2</v>
      </c>
      <c r="U110" s="1" t="b">
        <v>1</v>
      </c>
      <c r="V110" s="1">
        <v>3</v>
      </c>
      <c r="W110" s="1">
        <v>18</v>
      </c>
      <c r="X110" s="1" t="s">
        <v>104</v>
      </c>
      <c r="Y110" s="1" t="s">
        <v>49</v>
      </c>
      <c r="Z110" s="2">
        <v>0.66673890906031397</v>
      </c>
      <c r="AA110" s="1" t="s">
        <v>105</v>
      </c>
      <c r="AB110" s="1" t="s">
        <v>106</v>
      </c>
      <c r="AC110" s="1" t="s">
        <v>105</v>
      </c>
      <c r="AD110" s="1" t="s">
        <v>106</v>
      </c>
      <c r="AE110" s="1" t="s">
        <v>106</v>
      </c>
      <c r="AF110" s="1" t="s">
        <v>106</v>
      </c>
      <c r="AG110" s="1" t="s">
        <v>106</v>
      </c>
      <c r="AH110" s="1" t="s">
        <v>106</v>
      </c>
      <c r="AI110" s="2">
        <v>85.093505859375</v>
      </c>
      <c r="AJ110" s="1" t="s">
        <v>49</v>
      </c>
      <c r="AK110" s="1" t="s">
        <v>49</v>
      </c>
      <c r="AL110" s="1" t="s">
        <v>49</v>
      </c>
    </row>
    <row r="111" spans="1:38">
      <c r="A111" s="1">
        <v>67</v>
      </c>
      <c r="B111" s="1" t="s">
        <v>172</v>
      </c>
      <c r="C111" s="1" t="b">
        <v>0</v>
      </c>
      <c r="D111" s="1" t="s">
        <v>99</v>
      </c>
      <c r="E111" s="1" t="s">
        <v>100</v>
      </c>
      <c r="F111" s="1" t="s">
        <v>101</v>
      </c>
      <c r="G111" s="1" t="s">
        <v>102</v>
      </c>
      <c r="H111" s="1" t="s">
        <v>103</v>
      </c>
      <c r="I111" s="2">
        <v>19.514841079711914</v>
      </c>
      <c r="J111" s="2">
        <v>21.004676818847656</v>
      </c>
      <c r="K111" s="2">
        <v>4.8830318450927734</v>
      </c>
      <c r="L111" s="1" t="s">
        <v>49</v>
      </c>
      <c r="M111" s="1" t="s">
        <v>49</v>
      </c>
      <c r="N111" s="1" t="s">
        <v>49</v>
      </c>
      <c r="O111" s="1" t="s">
        <v>49</v>
      </c>
      <c r="P111" s="1" t="s">
        <v>49</v>
      </c>
      <c r="Q111" s="1" t="s">
        <v>49</v>
      </c>
      <c r="R111" s="1" t="s">
        <v>49</v>
      </c>
      <c r="S111" s="1" t="b">
        <v>1</v>
      </c>
      <c r="T111" s="2">
        <v>7.6834E-2</v>
      </c>
      <c r="U111" s="1" t="b">
        <v>1</v>
      </c>
      <c r="V111" s="1">
        <v>3</v>
      </c>
      <c r="W111" s="1">
        <v>16</v>
      </c>
      <c r="X111" s="1" t="s">
        <v>104</v>
      </c>
      <c r="Y111" s="1" t="s">
        <v>49</v>
      </c>
      <c r="Z111" s="2">
        <v>0.81409247627714876</v>
      </c>
      <c r="AA111" s="1" t="s">
        <v>106</v>
      </c>
      <c r="AB111" s="1" t="s">
        <v>106</v>
      </c>
      <c r="AC111" s="1" t="s">
        <v>105</v>
      </c>
      <c r="AD111" s="1" t="s">
        <v>106</v>
      </c>
      <c r="AE111" s="1" t="s">
        <v>106</v>
      </c>
      <c r="AF111" s="1" t="s">
        <v>106</v>
      </c>
      <c r="AG111" s="1" t="s">
        <v>106</v>
      </c>
      <c r="AH111" s="1" t="s">
        <v>106</v>
      </c>
      <c r="AI111" s="2">
        <v>85.373863220214844</v>
      </c>
      <c r="AJ111" s="1" t="s">
        <v>49</v>
      </c>
      <c r="AK111" s="1" t="s">
        <v>49</v>
      </c>
      <c r="AL111" s="1" t="s">
        <v>49</v>
      </c>
    </row>
    <row r="112" spans="1:38">
      <c r="A112" s="1">
        <v>68</v>
      </c>
      <c r="B112" s="1" t="s">
        <v>173</v>
      </c>
      <c r="C112" s="1" t="b">
        <v>0</v>
      </c>
      <c r="D112" s="1" t="s">
        <v>99</v>
      </c>
      <c r="E112" s="1" t="s">
        <v>100</v>
      </c>
      <c r="F112" s="1" t="s">
        <v>101</v>
      </c>
      <c r="G112" s="1" t="s">
        <v>102</v>
      </c>
      <c r="H112" s="1" t="s">
        <v>103</v>
      </c>
      <c r="I112" s="2">
        <v>19.450143814086914</v>
      </c>
      <c r="J112" s="2">
        <v>21.004676818847656</v>
      </c>
      <c r="K112" s="2">
        <v>4.8830318450927734</v>
      </c>
      <c r="L112" s="1" t="s">
        <v>49</v>
      </c>
      <c r="M112" s="1" t="s">
        <v>49</v>
      </c>
      <c r="N112" s="1" t="s">
        <v>49</v>
      </c>
      <c r="O112" s="1" t="s">
        <v>49</v>
      </c>
      <c r="P112" s="1" t="s">
        <v>49</v>
      </c>
      <c r="Q112" s="1" t="s">
        <v>49</v>
      </c>
      <c r="R112" s="1" t="s">
        <v>49</v>
      </c>
      <c r="S112" s="1" t="b">
        <v>1</v>
      </c>
      <c r="T112" s="2">
        <v>7.6834E-2</v>
      </c>
      <c r="U112" s="1" t="b">
        <v>1</v>
      </c>
      <c r="V112" s="1">
        <v>3</v>
      </c>
      <c r="W112" s="1">
        <v>15</v>
      </c>
      <c r="X112" s="1" t="s">
        <v>104</v>
      </c>
      <c r="Y112" s="1" t="s">
        <v>49</v>
      </c>
      <c r="Z112" s="2">
        <v>0.80650819221823322</v>
      </c>
      <c r="AA112" s="1" t="s">
        <v>106</v>
      </c>
      <c r="AB112" s="1" t="s">
        <v>106</v>
      </c>
      <c r="AC112" s="1" t="s">
        <v>105</v>
      </c>
      <c r="AD112" s="1" t="s">
        <v>106</v>
      </c>
      <c r="AE112" s="1" t="s">
        <v>106</v>
      </c>
      <c r="AF112" s="1" t="s">
        <v>106</v>
      </c>
      <c r="AG112" s="1" t="s">
        <v>106</v>
      </c>
      <c r="AH112" s="1" t="s">
        <v>106</v>
      </c>
      <c r="AI112" s="2">
        <v>85.5140380859375</v>
      </c>
      <c r="AJ112" s="1" t="s">
        <v>49</v>
      </c>
      <c r="AK112" s="1" t="s">
        <v>49</v>
      </c>
      <c r="AL112" s="1" t="s">
        <v>49</v>
      </c>
    </row>
    <row r="113" spans="1:38">
      <c r="A113" s="1">
        <v>69</v>
      </c>
      <c r="B113" s="1" t="s">
        <v>174</v>
      </c>
      <c r="C113" s="1" t="b">
        <v>0</v>
      </c>
      <c r="D113" s="1" t="s">
        <v>99</v>
      </c>
      <c r="E113" s="1" t="s">
        <v>100</v>
      </c>
      <c r="F113" s="1" t="s">
        <v>101</v>
      </c>
      <c r="G113" s="1" t="s">
        <v>102</v>
      </c>
      <c r="H113" s="1" t="s">
        <v>103</v>
      </c>
      <c r="I113" s="2">
        <v>19.692911148071289</v>
      </c>
      <c r="J113" s="2">
        <v>21.004676818847656</v>
      </c>
      <c r="K113" s="2">
        <v>4.8830318450927734</v>
      </c>
      <c r="L113" s="1" t="s">
        <v>49</v>
      </c>
      <c r="M113" s="1" t="s">
        <v>49</v>
      </c>
      <c r="N113" s="1" t="s">
        <v>49</v>
      </c>
      <c r="O113" s="1" t="s">
        <v>49</v>
      </c>
      <c r="P113" s="1" t="s">
        <v>49</v>
      </c>
      <c r="Q113" s="1" t="s">
        <v>49</v>
      </c>
      <c r="R113" s="1" t="s">
        <v>49</v>
      </c>
      <c r="S113" s="1" t="b">
        <v>1</v>
      </c>
      <c r="T113" s="2">
        <v>7.6834E-2</v>
      </c>
      <c r="U113" s="1" t="b">
        <v>1</v>
      </c>
      <c r="V113" s="1">
        <v>3</v>
      </c>
      <c r="W113" s="1">
        <v>16</v>
      </c>
      <c r="X113" s="1" t="s">
        <v>104</v>
      </c>
      <c r="Y113" s="1" t="s">
        <v>49</v>
      </c>
      <c r="Z113" s="2">
        <v>0.82941134439828101</v>
      </c>
      <c r="AA113" s="1" t="s">
        <v>106</v>
      </c>
      <c r="AB113" s="1" t="s">
        <v>106</v>
      </c>
      <c r="AC113" s="1" t="s">
        <v>105</v>
      </c>
      <c r="AD113" s="1" t="s">
        <v>106</v>
      </c>
      <c r="AE113" s="1" t="s">
        <v>106</v>
      </c>
      <c r="AF113" s="1" t="s">
        <v>106</v>
      </c>
      <c r="AG113" s="1" t="s">
        <v>106</v>
      </c>
      <c r="AH113" s="1" t="s">
        <v>106</v>
      </c>
      <c r="AI113" s="2">
        <v>85.373863220214844</v>
      </c>
      <c r="AJ113" s="1" t="s">
        <v>49</v>
      </c>
      <c r="AK113" s="1" t="s">
        <v>49</v>
      </c>
      <c r="AL113" s="1" t="s">
        <v>49</v>
      </c>
    </row>
    <row r="114" spans="1:38">
      <c r="A114" s="1">
        <v>70</v>
      </c>
      <c r="B114" s="1" t="s">
        <v>175</v>
      </c>
      <c r="C114" s="1" t="b">
        <v>0</v>
      </c>
      <c r="D114" s="1" t="s">
        <v>99</v>
      </c>
      <c r="E114" s="1" t="s">
        <v>100</v>
      </c>
      <c r="F114" s="1" t="s">
        <v>101</v>
      </c>
      <c r="G114" s="1" t="s">
        <v>102</v>
      </c>
      <c r="H114" s="1" t="s">
        <v>103</v>
      </c>
      <c r="I114" s="2">
        <v>21.56110954284668</v>
      </c>
      <c r="J114" s="2">
        <v>21.004676818847656</v>
      </c>
      <c r="K114" s="2">
        <v>4.8830318450927734</v>
      </c>
      <c r="L114" s="1" t="s">
        <v>49</v>
      </c>
      <c r="M114" s="1" t="s">
        <v>49</v>
      </c>
      <c r="N114" s="1" t="s">
        <v>49</v>
      </c>
      <c r="O114" s="1" t="s">
        <v>49</v>
      </c>
      <c r="P114" s="1" t="s">
        <v>49</v>
      </c>
      <c r="Q114" s="1" t="s">
        <v>49</v>
      </c>
      <c r="R114" s="1" t="s">
        <v>49</v>
      </c>
      <c r="S114" s="1" t="b">
        <v>1</v>
      </c>
      <c r="T114" s="2">
        <v>7.6834E-2</v>
      </c>
      <c r="U114" s="1" t="b">
        <v>1</v>
      </c>
      <c r="V114" s="1">
        <v>3</v>
      </c>
      <c r="W114" s="1">
        <v>18</v>
      </c>
      <c r="X114" s="1" t="s">
        <v>104</v>
      </c>
      <c r="Y114" s="1" t="s">
        <v>49</v>
      </c>
      <c r="Z114" s="2">
        <v>0.86423215130622422</v>
      </c>
      <c r="AA114" s="1" t="s">
        <v>106</v>
      </c>
      <c r="AB114" s="1" t="s">
        <v>106</v>
      </c>
      <c r="AC114" s="1" t="s">
        <v>105</v>
      </c>
      <c r="AD114" s="1" t="s">
        <v>106</v>
      </c>
      <c r="AE114" s="1" t="s">
        <v>106</v>
      </c>
      <c r="AF114" s="1" t="s">
        <v>106</v>
      </c>
      <c r="AG114" s="1" t="s">
        <v>106</v>
      </c>
      <c r="AH114" s="1" t="s">
        <v>106</v>
      </c>
      <c r="AI114" s="2">
        <v>85.373863220214844</v>
      </c>
      <c r="AJ114" s="1" t="s">
        <v>49</v>
      </c>
      <c r="AK114" s="1" t="s">
        <v>49</v>
      </c>
      <c r="AL114" s="1" t="s">
        <v>49</v>
      </c>
    </row>
    <row r="115" spans="1:38">
      <c r="A115" s="1">
        <v>71</v>
      </c>
      <c r="B115" s="1" t="s">
        <v>176</v>
      </c>
      <c r="C115" s="1" t="b">
        <v>0</v>
      </c>
      <c r="D115" s="1" t="s">
        <v>99</v>
      </c>
      <c r="E115" s="1" t="s">
        <v>100</v>
      </c>
      <c r="F115" s="1" t="s">
        <v>101</v>
      </c>
      <c r="G115" s="1" t="s">
        <v>102</v>
      </c>
      <c r="H115" s="1" t="s">
        <v>103</v>
      </c>
      <c r="I115" s="2">
        <v>21.612985610961914</v>
      </c>
      <c r="J115" s="2">
        <v>21.004676818847656</v>
      </c>
      <c r="K115" s="2">
        <v>4.8830318450927734</v>
      </c>
      <c r="L115" s="1" t="s">
        <v>49</v>
      </c>
      <c r="M115" s="1" t="s">
        <v>49</v>
      </c>
      <c r="N115" s="1" t="s">
        <v>49</v>
      </c>
      <c r="O115" s="1" t="s">
        <v>49</v>
      </c>
      <c r="P115" s="1" t="s">
        <v>49</v>
      </c>
      <c r="Q115" s="1" t="s">
        <v>49</v>
      </c>
      <c r="R115" s="1" t="s">
        <v>49</v>
      </c>
      <c r="S115" s="1" t="b">
        <v>1</v>
      </c>
      <c r="T115" s="2">
        <v>7.6834E-2</v>
      </c>
      <c r="U115" s="1" t="b">
        <v>1</v>
      </c>
      <c r="V115" s="1">
        <v>3</v>
      </c>
      <c r="W115" s="1">
        <v>18</v>
      </c>
      <c r="X115" s="1" t="s">
        <v>104</v>
      </c>
      <c r="Y115" s="1" t="s">
        <v>49</v>
      </c>
      <c r="Z115" s="2">
        <v>0.88315816931797264</v>
      </c>
      <c r="AA115" s="1" t="s">
        <v>106</v>
      </c>
      <c r="AB115" s="1" t="s">
        <v>106</v>
      </c>
      <c r="AC115" s="1" t="s">
        <v>105</v>
      </c>
      <c r="AD115" s="1" t="s">
        <v>106</v>
      </c>
      <c r="AE115" s="1" t="s">
        <v>106</v>
      </c>
      <c r="AF115" s="1" t="s">
        <v>106</v>
      </c>
      <c r="AG115" s="1" t="s">
        <v>106</v>
      </c>
      <c r="AH115" s="1" t="s">
        <v>106</v>
      </c>
      <c r="AI115" s="2">
        <v>85.373863220214844</v>
      </c>
      <c r="AJ115" s="1" t="s">
        <v>49</v>
      </c>
      <c r="AK115" s="1" t="s">
        <v>49</v>
      </c>
      <c r="AL115" s="1" t="s">
        <v>49</v>
      </c>
    </row>
    <row r="116" spans="1:38">
      <c r="A116" s="1">
        <v>72</v>
      </c>
      <c r="B116" s="1" t="s">
        <v>177</v>
      </c>
      <c r="C116" s="1" t="b">
        <v>0</v>
      </c>
      <c r="D116" s="1" t="s">
        <v>99</v>
      </c>
      <c r="E116" s="1" t="s">
        <v>100</v>
      </c>
      <c r="F116" s="1" t="s">
        <v>101</v>
      </c>
      <c r="G116" s="1" t="s">
        <v>102</v>
      </c>
      <c r="H116" s="1" t="s">
        <v>103</v>
      </c>
      <c r="I116" s="2">
        <v>20.716861724853516</v>
      </c>
      <c r="J116" s="2">
        <v>21.004676818847656</v>
      </c>
      <c r="K116" s="2">
        <v>4.8830318450927734</v>
      </c>
      <c r="L116" s="1" t="s">
        <v>49</v>
      </c>
      <c r="M116" s="1" t="s">
        <v>49</v>
      </c>
      <c r="N116" s="1" t="s">
        <v>49</v>
      </c>
      <c r="O116" s="1" t="s">
        <v>49</v>
      </c>
      <c r="P116" s="1" t="s">
        <v>49</v>
      </c>
      <c r="Q116" s="1" t="s">
        <v>49</v>
      </c>
      <c r="R116" s="1" t="s">
        <v>49</v>
      </c>
      <c r="S116" s="1" t="b">
        <v>1</v>
      </c>
      <c r="T116" s="2">
        <v>7.6834E-2</v>
      </c>
      <c r="U116" s="1" t="b">
        <v>1</v>
      </c>
      <c r="V116" s="1">
        <v>3</v>
      </c>
      <c r="W116" s="1">
        <v>16</v>
      </c>
      <c r="X116" s="1" t="s">
        <v>104</v>
      </c>
      <c r="Y116" s="1" t="s">
        <v>49</v>
      </c>
      <c r="Z116" s="2">
        <v>0.76366310986768349</v>
      </c>
      <c r="AA116" s="1" t="s">
        <v>105</v>
      </c>
      <c r="AB116" s="1" t="s">
        <v>106</v>
      </c>
      <c r="AC116" s="1" t="s">
        <v>105</v>
      </c>
      <c r="AD116" s="1" t="s">
        <v>106</v>
      </c>
      <c r="AE116" s="1" t="s">
        <v>106</v>
      </c>
      <c r="AF116" s="1" t="s">
        <v>106</v>
      </c>
      <c r="AG116" s="1" t="s">
        <v>106</v>
      </c>
      <c r="AH116" s="1" t="s">
        <v>106</v>
      </c>
      <c r="AI116" s="2">
        <v>85.794403076171875</v>
      </c>
      <c r="AJ116" s="1" t="s">
        <v>49</v>
      </c>
      <c r="AK116" s="1" t="s">
        <v>49</v>
      </c>
      <c r="AL116" s="1" t="s">
        <v>49</v>
      </c>
    </row>
    <row r="117" spans="1:38">
      <c r="A117" s="1">
        <v>73</v>
      </c>
      <c r="B117" s="1" t="s">
        <v>178</v>
      </c>
      <c r="C117" s="1" t="b">
        <v>0</v>
      </c>
      <c r="D117" s="1" t="s">
        <v>99</v>
      </c>
      <c r="E117" s="1" t="s">
        <v>100</v>
      </c>
      <c r="F117" s="1" t="s">
        <v>101</v>
      </c>
      <c r="G117" s="1" t="s">
        <v>102</v>
      </c>
      <c r="H117" s="1" t="s">
        <v>103</v>
      </c>
      <c r="I117" s="2">
        <v>22.478046417236328</v>
      </c>
      <c r="J117" s="2">
        <v>21.004676818847656</v>
      </c>
      <c r="K117" s="2">
        <v>4.8830318450927734</v>
      </c>
      <c r="L117" s="1" t="s">
        <v>49</v>
      </c>
      <c r="M117" s="1" t="s">
        <v>49</v>
      </c>
      <c r="N117" s="1" t="s">
        <v>49</v>
      </c>
      <c r="O117" s="1" t="s">
        <v>49</v>
      </c>
      <c r="P117" s="1" t="s">
        <v>49</v>
      </c>
      <c r="Q117" s="1" t="s">
        <v>49</v>
      </c>
      <c r="R117" s="1" t="s">
        <v>49</v>
      </c>
      <c r="S117" s="1" t="b">
        <v>1</v>
      </c>
      <c r="T117" s="2">
        <v>7.6834E-2</v>
      </c>
      <c r="U117" s="1" t="b">
        <v>1</v>
      </c>
      <c r="V117" s="1">
        <v>3</v>
      </c>
      <c r="W117" s="1">
        <v>18</v>
      </c>
      <c r="X117" s="1" t="s">
        <v>104</v>
      </c>
      <c r="Y117" s="1" t="s">
        <v>49</v>
      </c>
      <c r="Z117" s="2">
        <v>0.83243310171039997</v>
      </c>
      <c r="AA117" s="1" t="s">
        <v>106</v>
      </c>
      <c r="AB117" s="1" t="s">
        <v>106</v>
      </c>
      <c r="AC117" s="1" t="s">
        <v>105</v>
      </c>
      <c r="AD117" s="1" t="s">
        <v>106</v>
      </c>
      <c r="AE117" s="1" t="s">
        <v>106</v>
      </c>
      <c r="AF117" s="1" t="s">
        <v>106</v>
      </c>
      <c r="AG117" s="1" t="s">
        <v>106</v>
      </c>
      <c r="AH117" s="1" t="s">
        <v>106</v>
      </c>
      <c r="AI117" s="2">
        <v>85.373863220214844</v>
      </c>
      <c r="AJ117" s="1" t="s">
        <v>49</v>
      </c>
      <c r="AK117" s="1" t="s">
        <v>49</v>
      </c>
      <c r="AL117" s="1" t="s">
        <v>49</v>
      </c>
    </row>
    <row r="118" spans="1:38">
      <c r="A118" s="1">
        <v>74</v>
      </c>
      <c r="B118" s="1" t="s">
        <v>179</v>
      </c>
      <c r="C118" s="1" t="b">
        <v>0</v>
      </c>
      <c r="D118" s="1" t="s">
        <v>99</v>
      </c>
      <c r="E118" s="1" t="s">
        <v>100</v>
      </c>
      <c r="F118" s="1" t="s">
        <v>101</v>
      </c>
      <c r="G118" s="1" t="s">
        <v>102</v>
      </c>
      <c r="H118" s="1" t="s">
        <v>103</v>
      </c>
      <c r="I118" s="2">
        <v>23.225263595581055</v>
      </c>
      <c r="J118" s="2">
        <v>21.004676818847656</v>
      </c>
      <c r="K118" s="2">
        <v>4.8830318450927734</v>
      </c>
      <c r="L118" s="1" t="s">
        <v>49</v>
      </c>
      <c r="M118" s="1" t="s">
        <v>49</v>
      </c>
      <c r="N118" s="1" t="s">
        <v>49</v>
      </c>
      <c r="O118" s="1" t="s">
        <v>49</v>
      </c>
      <c r="P118" s="1" t="s">
        <v>49</v>
      </c>
      <c r="Q118" s="1" t="s">
        <v>49</v>
      </c>
      <c r="R118" s="1" t="s">
        <v>49</v>
      </c>
      <c r="S118" s="1" t="b">
        <v>1</v>
      </c>
      <c r="T118" s="2">
        <v>7.6834E-2</v>
      </c>
      <c r="U118" s="1" t="b">
        <v>1</v>
      </c>
      <c r="V118" s="1">
        <v>3</v>
      </c>
      <c r="W118" s="1">
        <v>19</v>
      </c>
      <c r="X118" s="1" t="s">
        <v>104</v>
      </c>
      <c r="Y118" s="1" t="s">
        <v>49</v>
      </c>
      <c r="Z118" s="2">
        <v>0.92441898296275515</v>
      </c>
      <c r="AA118" s="1" t="s">
        <v>106</v>
      </c>
      <c r="AB118" s="1" t="s">
        <v>106</v>
      </c>
      <c r="AC118" s="1" t="s">
        <v>105</v>
      </c>
      <c r="AD118" s="1" t="s">
        <v>106</v>
      </c>
      <c r="AE118" s="1" t="s">
        <v>106</v>
      </c>
      <c r="AF118" s="1" t="s">
        <v>106</v>
      </c>
      <c r="AG118" s="1" t="s">
        <v>106</v>
      </c>
      <c r="AH118" s="1" t="s">
        <v>106</v>
      </c>
      <c r="AI118" s="2">
        <v>84.953323364257812</v>
      </c>
      <c r="AJ118" s="1" t="s">
        <v>49</v>
      </c>
      <c r="AK118" s="1" t="s">
        <v>49</v>
      </c>
      <c r="AL118" s="1" t="s">
        <v>49</v>
      </c>
    </row>
    <row r="119" spans="1:38">
      <c r="A119" s="1">
        <v>75</v>
      </c>
      <c r="B119" s="1" t="s">
        <v>180</v>
      </c>
      <c r="C119" s="1" t="b">
        <v>0</v>
      </c>
      <c r="D119" s="1" t="s">
        <v>99</v>
      </c>
      <c r="E119" s="1" t="s">
        <v>100</v>
      </c>
      <c r="F119" s="1" t="s">
        <v>101</v>
      </c>
      <c r="G119" s="1" t="s">
        <v>102</v>
      </c>
      <c r="H119" s="1" t="s">
        <v>103</v>
      </c>
      <c r="I119" s="2">
        <v>23.556283950805664</v>
      </c>
      <c r="J119" s="2">
        <v>21.004676818847656</v>
      </c>
      <c r="K119" s="2">
        <v>4.8830318450927734</v>
      </c>
      <c r="L119" s="1" t="s">
        <v>49</v>
      </c>
      <c r="M119" s="1" t="s">
        <v>49</v>
      </c>
      <c r="N119" s="1" t="s">
        <v>49</v>
      </c>
      <c r="O119" s="1" t="s">
        <v>49</v>
      </c>
      <c r="P119" s="1" t="s">
        <v>49</v>
      </c>
      <c r="Q119" s="1" t="s">
        <v>49</v>
      </c>
      <c r="R119" s="1" t="s">
        <v>49</v>
      </c>
      <c r="S119" s="1" t="b">
        <v>1</v>
      </c>
      <c r="T119" s="2">
        <v>7.6834E-2</v>
      </c>
      <c r="U119" s="1" t="b">
        <v>1</v>
      </c>
      <c r="V119" s="1">
        <v>3</v>
      </c>
      <c r="W119" s="1">
        <v>20</v>
      </c>
      <c r="X119" s="1" t="s">
        <v>104</v>
      </c>
      <c r="Y119" s="1" t="s">
        <v>49</v>
      </c>
      <c r="Z119" s="2">
        <v>0.91619452308788607</v>
      </c>
      <c r="AA119" s="1" t="s">
        <v>106</v>
      </c>
      <c r="AB119" s="1" t="s">
        <v>106</v>
      </c>
      <c r="AC119" s="1" t="s">
        <v>105</v>
      </c>
      <c r="AD119" s="1" t="s">
        <v>106</v>
      </c>
      <c r="AE119" s="1" t="s">
        <v>106</v>
      </c>
      <c r="AF119" s="1" t="s">
        <v>106</v>
      </c>
      <c r="AG119" s="1" t="s">
        <v>106</v>
      </c>
      <c r="AH119" s="1" t="s">
        <v>106</v>
      </c>
      <c r="AI119" s="2">
        <v>85.373863220214844</v>
      </c>
      <c r="AJ119" s="1" t="s">
        <v>49</v>
      </c>
      <c r="AK119" s="1" t="s">
        <v>49</v>
      </c>
      <c r="AL119" s="1" t="s">
        <v>49</v>
      </c>
    </row>
    <row r="120" spans="1:38">
      <c r="A120" s="1">
        <v>76</v>
      </c>
      <c r="B120" s="1" t="s">
        <v>181</v>
      </c>
      <c r="C120" s="1" t="b">
        <v>0</v>
      </c>
      <c r="D120" s="1" t="s">
        <v>99</v>
      </c>
      <c r="E120" s="1" t="s">
        <v>100</v>
      </c>
      <c r="F120" s="1" t="s">
        <v>101</v>
      </c>
      <c r="G120" s="1" t="s">
        <v>102</v>
      </c>
      <c r="H120" s="1" t="s">
        <v>103</v>
      </c>
      <c r="I120" s="2">
        <v>18.877468109130859</v>
      </c>
      <c r="J120" s="2">
        <v>21.004676818847656</v>
      </c>
      <c r="K120" s="2">
        <v>4.8830318450927734</v>
      </c>
      <c r="L120" s="1" t="s">
        <v>49</v>
      </c>
      <c r="M120" s="1" t="s">
        <v>49</v>
      </c>
      <c r="N120" s="1" t="s">
        <v>49</v>
      </c>
      <c r="O120" s="1" t="s">
        <v>49</v>
      </c>
      <c r="P120" s="1" t="s">
        <v>49</v>
      </c>
      <c r="Q120" s="1" t="s">
        <v>49</v>
      </c>
      <c r="R120" s="1" t="s">
        <v>49</v>
      </c>
      <c r="S120" s="1" t="b">
        <v>1</v>
      </c>
      <c r="T120" s="2">
        <v>7.6834E-2</v>
      </c>
      <c r="U120" s="1" t="b">
        <v>1</v>
      </c>
      <c r="V120" s="1">
        <v>3</v>
      </c>
      <c r="W120" s="1">
        <v>15</v>
      </c>
      <c r="X120" s="1" t="s">
        <v>104</v>
      </c>
      <c r="Y120" s="1" t="s">
        <v>49</v>
      </c>
      <c r="Z120" s="2">
        <v>0.78294501786043236</v>
      </c>
      <c r="AA120" s="1" t="s">
        <v>105</v>
      </c>
      <c r="AB120" s="1" t="s">
        <v>106</v>
      </c>
      <c r="AC120" s="1" t="s">
        <v>105</v>
      </c>
      <c r="AD120" s="1" t="s">
        <v>106</v>
      </c>
      <c r="AE120" s="1" t="s">
        <v>106</v>
      </c>
      <c r="AF120" s="1" t="s">
        <v>106</v>
      </c>
      <c r="AG120" s="1" t="s">
        <v>106</v>
      </c>
      <c r="AH120" s="1" t="s">
        <v>106</v>
      </c>
      <c r="AI120" s="2">
        <v>85.654220581054688</v>
      </c>
      <c r="AJ120" s="1" t="s">
        <v>49</v>
      </c>
      <c r="AK120" s="1" t="s">
        <v>49</v>
      </c>
      <c r="AL120" s="1" t="s">
        <v>49</v>
      </c>
    </row>
    <row r="121" spans="1:38">
      <c r="A121" s="1">
        <v>77</v>
      </c>
      <c r="B121" s="1" t="s">
        <v>182</v>
      </c>
      <c r="C121" s="1" t="b">
        <v>0</v>
      </c>
      <c r="D121" s="1" t="s">
        <v>99</v>
      </c>
      <c r="E121" s="1" t="s">
        <v>100</v>
      </c>
      <c r="F121" s="1" t="s">
        <v>101</v>
      </c>
      <c r="G121" s="1" t="s">
        <v>102</v>
      </c>
      <c r="H121" s="1" t="s">
        <v>103</v>
      </c>
      <c r="I121" s="2">
        <v>18.953411102294922</v>
      </c>
      <c r="J121" s="2">
        <v>21.004676818847656</v>
      </c>
      <c r="K121" s="2">
        <v>4.8830318450927734</v>
      </c>
      <c r="L121" s="1" t="s">
        <v>49</v>
      </c>
      <c r="M121" s="1" t="s">
        <v>49</v>
      </c>
      <c r="N121" s="1" t="s">
        <v>49</v>
      </c>
      <c r="O121" s="1" t="s">
        <v>49</v>
      </c>
      <c r="P121" s="1" t="s">
        <v>49</v>
      </c>
      <c r="Q121" s="1" t="s">
        <v>49</v>
      </c>
      <c r="R121" s="1" t="s">
        <v>49</v>
      </c>
      <c r="S121" s="1" t="b">
        <v>1</v>
      </c>
      <c r="T121" s="2">
        <v>7.6834E-2</v>
      </c>
      <c r="U121" s="1" t="b">
        <v>1</v>
      </c>
      <c r="V121" s="1">
        <v>3</v>
      </c>
      <c r="W121" s="1">
        <v>15</v>
      </c>
      <c r="X121" s="1" t="s">
        <v>104</v>
      </c>
      <c r="Y121" s="1" t="s">
        <v>49</v>
      </c>
      <c r="Z121" s="2">
        <v>0.77708346785252513</v>
      </c>
      <c r="AA121" s="1" t="s">
        <v>105</v>
      </c>
      <c r="AB121" s="1" t="s">
        <v>106</v>
      </c>
      <c r="AC121" s="1" t="s">
        <v>105</v>
      </c>
      <c r="AD121" s="1" t="s">
        <v>106</v>
      </c>
      <c r="AE121" s="1" t="s">
        <v>106</v>
      </c>
      <c r="AF121" s="1" t="s">
        <v>106</v>
      </c>
      <c r="AG121" s="1" t="s">
        <v>106</v>
      </c>
      <c r="AH121" s="1" t="s">
        <v>106</v>
      </c>
      <c r="AI121" s="2">
        <v>85.093505859375</v>
      </c>
      <c r="AJ121" s="1" t="s">
        <v>49</v>
      </c>
      <c r="AK121" s="1" t="s">
        <v>49</v>
      </c>
      <c r="AL121" s="1" t="s">
        <v>49</v>
      </c>
    </row>
    <row r="122" spans="1:38">
      <c r="A122" s="1">
        <v>78</v>
      </c>
      <c r="B122" s="1" t="s">
        <v>183</v>
      </c>
      <c r="C122" s="1" t="b">
        <v>0</v>
      </c>
      <c r="D122" s="1" t="s">
        <v>99</v>
      </c>
      <c r="E122" s="1" t="s">
        <v>100</v>
      </c>
      <c r="F122" s="1" t="s">
        <v>101</v>
      </c>
      <c r="G122" s="1" t="s">
        <v>102</v>
      </c>
      <c r="H122" s="1" t="s">
        <v>103</v>
      </c>
      <c r="I122" s="2">
        <v>18.999462127685547</v>
      </c>
      <c r="J122" s="2">
        <v>21.004676818847656</v>
      </c>
      <c r="K122" s="2">
        <v>4.8830318450927734</v>
      </c>
      <c r="L122" s="1" t="s">
        <v>49</v>
      </c>
      <c r="M122" s="1" t="s">
        <v>49</v>
      </c>
      <c r="N122" s="1" t="s">
        <v>49</v>
      </c>
      <c r="O122" s="1" t="s">
        <v>49</v>
      </c>
      <c r="P122" s="1" t="s">
        <v>49</v>
      </c>
      <c r="Q122" s="1" t="s">
        <v>49</v>
      </c>
      <c r="R122" s="1" t="s">
        <v>49</v>
      </c>
      <c r="S122" s="1" t="b">
        <v>1</v>
      </c>
      <c r="T122" s="2">
        <v>7.6834E-2</v>
      </c>
      <c r="U122" s="1" t="b">
        <v>1</v>
      </c>
      <c r="V122" s="1">
        <v>3</v>
      </c>
      <c r="W122" s="1">
        <v>15</v>
      </c>
      <c r="X122" s="1" t="s">
        <v>104</v>
      </c>
      <c r="Y122" s="1" t="s">
        <v>49</v>
      </c>
      <c r="Z122" s="2">
        <v>0.78099332466100468</v>
      </c>
      <c r="AA122" s="1" t="s">
        <v>105</v>
      </c>
      <c r="AB122" s="1" t="s">
        <v>106</v>
      </c>
      <c r="AC122" s="1" t="s">
        <v>105</v>
      </c>
      <c r="AD122" s="1" t="s">
        <v>106</v>
      </c>
      <c r="AE122" s="1" t="s">
        <v>106</v>
      </c>
      <c r="AF122" s="1" t="s">
        <v>106</v>
      </c>
      <c r="AG122" s="1" t="s">
        <v>106</v>
      </c>
      <c r="AH122" s="1" t="s">
        <v>106</v>
      </c>
      <c r="AI122" s="2">
        <v>85.093505859375</v>
      </c>
      <c r="AJ122" s="1" t="s">
        <v>49</v>
      </c>
      <c r="AK122" s="1" t="s">
        <v>49</v>
      </c>
      <c r="AL122" s="1" t="s">
        <v>49</v>
      </c>
    </row>
    <row r="123" spans="1:38">
      <c r="A123" s="1">
        <v>79</v>
      </c>
      <c r="B123" s="1" t="s">
        <v>184</v>
      </c>
      <c r="C123" s="1" t="b">
        <v>0</v>
      </c>
      <c r="D123" s="1" t="s">
        <v>99</v>
      </c>
      <c r="E123" s="1" t="s">
        <v>100</v>
      </c>
      <c r="F123" s="1" t="s">
        <v>101</v>
      </c>
      <c r="G123" s="1" t="s">
        <v>102</v>
      </c>
      <c r="H123" s="1" t="s">
        <v>103</v>
      </c>
      <c r="I123" s="2">
        <v>28.797760009765625</v>
      </c>
      <c r="J123" s="2">
        <v>21.004676818847656</v>
      </c>
      <c r="K123" s="2">
        <v>4.8830318450927734</v>
      </c>
      <c r="L123" s="1" t="s">
        <v>49</v>
      </c>
      <c r="M123" s="1" t="s">
        <v>49</v>
      </c>
      <c r="N123" s="1" t="s">
        <v>49</v>
      </c>
      <c r="O123" s="1" t="s">
        <v>49</v>
      </c>
      <c r="P123" s="1" t="s">
        <v>49</v>
      </c>
      <c r="Q123" s="1" t="s">
        <v>49</v>
      </c>
      <c r="R123" s="1" t="s">
        <v>49</v>
      </c>
      <c r="S123" s="1" t="b">
        <v>1</v>
      </c>
      <c r="T123" s="2">
        <v>7.6834E-2</v>
      </c>
      <c r="U123" s="1" t="b">
        <v>1</v>
      </c>
      <c r="V123" s="1">
        <v>3</v>
      </c>
      <c r="W123" s="1">
        <v>25</v>
      </c>
      <c r="X123" s="1" t="s">
        <v>104</v>
      </c>
      <c r="Y123" s="1" t="s">
        <v>49</v>
      </c>
      <c r="Z123" s="2">
        <v>0.9746801149891936</v>
      </c>
      <c r="AA123" s="1" t="s">
        <v>106</v>
      </c>
      <c r="AB123" s="1" t="s">
        <v>106</v>
      </c>
      <c r="AC123" s="1" t="s">
        <v>105</v>
      </c>
      <c r="AD123" s="1" t="s">
        <v>106</v>
      </c>
      <c r="AE123" s="1" t="s">
        <v>106</v>
      </c>
      <c r="AF123" s="1" t="s">
        <v>106</v>
      </c>
      <c r="AG123" s="1" t="s">
        <v>106</v>
      </c>
      <c r="AH123" s="1" t="s">
        <v>106</v>
      </c>
      <c r="AI123" s="2">
        <v>85.5140380859375</v>
      </c>
      <c r="AJ123" s="1" t="s">
        <v>49</v>
      </c>
      <c r="AK123" s="1" t="s">
        <v>49</v>
      </c>
      <c r="AL123" s="1" t="s">
        <v>49</v>
      </c>
    </row>
    <row r="124" spans="1:38">
      <c r="A124" s="1">
        <v>80</v>
      </c>
      <c r="B124" s="1" t="s">
        <v>185</v>
      </c>
      <c r="C124" s="1" t="b">
        <v>0</v>
      </c>
      <c r="D124" s="1" t="s">
        <v>99</v>
      </c>
      <c r="E124" s="1" t="s">
        <v>100</v>
      </c>
      <c r="F124" s="1" t="s">
        <v>101</v>
      </c>
      <c r="G124" s="1" t="s">
        <v>102</v>
      </c>
      <c r="H124" s="1" t="s">
        <v>103</v>
      </c>
      <c r="I124" s="2">
        <v>28.163171768188477</v>
      </c>
      <c r="J124" s="2">
        <v>21.004676818847656</v>
      </c>
      <c r="K124" s="2">
        <v>4.8830318450927734</v>
      </c>
      <c r="L124" s="1" t="s">
        <v>49</v>
      </c>
      <c r="M124" s="1" t="s">
        <v>49</v>
      </c>
      <c r="N124" s="1" t="s">
        <v>49</v>
      </c>
      <c r="O124" s="1" t="s">
        <v>49</v>
      </c>
      <c r="P124" s="1" t="s">
        <v>49</v>
      </c>
      <c r="Q124" s="1" t="s">
        <v>49</v>
      </c>
      <c r="R124" s="1" t="s">
        <v>49</v>
      </c>
      <c r="S124" s="1" t="b">
        <v>1</v>
      </c>
      <c r="T124" s="2">
        <v>7.6834E-2</v>
      </c>
      <c r="U124" s="1" t="b">
        <v>1</v>
      </c>
      <c r="V124" s="1">
        <v>3</v>
      </c>
      <c r="W124" s="1">
        <v>24</v>
      </c>
      <c r="X124" s="1" t="s">
        <v>104</v>
      </c>
      <c r="Y124" s="1" t="s">
        <v>49</v>
      </c>
      <c r="Z124" s="2">
        <v>0.96314181976196189</v>
      </c>
      <c r="AA124" s="1" t="s">
        <v>106</v>
      </c>
      <c r="AB124" s="1" t="s">
        <v>106</v>
      </c>
      <c r="AC124" s="1" t="s">
        <v>105</v>
      </c>
      <c r="AD124" s="1" t="s">
        <v>106</v>
      </c>
      <c r="AE124" s="1" t="s">
        <v>106</v>
      </c>
      <c r="AF124" s="1" t="s">
        <v>106</v>
      </c>
      <c r="AG124" s="1" t="s">
        <v>106</v>
      </c>
      <c r="AH124" s="1" t="s">
        <v>106</v>
      </c>
      <c r="AI124" s="2">
        <v>85.934585571289062</v>
      </c>
      <c r="AJ124" s="1" t="s">
        <v>49</v>
      </c>
      <c r="AK124" s="1" t="s">
        <v>49</v>
      </c>
      <c r="AL124" s="1" t="s">
        <v>49</v>
      </c>
    </row>
    <row r="125" spans="1:38">
      <c r="A125" s="1">
        <v>81</v>
      </c>
      <c r="B125" s="1" t="s">
        <v>186</v>
      </c>
      <c r="C125" s="1" t="b">
        <v>0</v>
      </c>
      <c r="D125" s="1" t="s">
        <v>99</v>
      </c>
      <c r="E125" s="1" t="s">
        <v>100</v>
      </c>
      <c r="F125" s="1" t="s">
        <v>101</v>
      </c>
      <c r="G125" s="1" t="s">
        <v>102</v>
      </c>
      <c r="H125" s="1" t="s">
        <v>103</v>
      </c>
      <c r="I125" s="2">
        <v>28.980535507202148</v>
      </c>
      <c r="J125" s="2">
        <v>21.004676818847656</v>
      </c>
      <c r="K125" s="2">
        <v>4.8830318450927734</v>
      </c>
      <c r="L125" s="1" t="s">
        <v>49</v>
      </c>
      <c r="M125" s="1" t="s">
        <v>49</v>
      </c>
      <c r="N125" s="1" t="s">
        <v>49</v>
      </c>
      <c r="O125" s="1" t="s">
        <v>49</v>
      </c>
      <c r="P125" s="1" t="s">
        <v>49</v>
      </c>
      <c r="Q125" s="1" t="s">
        <v>49</v>
      </c>
      <c r="R125" s="1" t="s">
        <v>49</v>
      </c>
      <c r="S125" s="1" t="b">
        <v>1</v>
      </c>
      <c r="T125" s="2">
        <v>7.6834E-2</v>
      </c>
      <c r="U125" s="1" t="b">
        <v>1</v>
      </c>
      <c r="V125" s="1">
        <v>3</v>
      </c>
      <c r="W125" s="1">
        <v>25</v>
      </c>
      <c r="X125" s="1" t="s">
        <v>104</v>
      </c>
      <c r="Y125" s="1" t="s">
        <v>49</v>
      </c>
      <c r="Z125" s="2">
        <v>0.97551867761266642</v>
      </c>
      <c r="AA125" s="1" t="s">
        <v>106</v>
      </c>
      <c r="AB125" s="1" t="s">
        <v>106</v>
      </c>
      <c r="AC125" s="1" t="s">
        <v>105</v>
      </c>
      <c r="AD125" s="1" t="s">
        <v>106</v>
      </c>
      <c r="AE125" s="1" t="s">
        <v>106</v>
      </c>
      <c r="AF125" s="1" t="s">
        <v>106</v>
      </c>
      <c r="AG125" s="1" t="s">
        <v>106</v>
      </c>
      <c r="AH125" s="1" t="s">
        <v>106</v>
      </c>
      <c r="AI125" s="2">
        <v>85.5140380859375</v>
      </c>
      <c r="AJ125" s="1" t="s">
        <v>49</v>
      </c>
      <c r="AK125" s="1" t="s">
        <v>49</v>
      </c>
      <c r="AL125" s="1" t="s">
        <v>49</v>
      </c>
    </row>
    <row r="126" spans="1:38">
      <c r="A126" s="1">
        <v>82</v>
      </c>
      <c r="B126" s="1" t="s">
        <v>187</v>
      </c>
      <c r="C126" s="1" t="b">
        <v>0</v>
      </c>
      <c r="D126" s="1" t="s">
        <v>99</v>
      </c>
      <c r="E126" s="1" t="s">
        <v>100</v>
      </c>
      <c r="F126" s="1" t="s">
        <v>101</v>
      </c>
      <c r="G126" s="1" t="s">
        <v>102</v>
      </c>
      <c r="H126" s="1" t="s">
        <v>103</v>
      </c>
      <c r="I126" s="2">
        <v>28.651224136352539</v>
      </c>
      <c r="J126" s="2">
        <v>21.004676818847656</v>
      </c>
      <c r="K126" s="2">
        <v>4.8830318450927734</v>
      </c>
      <c r="L126" s="1" t="s">
        <v>49</v>
      </c>
      <c r="M126" s="1" t="s">
        <v>49</v>
      </c>
      <c r="N126" s="1" t="s">
        <v>49</v>
      </c>
      <c r="O126" s="1" t="s">
        <v>49</v>
      </c>
      <c r="P126" s="1" t="s">
        <v>49</v>
      </c>
      <c r="Q126" s="1" t="s">
        <v>49</v>
      </c>
      <c r="R126" s="1" t="s">
        <v>49</v>
      </c>
      <c r="S126" s="1" t="b">
        <v>1</v>
      </c>
      <c r="T126" s="2">
        <v>7.6834E-2</v>
      </c>
      <c r="U126" s="1" t="b">
        <v>1</v>
      </c>
      <c r="V126" s="1">
        <v>3</v>
      </c>
      <c r="W126" s="1">
        <v>24</v>
      </c>
      <c r="X126" s="1" t="s">
        <v>104</v>
      </c>
      <c r="Y126" s="1" t="s">
        <v>49</v>
      </c>
      <c r="Z126" s="2">
        <v>0.97300614738903979</v>
      </c>
      <c r="AA126" s="1" t="s">
        <v>106</v>
      </c>
      <c r="AB126" s="1" t="s">
        <v>106</v>
      </c>
      <c r="AC126" s="1" t="s">
        <v>105</v>
      </c>
      <c r="AD126" s="1" t="s">
        <v>106</v>
      </c>
      <c r="AE126" s="1" t="s">
        <v>106</v>
      </c>
      <c r="AF126" s="1" t="s">
        <v>106</v>
      </c>
      <c r="AG126" s="1" t="s">
        <v>106</v>
      </c>
      <c r="AH126" s="1" t="s">
        <v>106</v>
      </c>
      <c r="AI126" s="2">
        <v>85.373863220214844</v>
      </c>
      <c r="AJ126" s="1" t="s">
        <v>49</v>
      </c>
      <c r="AK126" s="1" t="s">
        <v>49</v>
      </c>
      <c r="AL126" s="1" t="s">
        <v>49</v>
      </c>
    </row>
    <row r="127" spans="1:38">
      <c r="A127" s="1">
        <v>83</v>
      </c>
      <c r="B127" s="1" t="s">
        <v>188</v>
      </c>
      <c r="C127" s="1" t="b">
        <v>0</v>
      </c>
      <c r="D127" s="1" t="s">
        <v>99</v>
      </c>
      <c r="E127" s="1" t="s">
        <v>100</v>
      </c>
      <c r="F127" s="1" t="s">
        <v>101</v>
      </c>
      <c r="G127" s="1" t="s">
        <v>102</v>
      </c>
      <c r="H127" s="1" t="s">
        <v>103</v>
      </c>
      <c r="I127" s="2">
        <v>28.797660827636719</v>
      </c>
      <c r="J127" s="2">
        <v>21.004676818847656</v>
      </c>
      <c r="K127" s="2">
        <v>4.8830318450927734</v>
      </c>
      <c r="L127" s="1" t="s">
        <v>49</v>
      </c>
      <c r="M127" s="1" t="s">
        <v>49</v>
      </c>
      <c r="N127" s="1" t="s">
        <v>49</v>
      </c>
      <c r="O127" s="1" t="s">
        <v>49</v>
      </c>
      <c r="P127" s="1" t="s">
        <v>49</v>
      </c>
      <c r="Q127" s="1" t="s">
        <v>49</v>
      </c>
      <c r="R127" s="1" t="s">
        <v>49</v>
      </c>
      <c r="S127" s="1" t="b">
        <v>1</v>
      </c>
      <c r="T127" s="2">
        <v>7.6834E-2</v>
      </c>
      <c r="U127" s="1" t="b">
        <v>1</v>
      </c>
      <c r="V127" s="1">
        <v>3</v>
      </c>
      <c r="W127" s="1">
        <v>25</v>
      </c>
      <c r="X127" s="1" t="s">
        <v>104</v>
      </c>
      <c r="Y127" s="1" t="s">
        <v>49</v>
      </c>
      <c r="Z127" s="2">
        <v>0.96946346620555857</v>
      </c>
      <c r="AA127" s="1" t="s">
        <v>106</v>
      </c>
      <c r="AB127" s="1" t="s">
        <v>106</v>
      </c>
      <c r="AC127" s="1" t="s">
        <v>105</v>
      </c>
      <c r="AD127" s="1" t="s">
        <v>106</v>
      </c>
      <c r="AE127" s="1" t="s">
        <v>106</v>
      </c>
      <c r="AF127" s="1" t="s">
        <v>106</v>
      </c>
      <c r="AG127" s="1" t="s">
        <v>106</v>
      </c>
      <c r="AH127" s="1" t="s">
        <v>106</v>
      </c>
      <c r="AI127" s="2">
        <v>85.373863220214844</v>
      </c>
      <c r="AJ127" s="1" t="s">
        <v>49</v>
      </c>
      <c r="AK127" s="1" t="s">
        <v>49</v>
      </c>
      <c r="AL127" s="1" t="s">
        <v>49</v>
      </c>
    </row>
    <row r="128" spans="1:38">
      <c r="A128" s="1">
        <v>84</v>
      </c>
      <c r="B128" s="1" t="s">
        <v>189</v>
      </c>
      <c r="C128" s="1" t="b">
        <v>0</v>
      </c>
      <c r="D128" s="1" t="s">
        <v>99</v>
      </c>
      <c r="E128" s="1" t="s">
        <v>100</v>
      </c>
      <c r="F128" s="1" t="s">
        <v>101</v>
      </c>
      <c r="G128" s="1" t="s">
        <v>102</v>
      </c>
      <c r="H128" s="1" t="s">
        <v>103</v>
      </c>
      <c r="I128" s="2">
        <v>28.935731887817383</v>
      </c>
      <c r="J128" s="2">
        <v>21.004676818847656</v>
      </c>
      <c r="K128" s="2">
        <v>4.8830318450927734</v>
      </c>
      <c r="L128" s="1" t="s">
        <v>49</v>
      </c>
      <c r="M128" s="1" t="s">
        <v>49</v>
      </c>
      <c r="N128" s="1" t="s">
        <v>49</v>
      </c>
      <c r="O128" s="1" t="s">
        <v>49</v>
      </c>
      <c r="P128" s="1" t="s">
        <v>49</v>
      </c>
      <c r="Q128" s="1" t="s">
        <v>49</v>
      </c>
      <c r="R128" s="1" t="s">
        <v>49</v>
      </c>
      <c r="S128" s="1" t="b">
        <v>1</v>
      </c>
      <c r="T128" s="2">
        <v>7.6834E-2</v>
      </c>
      <c r="U128" s="1" t="b">
        <v>1</v>
      </c>
      <c r="V128" s="1">
        <v>3</v>
      </c>
      <c r="W128" s="1">
        <v>25</v>
      </c>
      <c r="X128" s="1" t="s">
        <v>104</v>
      </c>
      <c r="Y128" s="1" t="s">
        <v>49</v>
      </c>
      <c r="Z128" s="2">
        <v>0.97399511428796448</v>
      </c>
      <c r="AA128" s="1" t="s">
        <v>106</v>
      </c>
      <c r="AB128" s="1" t="s">
        <v>106</v>
      </c>
      <c r="AC128" s="1" t="s">
        <v>105</v>
      </c>
      <c r="AD128" s="1" t="s">
        <v>106</v>
      </c>
      <c r="AE128" s="1" t="s">
        <v>106</v>
      </c>
      <c r="AF128" s="1" t="s">
        <v>106</v>
      </c>
      <c r="AG128" s="1" t="s">
        <v>106</v>
      </c>
      <c r="AH128" s="1" t="s">
        <v>106</v>
      </c>
      <c r="AI128" s="2">
        <v>85.373863220214844</v>
      </c>
      <c r="AJ128" s="1" t="s">
        <v>49</v>
      </c>
      <c r="AK128" s="1" t="s">
        <v>49</v>
      </c>
      <c r="AL128" s="1" t="s">
        <v>49</v>
      </c>
    </row>
    <row r="129" spans="1:38">
      <c r="A129" s="1">
        <v>85</v>
      </c>
      <c r="B129" s="1" t="s">
        <v>190</v>
      </c>
      <c r="C129" s="1" t="b">
        <v>0</v>
      </c>
      <c r="D129" s="1" t="s">
        <v>99</v>
      </c>
      <c r="E129" s="1" t="s">
        <v>100</v>
      </c>
      <c r="F129" s="1" t="s">
        <v>101</v>
      </c>
      <c r="G129" s="1" t="s">
        <v>102</v>
      </c>
      <c r="H129" s="1" t="s">
        <v>103</v>
      </c>
      <c r="I129" s="2">
        <v>19.267780303955078</v>
      </c>
      <c r="J129" s="2">
        <v>21.004676818847656</v>
      </c>
      <c r="K129" s="2">
        <v>4.8830318450927734</v>
      </c>
      <c r="L129" s="1" t="s">
        <v>49</v>
      </c>
      <c r="M129" s="1" t="s">
        <v>49</v>
      </c>
      <c r="N129" s="1" t="s">
        <v>49</v>
      </c>
      <c r="O129" s="1" t="s">
        <v>49</v>
      </c>
      <c r="P129" s="1" t="s">
        <v>49</v>
      </c>
      <c r="Q129" s="1" t="s">
        <v>49</v>
      </c>
      <c r="R129" s="1" t="s">
        <v>49</v>
      </c>
      <c r="S129" s="1" t="b">
        <v>1</v>
      </c>
      <c r="T129" s="2">
        <v>7.6834E-2</v>
      </c>
      <c r="U129" s="1" t="b">
        <v>1</v>
      </c>
      <c r="V129" s="1">
        <v>3</v>
      </c>
      <c r="W129" s="1">
        <v>16</v>
      </c>
      <c r="X129" s="1" t="s">
        <v>104</v>
      </c>
      <c r="Y129" s="1" t="s">
        <v>49</v>
      </c>
      <c r="Z129" s="2">
        <v>0.78466804616210672</v>
      </c>
      <c r="AA129" s="1" t="s">
        <v>105</v>
      </c>
      <c r="AB129" s="1" t="s">
        <v>106</v>
      </c>
      <c r="AC129" s="1" t="s">
        <v>105</v>
      </c>
      <c r="AD129" s="1" t="s">
        <v>106</v>
      </c>
      <c r="AE129" s="1" t="s">
        <v>106</v>
      </c>
      <c r="AF129" s="1" t="s">
        <v>106</v>
      </c>
      <c r="AG129" s="1" t="s">
        <v>106</v>
      </c>
      <c r="AH129" s="1" t="s">
        <v>106</v>
      </c>
      <c r="AI129" s="2">
        <v>85.093505859375</v>
      </c>
      <c r="AJ129" s="1" t="s">
        <v>49</v>
      </c>
      <c r="AK129" s="1" t="s">
        <v>49</v>
      </c>
      <c r="AL129" s="1" t="s">
        <v>49</v>
      </c>
    </row>
    <row r="130" spans="1:38">
      <c r="A130" s="1">
        <v>86</v>
      </c>
      <c r="B130" s="1" t="s">
        <v>191</v>
      </c>
      <c r="C130" s="1" t="b">
        <v>0</v>
      </c>
      <c r="D130" s="1" t="s">
        <v>99</v>
      </c>
      <c r="E130" s="1" t="s">
        <v>100</v>
      </c>
      <c r="F130" s="1" t="s">
        <v>101</v>
      </c>
      <c r="G130" s="1" t="s">
        <v>102</v>
      </c>
      <c r="H130" s="1" t="s">
        <v>103</v>
      </c>
      <c r="I130" s="2">
        <v>19.217067718505859</v>
      </c>
      <c r="J130" s="2">
        <v>21.004676818847656</v>
      </c>
      <c r="K130" s="2">
        <v>4.8830318450927734</v>
      </c>
      <c r="L130" s="1" t="s">
        <v>49</v>
      </c>
      <c r="M130" s="1" t="s">
        <v>49</v>
      </c>
      <c r="N130" s="1" t="s">
        <v>49</v>
      </c>
      <c r="O130" s="1" t="s">
        <v>49</v>
      </c>
      <c r="P130" s="1" t="s">
        <v>49</v>
      </c>
      <c r="Q130" s="1" t="s">
        <v>49</v>
      </c>
      <c r="R130" s="1" t="s">
        <v>49</v>
      </c>
      <c r="S130" s="1" t="b">
        <v>1</v>
      </c>
      <c r="T130" s="2">
        <v>7.6834E-2</v>
      </c>
      <c r="U130" s="1" t="b">
        <v>1</v>
      </c>
      <c r="V130" s="1">
        <v>3</v>
      </c>
      <c r="W130" s="1">
        <v>15</v>
      </c>
      <c r="X130" s="1" t="s">
        <v>104</v>
      </c>
      <c r="Y130" s="1" t="s">
        <v>49</v>
      </c>
      <c r="Z130" s="2">
        <v>0.78118697184435937</v>
      </c>
      <c r="AA130" s="1" t="s">
        <v>105</v>
      </c>
      <c r="AB130" s="1" t="s">
        <v>106</v>
      </c>
      <c r="AC130" s="1" t="s">
        <v>105</v>
      </c>
      <c r="AD130" s="1" t="s">
        <v>106</v>
      </c>
      <c r="AE130" s="1" t="s">
        <v>106</v>
      </c>
      <c r="AF130" s="1" t="s">
        <v>106</v>
      </c>
      <c r="AG130" s="1" t="s">
        <v>106</v>
      </c>
      <c r="AH130" s="1" t="s">
        <v>106</v>
      </c>
      <c r="AI130" s="2">
        <v>84.953323364257812</v>
      </c>
      <c r="AJ130" s="1" t="s">
        <v>49</v>
      </c>
      <c r="AK130" s="1" t="s">
        <v>49</v>
      </c>
      <c r="AL130" s="1" t="s">
        <v>49</v>
      </c>
    </row>
    <row r="131" spans="1:38">
      <c r="A131" s="1">
        <v>87</v>
      </c>
      <c r="B131" s="1" t="s">
        <v>192</v>
      </c>
      <c r="C131" s="1" t="b">
        <v>0</v>
      </c>
      <c r="D131" s="1" t="s">
        <v>99</v>
      </c>
      <c r="E131" s="1" t="s">
        <v>100</v>
      </c>
      <c r="F131" s="1" t="s">
        <v>101</v>
      </c>
      <c r="G131" s="1" t="s">
        <v>102</v>
      </c>
      <c r="H131" s="1" t="s">
        <v>103</v>
      </c>
      <c r="I131" s="2">
        <v>19.157871246337891</v>
      </c>
      <c r="J131" s="2">
        <v>21.004676818847656</v>
      </c>
      <c r="K131" s="2">
        <v>4.8830318450927734</v>
      </c>
      <c r="L131" s="1" t="s">
        <v>49</v>
      </c>
      <c r="M131" s="1" t="s">
        <v>49</v>
      </c>
      <c r="N131" s="1" t="s">
        <v>49</v>
      </c>
      <c r="O131" s="1" t="s">
        <v>49</v>
      </c>
      <c r="P131" s="1" t="s">
        <v>49</v>
      </c>
      <c r="Q131" s="1" t="s">
        <v>49</v>
      </c>
      <c r="R131" s="1" t="s">
        <v>49</v>
      </c>
      <c r="S131" s="1" t="b">
        <v>1</v>
      </c>
      <c r="T131" s="2">
        <v>7.6834E-2</v>
      </c>
      <c r="U131" s="1" t="b">
        <v>1</v>
      </c>
      <c r="V131" s="1">
        <v>3</v>
      </c>
      <c r="W131" s="1">
        <v>15</v>
      </c>
      <c r="X131" s="1" t="s">
        <v>104</v>
      </c>
      <c r="Y131" s="1" t="s">
        <v>49</v>
      </c>
      <c r="Z131" s="2">
        <v>0.80018191913974379</v>
      </c>
      <c r="AA131" s="1" t="s">
        <v>106</v>
      </c>
      <c r="AB131" s="1" t="s">
        <v>106</v>
      </c>
      <c r="AC131" s="1" t="s">
        <v>105</v>
      </c>
      <c r="AD131" s="1" t="s">
        <v>106</v>
      </c>
      <c r="AE131" s="1" t="s">
        <v>106</v>
      </c>
      <c r="AF131" s="1" t="s">
        <v>106</v>
      </c>
      <c r="AG131" s="1" t="s">
        <v>106</v>
      </c>
      <c r="AH131" s="1" t="s">
        <v>106</v>
      </c>
      <c r="AI131" s="2">
        <v>85.5140380859375</v>
      </c>
      <c r="AJ131" s="1" t="s">
        <v>49</v>
      </c>
      <c r="AK131" s="1" t="s">
        <v>49</v>
      </c>
      <c r="AL131" s="1" t="s">
        <v>49</v>
      </c>
    </row>
    <row r="132" spans="1:38">
      <c r="A132" s="1">
        <v>88</v>
      </c>
      <c r="B132" s="1" t="s">
        <v>193</v>
      </c>
      <c r="C132" s="1" t="b">
        <v>0</v>
      </c>
      <c r="D132" s="1" t="s">
        <v>99</v>
      </c>
      <c r="E132" s="1" t="s">
        <v>100</v>
      </c>
      <c r="F132" s="1" t="s">
        <v>101</v>
      </c>
      <c r="G132" s="1" t="s">
        <v>102</v>
      </c>
      <c r="H132" s="1" t="s">
        <v>103</v>
      </c>
      <c r="I132" s="2">
        <v>30.027095794677734</v>
      </c>
      <c r="J132" s="2">
        <v>21.004676818847656</v>
      </c>
      <c r="K132" s="2">
        <v>4.8830318450927734</v>
      </c>
      <c r="L132" s="1" t="s">
        <v>49</v>
      </c>
      <c r="M132" s="1" t="s">
        <v>49</v>
      </c>
      <c r="N132" s="1" t="s">
        <v>49</v>
      </c>
      <c r="O132" s="1" t="s">
        <v>49</v>
      </c>
      <c r="P132" s="1" t="s">
        <v>49</v>
      </c>
      <c r="Q132" s="1" t="s">
        <v>49</v>
      </c>
      <c r="R132" s="1" t="s">
        <v>49</v>
      </c>
      <c r="S132" s="1" t="b">
        <v>1</v>
      </c>
      <c r="T132" s="2">
        <v>7.6834E-2</v>
      </c>
      <c r="U132" s="1" t="b">
        <v>1</v>
      </c>
      <c r="V132" s="1">
        <v>3</v>
      </c>
      <c r="W132" s="1">
        <v>26</v>
      </c>
      <c r="X132" s="1" t="s">
        <v>104</v>
      </c>
      <c r="Y132" s="1" t="s">
        <v>49</v>
      </c>
      <c r="Z132" s="2">
        <v>0.96829477958843557</v>
      </c>
      <c r="AA132" s="1" t="s">
        <v>106</v>
      </c>
      <c r="AB132" s="1" t="s">
        <v>106</v>
      </c>
      <c r="AC132" s="1" t="s">
        <v>105</v>
      </c>
      <c r="AD132" s="1" t="s">
        <v>106</v>
      </c>
      <c r="AE132" s="1" t="s">
        <v>106</v>
      </c>
      <c r="AF132" s="1" t="s">
        <v>106</v>
      </c>
      <c r="AG132" s="1" t="s">
        <v>106</v>
      </c>
      <c r="AH132" s="1" t="s">
        <v>106</v>
      </c>
      <c r="AI132" s="2">
        <v>83.411346435546875</v>
      </c>
      <c r="AJ132" s="1" t="s">
        <v>49</v>
      </c>
      <c r="AK132" s="1" t="s">
        <v>49</v>
      </c>
      <c r="AL132" s="1" t="s">
        <v>49</v>
      </c>
    </row>
    <row r="133" spans="1:38">
      <c r="A133" s="1">
        <v>89</v>
      </c>
      <c r="B133" s="1" t="s">
        <v>194</v>
      </c>
      <c r="C133" s="1" t="b">
        <v>0</v>
      </c>
      <c r="D133" s="1" t="s">
        <v>99</v>
      </c>
      <c r="E133" s="1" t="s">
        <v>100</v>
      </c>
      <c r="F133" s="1" t="s">
        <v>101</v>
      </c>
      <c r="G133" s="1" t="s">
        <v>102</v>
      </c>
      <c r="H133" s="1" t="s">
        <v>103</v>
      </c>
      <c r="I133" s="2">
        <v>29.752223968505859</v>
      </c>
      <c r="J133" s="2">
        <v>21.004676818847656</v>
      </c>
      <c r="K133" s="2">
        <v>4.8830318450927734</v>
      </c>
      <c r="L133" s="1" t="s">
        <v>49</v>
      </c>
      <c r="M133" s="1" t="s">
        <v>49</v>
      </c>
      <c r="N133" s="1" t="s">
        <v>49</v>
      </c>
      <c r="O133" s="1" t="s">
        <v>49</v>
      </c>
      <c r="P133" s="1" t="s">
        <v>49</v>
      </c>
      <c r="Q133" s="1" t="s">
        <v>49</v>
      </c>
      <c r="R133" s="1" t="s">
        <v>49</v>
      </c>
      <c r="S133" s="1" t="b">
        <v>1</v>
      </c>
      <c r="T133" s="2">
        <v>7.6834E-2</v>
      </c>
      <c r="U133" s="1" t="b">
        <v>1</v>
      </c>
      <c r="V133" s="1">
        <v>3</v>
      </c>
      <c r="W133" s="1">
        <v>25</v>
      </c>
      <c r="X133" s="1" t="s">
        <v>104</v>
      </c>
      <c r="Y133" s="1" t="s">
        <v>49</v>
      </c>
      <c r="Z133" s="2">
        <v>0.98086248655191899</v>
      </c>
      <c r="AA133" s="1" t="s">
        <v>106</v>
      </c>
      <c r="AB133" s="1" t="s">
        <v>106</v>
      </c>
      <c r="AC133" s="1" t="s">
        <v>105</v>
      </c>
      <c r="AD133" s="1" t="s">
        <v>106</v>
      </c>
      <c r="AE133" s="1" t="s">
        <v>106</v>
      </c>
      <c r="AF133" s="1" t="s">
        <v>106</v>
      </c>
      <c r="AG133" s="1" t="s">
        <v>106</v>
      </c>
      <c r="AH133" s="1" t="s">
        <v>106</v>
      </c>
      <c r="AI133" s="2">
        <v>83.1309814453125</v>
      </c>
      <c r="AJ133" s="1" t="s">
        <v>49</v>
      </c>
      <c r="AK133" s="1" t="s">
        <v>49</v>
      </c>
      <c r="AL133" s="1" t="s">
        <v>49</v>
      </c>
    </row>
    <row r="134" spans="1:38">
      <c r="A134" s="1">
        <v>90</v>
      </c>
      <c r="B134" s="1" t="s">
        <v>195</v>
      </c>
      <c r="C134" s="1" t="b">
        <v>0</v>
      </c>
      <c r="D134" s="1" t="s">
        <v>99</v>
      </c>
      <c r="E134" s="1" t="s">
        <v>100</v>
      </c>
      <c r="F134" s="1" t="s">
        <v>101</v>
      </c>
      <c r="G134" s="1" t="s">
        <v>102</v>
      </c>
      <c r="H134" s="1" t="s">
        <v>103</v>
      </c>
      <c r="I134" s="2">
        <v>29.947097778320312</v>
      </c>
      <c r="J134" s="2">
        <v>21.004676818847656</v>
      </c>
      <c r="K134" s="2">
        <v>4.8830318450927734</v>
      </c>
      <c r="L134" s="1" t="s">
        <v>49</v>
      </c>
      <c r="M134" s="1" t="s">
        <v>49</v>
      </c>
      <c r="N134" s="1" t="s">
        <v>49</v>
      </c>
      <c r="O134" s="1" t="s">
        <v>49</v>
      </c>
      <c r="P134" s="1" t="s">
        <v>49</v>
      </c>
      <c r="Q134" s="1" t="s">
        <v>49</v>
      </c>
      <c r="R134" s="1" t="s">
        <v>49</v>
      </c>
      <c r="S134" s="1" t="b">
        <v>1</v>
      </c>
      <c r="T134" s="2">
        <v>7.6834E-2</v>
      </c>
      <c r="U134" s="1" t="b">
        <v>1</v>
      </c>
      <c r="V134" s="1">
        <v>3</v>
      </c>
      <c r="W134" s="1">
        <v>26</v>
      </c>
      <c r="X134" s="1" t="s">
        <v>104</v>
      </c>
      <c r="Y134" s="1" t="s">
        <v>49</v>
      </c>
      <c r="Z134" s="2">
        <v>0.98151871844949379</v>
      </c>
      <c r="AA134" s="1" t="s">
        <v>106</v>
      </c>
      <c r="AB134" s="1" t="s">
        <v>106</v>
      </c>
      <c r="AC134" s="1" t="s">
        <v>105</v>
      </c>
      <c r="AD134" s="1" t="s">
        <v>106</v>
      </c>
      <c r="AE134" s="1" t="s">
        <v>106</v>
      </c>
      <c r="AF134" s="1" t="s">
        <v>106</v>
      </c>
      <c r="AG134" s="1" t="s">
        <v>106</v>
      </c>
      <c r="AH134" s="1" t="s">
        <v>106</v>
      </c>
      <c r="AI134" s="2">
        <v>83.271163940429688</v>
      </c>
      <c r="AJ134" s="1" t="s">
        <v>49</v>
      </c>
      <c r="AK134" s="1" t="s">
        <v>49</v>
      </c>
      <c r="AL134" s="1" t="s">
        <v>49</v>
      </c>
    </row>
    <row r="135" spans="1:38">
      <c r="A135" s="1">
        <v>91</v>
      </c>
      <c r="B135" s="1" t="s">
        <v>196</v>
      </c>
      <c r="C135" s="1" t="b">
        <v>0</v>
      </c>
      <c r="D135" s="1" t="s">
        <v>99</v>
      </c>
      <c r="E135" s="1" t="s">
        <v>100</v>
      </c>
      <c r="F135" s="1" t="s">
        <v>101</v>
      </c>
      <c r="G135" s="1" t="s">
        <v>102</v>
      </c>
      <c r="H135" s="1" t="s">
        <v>103</v>
      </c>
      <c r="I135" s="2">
        <v>29.082658767700195</v>
      </c>
      <c r="J135" s="2">
        <v>21.004676818847656</v>
      </c>
      <c r="K135" s="2">
        <v>4.8830318450927734</v>
      </c>
      <c r="L135" s="1" t="s">
        <v>49</v>
      </c>
      <c r="M135" s="1" t="s">
        <v>49</v>
      </c>
      <c r="N135" s="1" t="s">
        <v>49</v>
      </c>
      <c r="O135" s="1" t="s">
        <v>49</v>
      </c>
      <c r="P135" s="1" t="s">
        <v>49</v>
      </c>
      <c r="Q135" s="1" t="s">
        <v>49</v>
      </c>
      <c r="R135" s="1" t="s">
        <v>49</v>
      </c>
      <c r="S135" s="1" t="b">
        <v>1</v>
      </c>
      <c r="T135" s="2">
        <v>7.6834E-2</v>
      </c>
      <c r="U135" s="1" t="b">
        <v>1</v>
      </c>
      <c r="V135" s="1">
        <v>3</v>
      </c>
      <c r="W135" s="1">
        <v>25</v>
      </c>
      <c r="X135" s="1" t="s">
        <v>104</v>
      </c>
      <c r="Y135" s="1" t="s">
        <v>49</v>
      </c>
      <c r="Z135" s="2">
        <v>0.99122610385365606</v>
      </c>
      <c r="AA135" s="1" t="s">
        <v>106</v>
      </c>
      <c r="AB135" s="1" t="s">
        <v>106</v>
      </c>
      <c r="AC135" s="1" t="s">
        <v>105</v>
      </c>
      <c r="AD135" s="1" t="s">
        <v>106</v>
      </c>
      <c r="AE135" s="1" t="s">
        <v>106</v>
      </c>
      <c r="AF135" s="1" t="s">
        <v>106</v>
      </c>
      <c r="AG135" s="1" t="s">
        <v>106</v>
      </c>
      <c r="AH135" s="1" t="s">
        <v>106</v>
      </c>
      <c r="AI135" s="2">
        <v>85.373863220214844</v>
      </c>
      <c r="AJ135" s="1" t="s">
        <v>49</v>
      </c>
      <c r="AK135" s="1" t="s">
        <v>49</v>
      </c>
      <c r="AL135" s="1" t="s">
        <v>49</v>
      </c>
    </row>
    <row r="136" spans="1:38">
      <c r="A136" s="1">
        <v>92</v>
      </c>
      <c r="B136" s="1" t="s">
        <v>197</v>
      </c>
      <c r="C136" s="1" t="b">
        <v>0</v>
      </c>
      <c r="D136" s="1" t="s">
        <v>99</v>
      </c>
      <c r="E136" s="1" t="s">
        <v>100</v>
      </c>
      <c r="F136" s="1" t="s">
        <v>101</v>
      </c>
      <c r="G136" s="1" t="s">
        <v>102</v>
      </c>
      <c r="H136" s="1" t="s">
        <v>103</v>
      </c>
      <c r="I136" s="2">
        <v>28.984210968017578</v>
      </c>
      <c r="J136" s="2">
        <v>21.004676818847656</v>
      </c>
      <c r="K136" s="2">
        <v>4.8830318450927734</v>
      </c>
      <c r="L136" s="1" t="s">
        <v>49</v>
      </c>
      <c r="M136" s="1" t="s">
        <v>49</v>
      </c>
      <c r="N136" s="1" t="s">
        <v>49</v>
      </c>
      <c r="O136" s="1" t="s">
        <v>49</v>
      </c>
      <c r="P136" s="1" t="s">
        <v>49</v>
      </c>
      <c r="Q136" s="1" t="s">
        <v>49</v>
      </c>
      <c r="R136" s="1" t="s">
        <v>49</v>
      </c>
      <c r="S136" s="1" t="b">
        <v>1</v>
      </c>
      <c r="T136" s="2">
        <v>7.6834E-2</v>
      </c>
      <c r="U136" s="1" t="b">
        <v>1</v>
      </c>
      <c r="V136" s="1">
        <v>3</v>
      </c>
      <c r="W136" s="1">
        <v>25</v>
      </c>
      <c r="X136" s="1" t="s">
        <v>104</v>
      </c>
      <c r="Y136" s="1" t="s">
        <v>49</v>
      </c>
      <c r="Z136" s="2">
        <v>0.99420695671380266</v>
      </c>
      <c r="AA136" s="1" t="s">
        <v>106</v>
      </c>
      <c r="AB136" s="1" t="s">
        <v>106</v>
      </c>
      <c r="AC136" s="1" t="s">
        <v>105</v>
      </c>
      <c r="AD136" s="1" t="s">
        <v>106</v>
      </c>
      <c r="AE136" s="1" t="s">
        <v>106</v>
      </c>
      <c r="AF136" s="1" t="s">
        <v>106</v>
      </c>
      <c r="AG136" s="1" t="s">
        <v>106</v>
      </c>
      <c r="AH136" s="1" t="s">
        <v>106</v>
      </c>
      <c r="AI136" s="2">
        <v>85.5140380859375</v>
      </c>
      <c r="AJ136" s="1" t="s">
        <v>49</v>
      </c>
      <c r="AK136" s="1" t="s">
        <v>49</v>
      </c>
      <c r="AL136" s="1" t="s">
        <v>49</v>
      </c>
    </row>
    <row r="137" spans="1:38">
      <c r="A137" s="1">
        <v>93</v>
      </c>
      <c r="B137" s="1" t="s">
        <v>198</v>
      </c>
      <c r="C137" s="1" t="b">
        <v>0</v>
      </c>
      <c r="D137" s="1" t="s">
        <v>99</v>
      </c>
      <c r="E137" s="1" t="s">
        <v>100</v>
      </c>
      <c r="F137" s="1" t="s">
        <v>101</v>
      </c>
      <c r="G137" s="1" t="s">
        <v>102</v>
      </c>
      <c r="H137" s="1" t="s">
        <v>103</v>
      </c>
      <c r="I137" s="2">
        <v>29.566171646118164</v>
      </c>
      <c r="J137" s="2">
        <v>21.004676818847656</v>
      </c>
      <c r="K137" s="2">
        <v>4.8830318450927734</v>
      </c>
      <c r="L137" s="1" t="s">
        <v>49</v>
      </c>
      <c r="M137" s="1" t="s">
        <v>49</v>
      </c>
      <c r="N137" s="1" t="s">
        <v>49</v>
      </c>
      <c r="O137" s="1" t="s">
        <v>49</v>
      </c>
      <c r="P137" s="1" t="s">
        <v>49</v>
      </c>
      <c r="Q137" s="1" t="s">
        <v>49</v>
      </c>
      <c r="R137" s="1" t="s">
        <v>49</v>
      </c>
      <c r="S137" s="1" t="b">
        <v>1</v>
      </c>
      <c r="T137" s="2">
        <v>7.6834E-2</v>
      </c>
      <c r="U137" s="1" t="b">
        <v>1</v>
      </c>
      <c r="V137" s="1">
        <v>3</v>
      </c>
      <c r="W137" s="1">
        <v>25</v>
      </c>
      <c r="X137" s="1" t="s">
        <v>104</v>
      </c>
      <c r="Y137" s="1" t="s">
        <v>49</v>
      </c>
      <c r="Z137" s="2">
        <v>0.98490825918808456</v>
      </c>
      <c r="AA137" s="1" t="s">
        <v>106</v>
      </c>
      <c r="AB137" s="1" t="s">
        <v>106</v>
      </c>
      <c r="AC137" s="1" t="s">
        <v>105</v>
      </c>
      <c r="AD137" s="1" t="s">
        <v>106</v>
      </c>
      <c r="AE137" s="1" t="s">
        <v>106</v>
      </c>
      <c r="AF137" s="1" t="s">
        <v>106</v>
      </c>
      <c r="AG137" s="1" t="s">
        <v>106</v>
      </c>
      <c r="AH137" s="1" t="s">
        <v>106</v>
      </c>
      <c r="AI137" s="2">
        <v>85.5140380859375</v>
      </c>
      <c r="AJ137" s="1" t="s">
        <v>49</v>
      </c>
      <c r="AK137" s="1" t="s">
        <v>49</v>
      </c>
      <c r="AL137" s="1" t="s">
        <v>49</v>
      </c>
    </row>
    <row r="138" spans="1:38">
      <c r="A138" s="1">
        <v>94</v>
      </c>
      <c r="B138" s="1" t="s">
        <v>199</v>
      </c>
      <c r="C138" s="1" t="b">
        <v>0</v>
      </c>
      <c r="D138" s="1" t="s">
        <v>99</v>
      </c>
      <c r="E138" s="1" t="s">
        <v>100</v>
      </c>
      <c r="F138" s="1" t="s">
        <v>101</v>
      </c>
      <c r="G138" s="1" t="s">
        <v>102</v>
      </c>
      <c r="H138" s="1" t="s">
        <v>103</v>
      </c>
      <c r="I138" s="2">
        <v>34.754116058349609</v>
      </c>
      <c r="J138" s="2">
        <v>21.004676818847656</v>
      </c>
      <c r="K138" s="2">
        <v>4.8830318450927734</v>
      </c>
      <c r="L138" s="1" t="s">
        <v>49</v>
      </c>
      <c r="M138" s="1" t="s">
        <v>49</v>
      </c>
      <c r="N138" s="1" t="s">
        <v>49</v>
      </c>
      <c r="O138" s="1" t="s">
        <v>49</v>
      </c>
      <c r="P138" s="1" t="s">
        <v>49</v>
      </c>
      <c r="Q138" s="1" t="s">
        <v>49</v>
      </c>
      <c r="R138" s="1" t="s">
        <v>49</v>
      </c>
      <c r="S138" s="1" t="b">
        <v>1</v>
      </c>
      <c r="T138" s="2">
        <v>7.6834E-2</v>
      </c>
      <c r="U138" s="1" t="b">
        <v>1</v>
      </c>
      <c r="V138" s="1">
        <v>3</v>
      </c>
      <c r="W138" s="1">
        <v>30</v>
      </c>
      <c r="X138" s="1" t="s">
        <v>200</v>
      </c>
      <c r="Y138" s="1" t="s">
        <v>49</v>
      </c>
      <c r="Z138" s="2">
        <v>0</v>
      </c>
      <c r="AA138" s="1" t="s">
        <v>105</v>
      </c>
      <c r="AB138" s="1" t="s">
        <v>106</v>
      </c>
      <c r="AC138" s="1" t="s">
        <v>105</v>
      </c>
      <c r="AD138" s="1" t="s">
        <v>105</v>
      </c>
      <c r="AE138" s="1" t="s">
        <v>106</v>
      </c>
      <c r="AF138" s="1" t="s">
        <v>105</v>
      </c>
      <c r="AG138" s="1" t="s">
        <v>105</v>
      </c>
      <c r="AH138" s="1" t="s">
        <v>105</v>
      </c>
      <c r="AI138" s="2">
        <v>60.001300811767578</v>
      </c>
      <c r="AJ138" s="1" t="s">
        <v>49</v>
      </c>
      <c r="AK138" s="1" t="s">
        <v>49</v>
      </c>
      <c r="AL138" s="1" t="s">
        <v>49</v>
      </c>
    </row>
    <row r="139" spans="1:38">
      <c r="A139" s="1">
        <v>95</v>
      </c>
      <c r="B139" s="1" t="s">
        <v>201</v>
      </c>
      <c r="C139" s="1" t="b">
        <v>0</v>
      </c>
      <c r="D139" s="1" t="s">
        <v>99</v>
      </c>
      <c r="E139" s="1" t="s">
        <v>100</v>
      </c>
      <c r="F139" s="1" t="s">
        <v>101</v>
      </c>
      <c r="G139" s="1" t="s">
        <v>102</v>
      </c>
      <c r="H139" s="1" t="s">
        <v>103</v>
      </c>
      <c r="I139" s="1" t="s">
        <v>202</v>
      </c>
      <c r="J139" s="2">
        <v>21.004676818847656</v>
      </c>
      <c r="K139" s="2">
        <v>4.8830318450927734</v>
      </c>
      <c r="L139" s="1" t="s">
        <v>49</v>
      </c>
      <c r="M139" s="1" t="s">
        <v>49</v>
      </c>
      <c r="N139" s="1" t="s">
        <v>49</v>
      </c>
      <c r="O139" s="1" t="s">
        <v>49</v>
      </c>
      <c r="P139" s="1" t="s">
        <v>49</v>
      </c>
      <c r="Q139" s="1" t="s">
        <v>49</v>
      </c>
      <c r="R139" s="1" t="s">
        <v>49</v>
      </c>
      <c r="S139" s="1" t="b">
        <v>1</v>
      </c>
      <c r="T139" s="2">
        <v>7.6834E-2</v>
      </c>
      <c r="U139" s="1" t="b">
        <v>1</v>
      </c>
      <c r="V139" s="1">
        <v>3</v>
      </c>
      <c r="W139" s="1">
        <v>39</v>
      </c>
      <c r="X139" s="1" t="s">
        <v>200</v>
      </c>
      <c r="Y139" s="1" t="s">
        <v>49</v>
      </c>
      <c r="Z139" s="2">
        <v>0</v>
      </c>
      <c r="AA139" s="1" t="s">
        <v>105</v>
      </c>
      <c r="AB139" s="1" t="s">
        <v>105</v>
      </c>
      <c r="AC139" s="1" t="s">
        <v>106</v>
      </c>
      <c r="AD139" s="1" t="s">
        <v>106</v>
      </c>
      <c r="AE139" s="1" t="s">
        <v>106</v>
      </c>
      <c r="AF139" s="1" t="s">
        <v>105</v>
      </c>
      <c r="AG139" s="1" t="s">
        <v>106</v>
      </c>
      <c r="AH139" s="1" t="s">
        <v>106</v>
      </c>
      <c r="AI139" s="2">
        <v>60.562019348144531</v>
      </c>
      <c r="AJ139" s="1" t="s">
        <v>49</v>
      </c>
      <c r="AK139" s="1" t="s">
        <v>49</v>
      </c>
      <c r="AL139" s="1" t="s">
        <v>49</v>
      </c>
    </row>
    <row r="140" spans="1:38">
      <c r="A140" s="1">
        <v>96</v>
      </c>
      <c r="B140" s="1" t="s">
        <v>203</v>
      </c>
      <c r="C140" s="1" t="b">
        <v>0</v>
      </c>
      <c r="D140" s="1" t="s">
        <v>99</v>
      </c>
      <c r="E140" s="1" t="s">
        <v>100</v>
      </c>
      <c r="F140" s="1" t="s">
        <v>101</v>
      </c>
      <c r="G140" s="1" t="s">
        <v>102</v>
      </c>
      <c r="H140" s="1" t="s">
        <v>103</v>
      </c>
      <c r="I140" s="2">
        <v>21.760818481445312</v>
      </c>
      <c r="J140" s="2">
        <v>21.004676818847656</v>
      </c>
      <c r="K140" s="2">
        <v>4.8830318450927734</v>
      </c>
      <c r="L140" s="1" t="s">
        <v>49</v>
      </c>
      <c r="M140" s="1" t="s">
        <v>49</v>
      </c>
      <c r="N140" s="1" t="s">
        <v>49</v>
      </c>
      <c r="O140" s="1" t="s">
        <v>49</v>
      </c>
      <c r="P140" s="1" t="s">
        <v>49</v>
      </c>
      <c r="Q140" s="1" t="s">
        <v>49</v>
      </c>
      <c r="R140" s="1" t="s">
        <v>49</v>
      </c>
      <c r="S140" s="1" t="b">
        <v>1</v>
      </c>
      <c r="T140" s="2">
        <v>7.6834E-2</v>
      </c>
      <c r="U140" s="1" t="b">
        <v>1</v>
      </c>
      <c r="V140" s="1">
        <v>3</v>
      </c>
      <c r="W140" s="1">
        <v>19</v>
      </c>
      <c r="X140" s="1" t="s">
        <v>200</v>
      </c>
      <c r="Y140" s="1" t="s">
        <v>49</v>
      </c>
      <c r="Z140" s="2">
        <v>0</v>
      </c>
      <c r="AA140" s="1" t="s">
        <v>105</v>
      </c>
      <c r="AB140" s="1" t="s">
        <v>106</v>
      </c>
      <c r="AC140" s="1" t="s">
        <v>105</v>
      </c>
      <c r="AD140" s="1" t="s">
        <v>106</v>
      </c>
      <c r="AE140" s="1" t="s">
        <v>105</v>
      </c>
      <c r="AF140" s="1" t="s">
        <v>105</v>
      </c>
      <c r="AG140" s="1" t="s">
        <v>106</v>
      </c>
      <c r="AH140" s="1" t="s">
        <v>106</v>
      </c>
      <c r="AI140" s="2">
        <v>84.11224365234375</v>
      </c>
      <c r="AJ140" s="2">
        <v>78.785408020019531</v>
      </c>
      <c r="AK140" s="2">
        <v>88.45782470703125</v>
      </c>
      <c r="AL140" s="2">
        <v>91.26141357421875</v>
      </c>
    </row>
  </sheetData>
  <pageMargins left="0.75" right="0.75" top="1" bottom="1" header="0.5" footer="0.5"/>
  <pageSetup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0CD58-D82A-1749-861E-7A94D0F35CE1}">
  <dimension ref="A1:E9"/>
  <sheetViews>
    <sheetView workbookViewId="0">
      <selection activeCell="E9" sqref="E9"/>
    </sheetView>
  </sheetViews>
  <sheetFormatPr baseColWidth="10" defaultRowHeight="16"/>
  <sheetData>
    <row r="1" spans="1:5">
      <c r="B1" s="4" t="s">
        <v>204</v>
      </c>
      <c r="C1" s="4" t="s">
        <v>205</v>
      </c>
      <c r="D1" s="4" t="s">
        <v>206</v>
      </c>
      <c r="E1" s="4" t="s">
        <v>207</v>
      </c>
    </row>
    <row r="2" spans="1:5">
      <c r="A2" t="s">
        <v>208</v>
      </c>
      <c r="B2" t="s">
        <v>209</v>
      </c>
      <c r="C2" t="s">
        <v>210</v>
      </c>
      <c r="D2" t="s">
        <v>211</v>
      </c>
      <c r="E2" t="s">
        <v>212</v>
      </c>
    </row>
    <row r="3" spans="1:5">
      <c r="A3" t="s">
        <v>214</v>
      </c>
      <c r="B3" t="s">
        <v>215</v>
      </c>
      <c r="C3" t="s">
        <v>216</v>
      </c>
      <c r="D3" t="s">
        <v>217</v>
      </c>
      <c r="E3" t="s">
        <v>218</v>
      </c>
    </row>
    <row r="4" spans="1:5">
      <c r="A4" t="s">
        <v>220</v>
      </c>
      <c r="B4" t="s">
        <v>221</v>
      </c>
      <c r="C4" s="5" t="s">
        <v>222</v>
      </c>
      <c r="D4" s="5" t="s">
        <v>223</v>
      </c>
      <c r="E4" s="5" t="s">
        <v>224</v>
      </c>
    </row>
    <row r="5" spans="1:5">
      <c r="A5" t="s">
        <v>225</v>
      </c>
      <c r="B5" t="s">
        <v>226</v>
      </c>
      <c r="C5" t="s">
        <v>227</v>
      </c>
      <c r="D5" t="s">
        <v>228</v>
      </c>
      <c r="E5" t="s">
        <v>229</v>
      </c>
    </row>
    <row r="6" spans="1:5">
      <c r="A6" t="s">
        <v>231</v>
      </c>
      <c r="B6" t="s">
        <v>232</v>
      </c>
      <c r="C6" t="s">
        <v>233</v>
      </c>
      <c r="D6" t="s">
        <v>234</v>
      </c>
      <c r="E6" t="s">
        <v>235</v>
      </c>
    </row>
    <row r="7" spans="1:5">
      <c r="A7" t="s">
        <v>237</v>
      </c>
      <c r="B7" t="s">
        <v>238</v>
      </c>
      <c r="C7" t="s">
        <v>239</v>
      </c>
      <c r="D7" t="s">
        <v>240</v>
      </c>
      <c r="E7" t="s">
        <v>241</v>
      </c>
    </row>
    <row r="8" spans="1:5">
      <c r="A8" t="s">
        <v>243</v>
      </c>
      <c r="B8" t="s">
        <v>244</v>
      </c>
      <c r="C8" t="s">
        <v>245</v>
      </c>
      <c r="D8" t="s">
        <v>246</v>
      </c>
      <c r="E8" t="s">
        <v>247</v>
      </c>
    </row>
    <row r="9" spans="1:5">
      <c r="A9" t="s">
        <v>249</v>
      </c>
      <c r="B9" t="s">
        <v>250</v>
      </c>
      <c r="C9" s="5" t="s">
        <v>251</v>
      </c>
      <c r="D9" s="6" t="s">
        <v>252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C8B4F-E563-7B4B-AC1F-4ACADF87B813}">
  <dimension ref="A1:W136"/>
  <sheetViews>
    <sheetView zoomScale="106" workbookViewId="0">
      <selection activeCell="D13" sqref="D13"/>
    </sheetView>
  </sheetViews>
  <sheetFormatPr baseColWidth="10" defaultColWidth="11" defaultRowHeight="16"/>
  <cols>
    <col min="1" max="1" width="13.33203125" bestFit="1" customWidth="1"/>
    <col min="2" max="2" width="11" bestFit="1" customWidth="1"/>
    <col min="3" max="3" width="12.5" bestFit="1" customWidth="1"/>
    <col min="5" max="5" width="23" bestFit="1" customWidth="1"/>
    <col min="8" max="8" width="13.33203125" bestFit="1" customWidth="1"/>
    <col min="9" max="9" width="16.6640625" bestFit="1" customWidth="1"/>
    <col min="10" max="10" width="20.1640625" bestFit="1" customWidth="1"/>
    <col min="11" max="12" width="11" bestFit="1" customWidth="1"/>
  </cols>
  <sheetData>
    <row r="1" spans="1:23">
      <c r="B1" t="s">
        <v>61</v>
      </c>
      <c r="C1" t="s">
        <v>68</v>
      </c>
      <c r="D1" t="s">
        <v>264</v>
      </c>
      <c r="E1" t="s">
        <v>265</v>
      </c>
      <c r="F1" s="3" t="s">
        <v>266</v>
      </c>
      <c r="G1" t="s">
        <v>267</v>
      </c>
      <c r="I1" t="s">
        <v>268</v>
      </c>
      <c r="J1" t="s">
        <v>269</v>
      </c>
    </row>
    <row r="2" spans="1:23">
      <c r="A2" t="s">
        <v>270</v>
      </c>
      <c r="B2" s="8" t="s">
        <v>98</v>
      </c>
      <c r="C2" s="9">
        <v>9.2914619445800781</v>
      </c>
      <c r="D2">
        <f>AVERAGE(C2:C4)</f>
        <v>9.3420413335164394</v>
      </c>
      <c r="E2">
        <f>(C2-$O$59)/$O$58</f>
        <v>9.0755927810352208</v>
      </c>
      <c r="F2" s="3">
        <f>10^E2</f>
        <v>1190125555.9383943</v>
      </c>
      <c r="G2" s="3">
        <f>F2*4520*2</f>
        <v>10758735025683.084</v>
      </c>
      <c r="H2" t="s">
        <v>270</v>
      </c>
      <c r="I2" s="3">
        <f>AVERAGE(G2:G4)</f>
        <v>10270369963584.557</v>
      </c>
      <c r="J2">
        <f>STDEV(G2:G4)</f>
        <v>919564348925.54004</v>
      </c>
    </row>
    <row r="3" spans="1:23">
      <c r="B3" t="s">
        <v>107</v>
      </c>
      <c r="C3" s="9">
        <v>9.4511890411376953</v>
      </c>
      <c r="E3">
        <f t="shared" ref="E3:E31" si="0">(C3-$O$59)/$O$58</f>
        <v>9.0080749872776842</v>
      </c>
      <c r="F3" s="3">
        <f t="shared" ref="F3:F31" si="1">10^E3</f>
        <v>1018767277.9007713</v>
      </c>
      <c r="G3" s="3">
        <f t="shared" ref="G3:G31" si="2">F3*4520*2</f>
        <v>9209656192222.9727</v>
      </c>
    </row>
    <row r="4" spans="1:23">
      <c r="B4" t="s">
        <v>108</v>
      </c>
      <c r="C4" s="9">
        <v>9.283473014831543</v>
      </c>
      <c r="E4">
        <f t="shared" si="0"/>
        <v>9.0789697591605982</v>
      </c>
      <c r="F4" s="3">
        <f t="shared" si="1"/>
        <v>1199415782.3946478</v>
      </c>
      <c r="G4" s="3">
        <f t="shared" si="2"/>
        <v>10842718672847.617</v>
      </c>
    </row>
    <row r="5" spans="1:23">
      <c r="A5" t="s">
        <v>271</v>
      </c>
      <c r="B5" t="s">
        <v>109</v>
      </c>
      <c r="C5" s="9">
        <v>28.988977432250977</v>
      </c>
      <c r="D5">
        <f>AVERAGE(C5:C7)</f>
        <v>29.321065266927082</v>
      </c>
      <c r="E5">
        <f t="shared" si="0"/>
        <v>0.74931116135594988</v>
      </c>
      <c r="F5" s="3">
        <f t="shared" si="1"/>
        <v>5.6145009719924861</v>
      </c>
      <c r="G5" s="3">
        <f t="shared" si="2"/>
        <v>50755.088786812077</v>
      </c>
      <c r="H5" t="s">
        <v>271</v>
      </c>
      <c r="I5" s="3">
        <f>AVERAGE(G5:G7)</f>
        <v>40405.516315871791</v>
      </c>
      <c r="J5">
        <f>STDEV(G5:G7)</f>
        <v>18565.60267218604</v>
      </c>
    </row>
    <row r="6" spans="1:23">
      <c r="B6" t="s">
        <v>110</v>
      </c>
      <c r="C6" s="9">
        <v>30</v>
      </c>
      <c r="E6">
        <f t="shared" si="0"/>
        <v>0.32194464255825284</v>
      </c>
      <c r="F6" s="3">
        <f t="shared" si="1"/>
        <v>2.0986723588395844</v>
      </c>
      <c r="G6" s="3">
        <f t="shared" si="2"/>
        <v>18971.998123909842</v>
      </c>
    </row>
    <row r="7" spans="1:23">
      <c r="B7" t="s">
        <v>111</v>
      </c>
      <c r="C7" s="9">
        <v>28.974218368530273</v>
      </c>
      <c r="E7">
        <f t="shared" si="0"/>
        <v>0.75554992385664621</v>
      </c>
      <c r="F7" s="3">
        <f t="shared" si="1"/>
        <v>5.6957369509837905</v>
      </c>
      <c r="G7" s="3">
        <f t="shared" si="2"/>
        <v>51489.462036893463</v>
      </c>
    </row>
    <row r="8" spans="1:23">
      <c r="A8" t="s">
        <v>272</v>
      </c>
      <c r="B8" t="s">
        <v>112</v>
      </c>
      <c r="C8" s="9">
        <v>18.86915397644043</v>
      </c>
      <c r="D8">
        <f>AVERAGE(C8:C10)</f>
        <v>18.906119028727215</v>
      </c>
      <c r="E8">
        <f t="shared" si="0"/>
        <v>5.0270333993333729</v>
      </c>
      <c r="F8" s="3">
        <f t="shared" si="1"/>
        <v>106422.48590848403</v>
      </c>
      <c r="G8" s="3">
        <f t="shared" si="2"/>
        <v>962059272.61269557</v>
      </c>
      <c r="H8" t="s">
        <v>272</v>
      </c>
      <c r="I8" s="3">
        <f>AVERAGE(G8:G10)</f>
        <v>928907534.68625486</v>
      </c>
      <c r="J8">
        <f>STDEV(G8:G10)</f>
        <v>48104677.711788177</v>
      </c>
    </row>
    <row r="9" spans="1:23">
      <c r="B9" t="s">
        <v>113</v>
      </c>
      <c r="C9" s="9">
        <v>18.881109237670898</v>
      </c>
      <c r="E9">
        <f t="shared" si="0"/>
        <v>5.0219798243328091</v>
      </c>
      <c r="F9" s="3">
        <f t="shared" si="1"/>
        <v>105191.30048171413</v>
      </c>
      <c r="G9" s="3">
        <f t="shared" si="2"/>
        <v>950929356.3546958</v>
      </c>
    </row>
    <row r="10" spans="1:23">
      <c r="B10" t="s">
        <v>114</v>
      </c>
      <c r="C10" s="9">
        <v>18.968093872070312</v>
      </c>
      <c r="E10">
        <f t="shared" si="0"/>
        <v>4.9852107930787053</v>
      </c>
      <c r="F10" s="3">
        <f t="shared" si="1"/>
        <v>96651.988395063367</v>
      </c>
      <c r="G10" s="3">
        <f t="shared" si="2"/>
        <v>873733975.09137285</v>
      </c>
      <c r="P10" t="s">
        <v>98</v>
      </c>
      <c r="Q10" t="b">
        <v>0</v>
      </c>
      <c r="R10" t="s">
        <v>99</v>
      </c>
      <c r="S10" t="s">
        <v>100</v>
      </c>
      <c r="T10" t="s">
        <v>101</v>
      </c>
      <c r="U10" t="s">
        <v>102</v>
      </c>
      <c r="V10" t="s">
        <v>103</v>
      </c>
      <c r="W10" s="9">
        <v>6.9879074096679688</v>
      </c>
    </row>
    <row r="11" spans="1:23">
      <c r="A11" t="s">
        <v>273</v>
      </c>
      <c r="B11" t="s">
        <v>115</v>
      </c>
      <c r="C11" s="9">
        <v>22.68440055847168</v>
      </c>
      <c r="D11" s="9">
        <f>AVERAGE(C12:C13)</f>
        <v>22.757431983947754</v>
      </c>
      <c r="E11">
        <f t="shared" si="0"/>
        <v>3.4143011991533814</v>
      </c>
      <c r="F11" s="3">
        <f t="shared" si="1"/>
        <v>2595.9791446979743</v>
      </c>
      <c r="G11" s="3">
        <f t="shared" si="2"/>
        <v>23467651.468069687</v>
      </c>
      <c r="H11" t="s">
        <v>273</v>
      </c>
      <c r="I11" s="3">
        <f>AVERAGE(G12:G13)</f>
        <v>21897049.100618899</v>
      </c>
      <c r="J11">
        <f>STDEV(G11:G13)</f>
        <v>1598938.4535404278</v>
      </c>
      <c r="P11" t="s">
        <v>107</v>
      </c>
      <c r="Q11" t="b">
        <v>0</v>
      </c>
      <c r="R11" t="s">
        <v>99</v>
      </c>
      <c r="S11" t="s">
        <v>100</v>
      </c>
      <c r="T11" t="s">
        <v>101</v>
      </c>
      <c r="U11" t="s">
        <v>102</v>
      </c>
      <c r="V11" t="s">
        <v>103</v>
      </c>
      <c r="W11" s="9">
        <v>6.9912347793579102</v>
      </c>
    </row>
    <row r="12" spans="1:23">
      <c r="B12" t="s">
        <v>116</v>
      </c>
      <c r="C12" s="9">
        <v>22.695566177368164</v>
      </c>
      <c r="E12">
        <f t="shared" si="0"/>
        <v>3.4095814116528547</v>
      </c>
      <c r="F12" s="3">
        <f t="shared" si="1"/>
        <v>2567.9195381463683</v>
      </c>
      <c r="G12" s="3">
        <f t="shared" si="2"/>
        <v>23213992.624843169</v>
      </c>
      <c r="P12" t="s">
        <v>108</v>
      </c>
      <c r="Q12" t="b">
        <v>0</v>
      </c>
      <c r="R12" t="s">
        <v>99</v>
      </c>
      <c r="S12" t="s">
        <v>100</v>
      </c>
      <c r="T12" t="s">
        <v>101</v>
      </c>
      <c r="U12" t="s">
        <v>102</v>
      </c>
      <c r="V12" t="s">
        <v>103</v>
      </c>
      <c r="W12" s="9">
        <v>6.9421191215515137</v>
      </c>
    </row>
    <row r="13" spans="1:23">
      <c r="B13" t="s">
        <v>117</v>
      </c>
      <c r="C13" s="9">
        <v>22.819297790527344</v>
      </c>
      <c r="E13">
        <f t="shared" si="0"/>
        <v>3.3572791678970173</v>
      </c>
      <c r="F13" s="3">
        <f t="shared" si="1"/>
        <v>2276.5603513710867</v>
      </c>
      <c r="G13" s="3">
        <f t="shared" si="2"/>
        <v>20580105.576394625</v>
      </c>
      <c r="P13" t="s">
        <v>109</v>
      </c>
      <c r="Q13" t="b">
        <v>0</v>
      </c>
      <c r="R13" t="s">
        <v>99</v>
      </c>
      <c r="S13" t="s">
        <v>100</v>
      </c>
      <c r="T13" t="s">
        <v>101</v>
      </c>
      <c r="U13" t="s">
        <v>102</v>
      </c>
      <c r="V13" t="s">
        <v>103</v>
      </c>
      <c r="W13" s="9">
        <v>22.804840087890625</v>
      </c>
    </row>
    <row r="14" spans="1:23">
      <c r="A14" t="s">
        <v>274</v>
      </c>
      <c r="B14" t="s">
        <v>118</v>
      </c>
      <c r="C14" s="9">
        <v>11.537631034851074</v>
      </c>
      <c r="D14">
        <f>AVERAGE(C14:C15)</f>
        <v>11.380594253540039</v>
      </c>
      <c r="E14">
        <f t="shared" si="0"/>
        <v>8.1261209340542528</v>
      </c>
      <c r="F14" s="3">
        <f t="shared" si="1"/>
        <v>133696775.80294456</v>
      </c>
      <c r="G14" s="3">
        <f t="shared" si="2"/>
        <v>1208618853258.6189</v>
      </c>
      <c r="H14" t="s">
        <v>274</v>
      </c>
      <c r="I14" s="3">
        <f>AVERAGE(G14:G16)</f>
        <v>1425449909704.0378</v>
      </c>
      <c r="J14">
        <f>STDEV(G14:G16)</f>
        <v>216084795630.44141</v>
      </c>
      <c r="P14" t="s">
        <v>110</v>
      </c>
      <c r="Q14" t="b">
        <v>0</v>
      </c>
      <c r="R14" t="s">
        <v>99</v>
      </c>
      <c r="S14" t="s">
        <v>100</v>
      </c>
      <c r="T14" t="s">
        <v>101</v>
      </c>
      <c r="U14" t="s">
        <v>102</v>
      </c>
      <c r="V14" t="s">
        <v>103</v>
      </c>
      <c r="W14" s="9">
        <v>22.943742752075195</v>
      </c>
    </row>
    <row r="15" spans="1:23">
      <c r="B15" t="s">
        <v>119</v>
      </c>
      <c r="C15" s="9">
        <v>11.223557472229004</v>
      </c>
      <c r="E15">
        <f t="shared" si="0"/>
        <v>8.2588820903190694</v>
      </c>
      <c r="F15" s="3">
        <f t="shared" si="1"/>
        <v>181502282.24889418</v>
      </c>
      <c r="G15" s="3">
        <f t="shared" si="2"/>
        <v>1640780631530.0034</v>
      </c>
      <c r="P15" t="s">
        <v>111</v>
      </c>
      <c r="Q15" t="b">
        <v>0</v>
      </c>
      <c r="R15" t="s">
        <v>99</v>
      </c>
      <c r="S15" t="s">
        <v>100</v>
      </c>
      <c r="T15" t="s">
        <v>101</v>
      </c>
      <c r="U15" t="s">
        <v>102</v>
      </c>
      <c r="V15" t="s">
        <v>103</v>
      </c>
      <c r="W15" s="9">
        <v>23.025426864624023</v>
      </c>
    </row>
    <row r="16" spans="1:23">
      <c r="B16" t="s">
        <v>120</v>
      </c>
      <c r="C16" s="9">
        <v>11.36701774597168</v>
      </c>
      <c r="E16">
        <f t="shared" si="0"/>
        <v>8.1982403996873021</v>
      </c>
      <c r="F16" s="3">
        <f t="shared" si="1"/>
        <v>157848478.35436851</v>
      </c>
      <c r="G16" s="3">
        <f t="shared" si="2"/>
        <v>1426950244323.4912</v>
      </c>
      <c r="P16" t="s">
        <v>118</v>
      </c>
      <c r="Q16" t="b">
        <v>0</v>
      </c>
      <c r="R16" t="s">
        <v>99</v>
      </c>
      <c r="S16" t="s">
        <v>100</v>
      </c>
      <c r="T16" t="s">
        <v>101</v>
      </c>
      <c r="U16" t="s">
        <v>102</v>
      </c>
      <c r="V16" t="s">
        <v>103</v>
      </c>
      <c r="W16" s="9">
        <v>10.060704231262207</v>
      </c>
    </row>
    <row r="17" spans="1:23">
      <c r="A17" t="s">
        <v>252</v>
      </c>
      <c r="B17" t="s">
        <v>121</v>
      </c>
      <c r="C17" s="9">
        <v>19.253011703491211</v>
      </c>
      <c r="D17">
        <f>AVERAGE(C17:C19)</f>
        <v>19.336487452189129</v>
      </c>
      <c r="E17">
        <f t="shared" si="0"/>
        <v>4.8647739743152636</v>
      </c>
      <c r="F17" s="3">
        <f t="shared" si="1"/>
        <v>73244.323869725762</v>
      </c>
      <c r="G17" s="3">
        <f t="shared" si="2"/>
        <v>662128687.78232086</v>
      </c>
      <c r="H17" t="s">
        <v>252</v>
      </c>
      <c r="I17" s="3">
        <f>AVERAGE(G17:G19)</f>
        <v>611856923.91199505</v>
      </c>
      <c r="J17">
        <f>STDEV(G17:G19)</f>
        <v>50570616.661267981</v>
      </c>
      <c r="P17" t="s">
        <v>119</v>
      </c>
      <c r="Q17" t="b">
        <v>0</v>
      </c>
      <c r="R17" t="s">
        <v>99</v>
      </c>
      <c r="S17" t="s">
        <v>100</v>
      </c>
      <c r="T17" t="s">
        <v>101</v>
      </c>
      <c r="U17" t="s">
        <v>102</v>
      </c>
      <c r="V17" t="s">
        <v>103</v>
      </c>
      <c r="W17" s="9">
        <v>9.4311714172363281</v>
      </c>
    </row>
    <row r="18" spans="1:23">
      <c r="B18" t="s">
        <v>122</v>
      </c>
      <c r="C18" s="9">
        <v>19.33314323425293</v>
      </c>
      <c r="E18">
        <f t="shared" si="0"/>
        <v>4.8309017993114836</v>
      </c>
      <c r="F18" s="3">
        <f t="shared" si="1"/>
        <v>67748.829972399108</v>
      </c>
      <c r="G18" s="3">
        <f t="shared" si="2"/>
        <v>612449422.95048797</v>
      </c>
      <c r="P18" t="s">
        <v>120</v>
      </c>
      <c r="Q18" t="b">
        <v>0</v>
      </c>
      <c r="R18" t="s">
        <v>99</v>
      </c>
      <c r="S18" t="s">
        <v>100</v>
      </c>
      <c r="T18" t="s">
        <v>101</v>
      </c>
      <c r="U18" t="s">
        <v>102</v>
      </c>
      <c r="V18" t="s">
        <v>103</v>
      </c>
      <c r="W18" s="9">
        <v>9.3762378692626953</v>
      </c>
    </row>
    <row r="19" spans="1:23">
      <c r="B19" t="s">
        <v>123</v>
      </c>
      <c r="C19" s="9">
        <v>19.423307418823242</v>
      </c>
      <c r="E19">
        <f t="shared" si="0"/>
        <v>4.7927887493072303</v>
      </c>
      <c r="F19" s="3">
        <f t="shared" si="1"/>
        <v>62056.710287961992</v>
      </c>
      <c r="G19" s="3">
        <f t="shared" si="2"/>
        <v>560992661.00317645</v>
      </c>
      <c r="P19" t="s">
        <v>121</v>
      </c>
      <c r="Q19" t="b">
        <v>0</v>
      </c>
      <c r="R19" t="s">
        <v>99</v>
      </c>
      <c r="S19" t="s">
        <v>100</v>
      </c>
      <c r="T19" t="s">
        <v>101</v>
      </c>
      <c r="U19" t="s">
        <v>102</v>
      </c>
      <c r="V19" t="s">
        <v>103</v>
      </c>
      <c r="W19" s="9">
        <v>22.094593048095703</v>
      </c>
    </row>
    <row r="20" spans="1:23">
      <c r="A20" t="s">
        <v>275</v>
      </c>
      <c r="B20" t="s">
        <v>124</v>
      </c>
      <c r="C20" s="9">
        <v>17.958627700805664</v>
      </c>
      <c r="D20">
        <f>AVERAGE(C20:C22)</f>
        <v>18.063138961791992</v>
      </c>
      <c r="E20">
        <f t="shared" si="0"/>
        <v>5.4119194118763296</v>
      </c>
      <c r="F20" s="3">
        <f t="shared" si="1"/>
        <v>258178.10682743587</v>
      </c>
      <c r="G20" s="3">
        <f t="shared" si="2"/>
        <v>2333930085.7200203</v>
      </c>
      <c r="H20" t="s">
        <v>275</v>
      </c>
      <c r="I20" s="3">
        <f>AVERAGE(G20:G22)</f>
        <v>2137821572.5261304</v>
      </c>
      <c r="J20">
        <f>STDEV(G20:G22)</f>
        <v>418199427.06727475</v>
      </c>
      <c r="P20" t="s">
        <v>122</v>
      </c>
      <c r="Q20" t="b">
        <v>0</v>
      </c>
      <c r="R20" t="s">
        <v>99</v>
      </c>
      <c r="S20" t="s">
        <v>100</v>
      </c>
      <c r="T20" t="s">
        <v>101</v>
      </c>
      <c r="U20" t="s">
        <v>102</v>
      </c>
      <c r="V20" t="s">
        <v>103</v>
      </c>
      <c r="W20" s="9">
        <v>22.623119354248047</v>
      </c>
    </row>
    <row r="21" spans="1:23">
      <c r="B21" t="s">
        <v>125</v>
      </c>
      <c r="C21" s="9">
        <v>17.920602798461914</v>
      </c>
      <c r="E21">
        <f t="shared" si="0"/>
        <v>5.4279928118781235</v>
      </c>
      <c r="F21" s="3">
        <f t="shared" si="1"/>
        <v>267912.39815683675</v>
      </c>
      <c r="G21" s="3">
        <f t="shared" si="2"/>
        <v>2421928079.3378043</v>
      </c>
      <c r="P21" t="s">
        <v>123</v>
      </c>
      <c r="Q21" t="b">
        <v>0</v>
      </c>
      <c r="R21" t="s">
        <v>99</v>
      </c>
      <c r="S21" t="s">
        <v>100</v>
      </c>
      <c r="T21" t="s">
        <v>101</v>
      </c>
      <c r="U21" t="s">
        <v>102</v>
      </c>
      <c r="V21" t="s">
        <v>103</v>
      </c>
      <c r="W21" s="9">
        <v>22.640287399291992</v>
      </c>
    </row>
    <row r="22" spans="1:23">
      <c r="B22" t="s">
        <v>126</v>
      </c>
      <c r="C22" s="9">
        <v>18.310186386108398</v>
      </c>
      <c r="E22">
        <f t="shared" si="0"/>
        <v>5.2633130243597437</v>
      </c>
      <c r="F22" s="3">
        <f t="shared" si="1"/>
        <v>183363.55669475289</v>
      </c>
      <c r="G22" s="3">
        <f t="shared" si="2"/>
        <v>1657606552.520566</v>
      </c>
      <c r="P22" t="s">
        <v>130</v>
      </c>
      <c r="Q22" t="b">
        <v>0</v>
      </c>
      <c r="R22" t="s">
        <v>99</v>
      </c>
      <c r="S22" t="s">
        <v>100</v>
      </c>
      <c r="T22" t="s">
        <v>101</v>
      </c>
      <c r="U22" t="s">
        <v>102</v>
      </c>
      <c r="V22" t="s">
        <v>103</v>
      </c>
      <c r="W22" s="9">
        <v>11.949662208557129</v>
      </c>
    </row>
    <row r="23" spans="1:23">
      <c r="A23" t="s">
        <v>276</v>
      </c>
      <c r="B23" t="s">
        <v>127</v>
      </c>
      <c r="C23" s="9">
        <v>21.360355377197266</v>
      </c>
      <c r="D23">
        <f>AVERAGE(C23:C25)</f>
        <v>21.650034586588543</v>
      </c>
      <c r="E23">
        <f t="shared" si="0"/>
        <v>3.9739846304658459</v>
      </c>
      <c r="F23" s="3">
        <f t="shared" si="1"/>
        <v>9418.5626395986601</v>
      </c>
      <c r="G23" s="3">
        <f t="shared" si="2"/>
        <v>85143806.261971891</v>
      </c>
      <c r="H23" t="s">
        <v>276</v>
      </c>
      <c r="I23" s="3">
        <f>AVERAGE(G23:G25)</f>
        <v>67423358.525270537</v>
      </c>
      <c r="J23">
        <f>STDEV(G23:G25)</f>
        <v>23531648.059748385</v>
      </c>
      <c r="P23" t="s">
        <v>131</v>
      </c>
      <c r="Q23" t="b">
        <v>0</v>
      </c>
      <c r="R23" t="s">
        <v>99</v>
      </c>
      <c r="S23" t="s">
        <v>100</v>
      </c>
      <c r="T23" t="s">
        <v>101</v>
      </c>
      <c r="U23" t="s">
        <v>102</v>
      </c>
      <c r="V23" t="s">
        <v>103</v>
      </c>
      <c r="W23" s="9">
        <v>11.913948059082031</v>
      </c>
    </row>
    <row r="24" spans="1:23">
      <c r="B24" t="s">
        <v>128</v>
      </c>
      <c r="C24" s="9">
        <v>21.471656799316406</v>
      </c>
      <c r="E24">
        <f t="shared" si="0"/>
        <v>3.926936717960595</v>
      </c>
      <c r="F24" s="3">
        <f t="shared" si="1"/>
        <v>8451.5568662510304</v>
      </c>
      <c r="G24" s="3">
        <f t="shared" si="2"/>
        <v>76402074.070909321</v>
      </c>
      <c r="P24" t="s">
        <v>132</v>
      </c>
      <c r="Q24" t="b">
        <v>0</v>
      </c>
      <c r="R24" t="s">
        <v>99</v>
      </c>
      <c r="S24" t="s">
        <v>100</v>
      </c>
      <c r="T24" t="s">
        <v>101</v>
      </c>
      <c r="U24" t="s">
        <v>102</v>
      </c>
      <c r="V24" t="s">
        <v>103</v>
      </c>
      <c r="W24" s="9">
        <v>11.984884262084961</v>
      </c>
    </row>
    <row r="25" spans="1:23">
      <c r="B25" t="s">
        <v>129</v>
      </c>
      <c r="C25" s="9">
        <v>22.118091583251953</v>
      </c>
      <c r="E25">
        <f t="shared" si="0"/>
        <v>3.6536840804300978</v>
      </c>
      <c r="F25" s="3">
        <f t="shared" si="1"/>
        <v>4504.8888543064613</v>
      </c>
      <c r="G25" s="3">
        <f t="shared" si="2"/>
        <v>40724195.242930412</v>
      </c>
      <c r="P25" t="s">
        <v>133</v>
      </c>
      <c r="Q25" t="b">
        <v>0</v>
      </c>
      <c r="R25" t="s">
        <v>99</v>
      </c>
      <c r="S25" t="s">
        <v>100</v>
      </c>
      <c r="T25" t="s">
        <v>101</v>
      </c>
      <c r="U25" t="s">
        <v>102</v>
      </c>
      <c r="V25" t="s">
        <v>103</v>
      </c>
      <c r="W25" s="9">
        <v>30.980228424072266</v>
      </c>
    </row>
    <row r="26" spans="1:23">
      <c r="A26" t="s">
        <v>277</v>
      </c>
      <c r="B26" t="s">
        <v>130</v>
      </c>
      <c r="C26" s="9">
        <v>13.654098510742188</v>
      </c>
      <c r="D26">
        <f>AVERAGE(C26:C28)</f>
        <v>14.347354571024576</v>
      </c>
      <c r="E26">
        <f t="shared" si="0"/>
        <v>7.2314748933294046</v>
      </c>
      <c r="F26" s="3">
        <f t="shared" si="1"/>
        <v>17040208.066069674</v>
      </c>
      <c r="G26" s="3">
        <f t="shared" si="2"/>
        <v>154043480917.26984</v>
      </c>
      <c r="H26" t="s">
        <v>277</v>
      </c>
      <c r="I26" s="3">
        <f>AVERAGE(G26:G28)</f>
        <v>88679278632.248642</v>
      </c>
      <c r="J26">
        <f>STDEV(G26:G28)</f>
        <v>56618447036.23465</v>
      </c>
      <c r="P26" t="s">
        <v>134</v>
      </c>
      <c r="Q26" t="b">
        <v>0</v>
      </c>
      <c r="R26" t="s">
        <v>99</v>
      </c>
      <c r="S26" t="s">
        <v>100</v>
      </c>
      <c r="T26" t="s">
        <v>101</v>
      </c>
      <c r="U26" t="s">
        <v>102</v>
      </c>
      <c r="V26" t="s">
        <v>103</v>
      </c>
      <c r="W26" s="9">
        <v>30.816970825195312</v>
      </c>
    </row>
    <row r="27" spans="1:23">
      <c r="B27" t="s">
        <v>131</v>
      </c>
      <c r="C27" s="9">
        <v>14.714818954467773</v>
      </c>
      <c r="E27">
        <f t="shared" si="0"/>
        <v>6.7831007245293629</v>
      </c>
      <c r="F27" s="3">
        <f t="shared" si="1"/>
        <v>6068770.6432320336</v>
      </c>
      <c r="G27" s="3">
        <f t="shared" si="2"/>
        <v>54861686614.817581</v>
      </c>
      <c r="P27" t="s">
        <v>135</v>
      </c>
      <c r="Q27" t="b">
        <v>0</v>
      </c>
      <c r="R27" t="s">
        <v>99</v>
      </c>
      <c r="S27" t="s">
        <v>100</v>
      </c>
      <c r="T27" t="s">
        <v>101</v>
      </c>
      <c r="U27" t="s">
        <v>102</v>
      </c>
      <c r="V27" t="s">
        <v>103</v>
      </c>
      <c r="W27" s="9">
        <v>31.159282684326172</v>
      </c>
    </row>
    <row r="28" spans="1:23">
      <c r="B28" t="s">
        <v>132</v>
      </c>
      <c r="C28" s="9">
        <v>14.67314624786377</v>
      </c>
      <c r="E28">
        <f t="shared" si="0"/>
        <v>6.8007160776563289</v>
      </c>
      <c r="F28" s="3">
        <f t="shared" si="1"/>
        <v>6319985.4385684188</v>
      </c>
      <c r="G28" s="3">
        <f t="shared" si="2"/>
        <v>57132668364.658508</v>
      </c>
      <c r="P28" t="s">
        <v>142</v>
      </c>
      <c r="Q28" t="b">
        <v>0</v>
      </c>
      <c r="R28" t="s">
        <v>99</v>
      </c>
      <c r="S28" t="s">
        <v>100</v>
      </c>
      <c r="T28" t="s">
        <v>101</v>
      </c>
      <c r="U28" t="s">
        <v>102</v>
      </c>
      <c r="V28" t="s">
        <v>103</v>
      </c>
      <c r="W28" s="9">
        <v>14.061882019042969</v>
      </c>
    </row>
    <row r="29" spans="1:23">
      <c r="A29" t="s">
        <v>278</v>
      </c>
      <c r="B29" t="s">
        <v>133</v>
      </c>
      <c r="C29" s="9">
        <v>19.206245422363281</v>
      </c>
      <c r="D29">
        <f>AVERAGE(C29:C31)</f>
        <v>19.210337320963543</v>
      </c>
      <c r="E29">
        <f t="shared" si="0"/>
        <v>4.8845424180674701</v>
      </c>
      <c r="F29" s="3">
        <f t="shared" si="1"/>
        <v>76655.340670501231</v>
      </c>
      <c r="G29" s="3">
        <f t="shared" si="2"/>
        <v>692964279.66133118</v>
      </c>
      <c r="H29" t="s">
        <v>278</v>
      </c>
      <c r="I29" s="3">
        <f>AVERAGE(G29:G31)</f>
        <v>690281938.14445543</v>
      </c>
      <c r="J29">
        <f>STDEV(G29:G31)</f>
        <v>12192210.636916477</v>
      </c>
      <c r="P29" t="s">
        <v>143</v>
      </c>
      <c r="Q29" t="b">
        <v>0</v>
      </c>
      <c r="R29" t="s">
        <v>99</v>
      </c>
      <c r="S29" t="s">
        <v>100</v>
      </c>
      <c r="T29" t="s">
        <v>101</v>
      </c>
      <c r="U29" t="s">
        <v>102</v>
      </c>
      <c r="V29" t="s">
        <v>103</v>
      </c>
      <c r="W29" s="9">
        <v>14.06944751739502</v>
      </c>
    </row>
    <row r="30" spans="1:23">
      <c r="B30" t="s">
        <v>134</v>
      </c>
      <c r="C30" s="9">
        <v>19.19453239440918</v>
      </c>
      <c r="E30">
        <f t="shared" si="0"/>
        <v>4.8894935993180226</v>
      </c>
      <c r="F30" s="3">
        <f t="shared" si="1"/>
        <v>77534.25161882957</v>
      </c>
      <c r="G30" s="3">
        <f t="shared" si="2"/>
        <v>700909634.63421929</v>
      </c>
      <c r="P30" t="s">
        <v>144</v>
      </c>
      <c r="Q30" t="b">
        <v>0</v>
      </c>
      <c r="R30" t="s">
        <v>99</v>
      </c>
      <c r="S30" t="s">
        <v>100</v>
      </c>
      <c r="T30" t="s">
        <v>101</v>
      </c>
      <c r="U30" t="s">
        <v>102</v>
      </c>
      <c r="V30" t="s">
        <v>103</v>
      </c>
      <c r="W30" s="9">
        <v>14.165736198425293</v>
      </c>
    </row>
    <row r="31" spans="1:23">
      <c r="B31" t="s">
        <v>135</v>
      </c>
      <c r="C31" s="9">
        <v>19.230234146118164</v>
      </c>
      <c r="E31">
        <f t="shared" si="0"/>
        <v>4.8744022118163386</v>
      </c>
      <c r="F31" s="3">
        <f t="shared" si="1"/>
        <v>74886.27213913895</v>
      </c>
      <c r="G31" s="3">
        <f t="shared" si="2"/>
        <v>676971900.13781607</v>
      </c>
      <c r="P31" t="s">
        <v>154</v>
      </c>
      <c r="Q31" t="b">
        <v>0</v>
      </c>
      <c r="R31" t="s">
        <v>99</v>
      </c>
      <c r="S31" t="s">
        <v>100</v>
      </c>
      <c r="T31" t="s">
        <v>101</v>
      </c>
      <c r="U31" t="s">
        <v>102</v>
      </c>
      <c r="V31" t="s">
        <v>103</v>
      </c>
      <c r="W31" s="9">
        <v>16.534721374511719</v>
      </c>
    </row>
    <row r="32" spans="1:23">
      <c r="A32" t="s">
        <v>279</v>
      </c>
      <c r="B32" t="s">
        <v>136</v>
      </c>
      <c r="C32" s="9">
        <v>18.344446182250977</v>
      </c>
      <c r="D32">
        <f>AVERAGE(C32:C34)</f>
        <v>18.346241633097332</v>
      </c>
      <c r="F32" s="3"/>
      <c r="G32" s="3"/>
      <c r="I32" s="3"/>
      <c r="P32" t="s">
        <v>155</v>
      </c>
      <c r="Q32" t="b">
        <v>0</v>
      </c>
      <c r="R32" t="s">
        <v>99</v>
      </c>
      <c r="S32" t="s">
        <v>100</v>
      </c>
      <c r="T32" t="s">
        <v>101</v>
      </c>
      <c r="U32" t="s">
        <v>102</v>
      </c>
      <c r="V32" t="s">
        <v>103</v>
      </c>
      <c r="W32" s="9">
        <v>16.495384216308594</v>
      </c>
    </row>
    <row r="33" spans="2:23">
      <c r="B33" t="s">
        <v>137</v>
      </c>
      <c r="C33" s="9">
        <v>18.217105865478516</v>
      </c>
      <c r="F33" s="3"/>
      <c r="G33" s="3"/>
      <c r="P33" t="s">
        <v>156</v>
      </c>
      <c r="Q33" t="b">
        <v>0</v>
      </c>
      <c r="R33" t="s">
        <v>99</v>
      </c>
      <c r="S33" t="s">
        <v>100</v>
      </c>
      <c r="T33" t="s">
        <v>101</v>
      </c>
      <c r="U33" t="s">
        <v>102</v>
      </c>
      <c r="V33" t="s">
        <v>103</v>
      </c>
      <c r="W33" s="9">
        <v>16.655635833740234</v>
      </c>
    </row>
    <row r="34" spans="2:23">
      <c r="B34" t="s">
        <v>138</v>
      </c>
      <c r="C34" s="9">
        <v>18.4771728515625</v>
      </c>
      <c r="F34" s="3"/>
      <c r="G34" s="3"/>
      <c r="P34" t="s">
        <v>166</v>
      </c>
      <c r="Q34" t="b">
        <v>0</v>
      </c>
      <c r="R34" t="s">
        <v>99</v>
      </c>
      <c r="S34" t="s">
        <v>100</v>
      </c>
      <c r="T34" t="s">
        <v>101</v>
      </c>
      <c r="U34" t="s">
        <v>102</v>
      </c>
      <c r="V34" t="s">
        <v>103</v>
      </c>
      <c r="W34" s="9">
        <v>18.782537460327148</v>
      </c>
    </row>
    <row r="35" spans="2:23">
      <c r="B35" t="s">
        <v>139</v>
      </c>
      <c r="C35" s="9">
        <v>21.683870315551758</v>
      </c>
      <c r="F35" s="3"/>
      <c r="G35" s="3"/>
      <c r="I35" s="3"/>
      <c r="P35" t="s">
        <v>167</v>
      </c>
      <c r="Q35" t="b">
        <v>0</v>
      </c>
      <c r="R35" t="s">
        <v>99</v>
      </c>
      <c r="S35" t="s">
        <v>100</v>
      </c>
      <c r="T35" t="s">
        <v>101</v>
      </c>
      <c r="U35" t="s">
        <v>102</v>
      </c>
      <c r="V35" t="s">
        <v>103</v>
      </c>
      <c r="W35" s="9">
        <v>18.959150314331055</v>
      </c>
    </row>
    <row r="36" spans="2:23">
      <c r="B36" t="s">
        <v>140</v>
      </c>
      <c r="C36" s="9">
        <v>21.924966812133789</v>
      </c>
      <c r="F36" s="3"/>
      <c r="G36" s="3"/>
      <c r="P36" t="s">
        <v>168</v>
      </c>
      <c r="Q36" t="b">
        <v>0</v>
      </c>
      <c r="R36" t="s">
        <v>99</v>
      </c>
      <c r="S36" t="s">
        <v>100</v>
      </c>
      <c r="T36" t="s">
        <v>101</v>
      </c>
      <c r="U36" t="s">
        <v>102</v>
      </c>
      <c r="V36" t="s">
        <v>103</v>
      </c>
      <c r="W36" s="9">
        <v>18.933792114257812</v>
      </c>
    </row>
    <row r="37" spans="2:23">
      <c r="B37" t="s">
        <v>141</v>
      </c>
      <c r="C37" s="9">
        <v>22.142366409301758</v>
      </c>
      <c r="F37" s="3"/>
      <c r="G37" s="3"/>
      <c r="P37" t="s">
        <v>178</v>
      </c>
      <c r="Q37" t="b">
        <v>0</v>
      </c>
      <c r="R37" t="s">
        <v>99</v>
      </c>
      <c r="S37" t="s">
        <v>100</v>
      </c>
      <c r="T37" t="s">
        <v>101</v>
      </c>
      <c r="U37" t="s">
        <v>102</v>
      </c>
      <c r="V37" t="s">
        <v>103</v>
      </c>
      <c r="W37" s="9">
        <v>21.412014007568359</v>
      </c>
    </row>
    <row r="38" spans="2:23">
      <c r="B38" t="s">
        <v>142</v>
      </c>
      <c r="C38" s="9">
        <v>18.436176300048828</v>
      </c>
      <c r="F38" s="3"/>
      <c r="G38" s="3"/>
      <c r="I38" s="3"/>
      <c r="P38" t="s">
        <v>179</v>
      </c>
      <c r="Q38" t="b">
        <v>0</v>
      </c>
      <c r="R38" t="s">
        <v>99</v>
      </c>
      <c r="S38" t="s">
        <v>100</v>
      </c>
      <c r="T38" t="s">
        <v>101</v>
      </c>
      <c r="U38" t="s">
        <v>102</v>
      </c>
      <c r="V38" t="s">
        <v>103</v>
      </c>
      <c r="W38" s="9">
        <v>21.331266403198242</v>
      </c>
    </row>
    <row r="39" spans="2:23">
      <c r="B39" t="s">
        <v>143</v>
      </c>
      <c r="C39" s="9">
        <v>18.611349105834961</v>
      </c>
      <c r="F39" s="3"/>
      <c r="G39" s="3"/>
      <c r="P39" t="s">
        <v>180</v>
      </c>
      <c r="Q39" t="b">
        <v>0</v>
      </c>
      <c r="R39" t="s">
        <v>99</v>
      </c>
      <c r="S39" t="s">
        <v>100</v>
      </c>
      <c r="T39" t="s">
        <v>101</v>
      </c>
      <c r="U39" t="s">
        <v>102</v>
      </c>
      <c r="V39" t="s">
        <v>103</v>
      </c>
      <c r="W39" s="9">
        <v>21.249332427978516</v>
      </c>
    </row>
    <row r="40" spans="2:23">
      <c r="B40" t="s">
        <v>144</v>
      </c>
      <c r="C40" s="9">
        <v>18.404439926147461</v>
      </c>
      <c r="F40" s="3"/>
      <c r="G40" s="3"/>
      <c r="P40" t="s">
        <v>190</v>
      </c>
      <c r="Q40" t="b">
        <v>0</v>
      </c>
      <c r="R40" t="s">
        <v>99</v>
      </c>
      <c r="S40" t="s">
        <v>100</v>
      </c>
      <c r="T40" t="s">
        <v>101</v>
      </c>
      <c r="U40" t="s">
        <v>102</v>
      </c>
      <c r="V40" t="s">
        <v>103</v>
      </c>
      <c r="W40" s="9">
        <v>23.787530899047852</v>
      </c>
    </row>
    <row r="41" spans="2:23">
      <c r="B41" t="s">
        <v>145</v>
      </c>
      <c r="C41" s="9">
        <v>18.374372482299805</v>
      </c>
      <c r="F41" s="3"/>
      <c r="G41" s="3"/>
      <c r="I41" s="3"/>
      <c r="P41" t="s">
        <v>191</v>
      </c>
      <c r="Q41" t="b">
        <v>0</v>
      </c>
      <c r="R41" t="s">
        <v>99</v>
      </c>
      <c r="S41" t="s">
        <v>100</v>
      </c>
      <c r="T41" t="s">
        <v>101</v>
      </c>
      <c r="U41" t="s">
        <v>102</v>
      </c>
      <c r="V41" t="s">
        <v>103</v>
      </c>
      <c r="W41" s="9">
        <v>23.633968353271484</v>
      </c>
    </row>
    <row r="42" spans="2:23">
      <c r="B42" t="s">
        <v>146</v>
      </c>
      <c r="C42" s="9">
        <v>18.508766174316406</v>
      </c>
      <c r="F42" s="3"/>
      <c r="G42" s="3"/>
      <c r="P42" t="s">
        <v>192</v>
      </c>
      <c r="Q42" t="b">
        <v>0</v>
      </c>
      <c r="R42" t="s">
        <v>99</v>
      </c>
      <c r="S42" t="s">
        <v>100</v>
      </c>
      <c r="T42" t="s">
        <v>101</v>
      </c>
      <c r="U42" t="s">
        <v>102</v>
      </c>
      <c r="V42" t="s">
        <v>103</v>
      </c>
      <c r="W42" s="9">
        <v>23.740671157836914</v>
      </c>
    </row>
    <row r="43" spans="2:23">
      <c r="B43" t="s">
        <v>147</v>
      </c>
      <c r="C43" s="9">
        <v>18.670156478881836</v>
      </c>
      <c r="F43" s="3"/>
      <c r="G43" s="3"/>
    </row>
    <row r="44" spans="2:23">
      <c r="B44" t="s">
        <v>148</v>
      </c>
      <c r="C44" s="9">
        <v>17.508989334106445</v>
      </c>
      <c r="F44" s="3"/>
      <c r="G44" s="3"/>
      <c r="I44" s="3"/>
    </row>
    <row r="45" spans="2:23">
      <c r="B45" t="s">
        <v>149</v>
      </c>
      <c r="C45" s="9">
        <v>17.689556121826172</v>
      </c>
      <c r="F45" s="3"/>
      <c r="G45" s="3"/>
    </row>
    <row r="46" spans="2:23">
      <c r="B46" t="s">
        <v>150</v>
      </c>
      <c r="C46" s="9">
        <v>17.658910751342773</v>
      </c>
      <c r="F46" s="3"/>
      <c r="G46" s="3"/>
    </row>
    <row r="47" spans="2:23">
      <c r="B47" t="s">
        <v>151</v>
      </c>
      <c r="C47" s="9">
        <v>20.487396240234375</v>
      </c>
      <c r="F47" s="3"/>
      <c r="G47" s="3"/>
      <c r="I47" s="3"/>
    </row>
    <row r="48" spans="2:23">
      <c r="B48" t="s">
        <v>152</v>
      </c>
      <c r="C48" s="9">
        <v>20.71588134765625</v>
      </c>
      <c r="F48" s="3"/>
      <c r="G48" s="3"/>
    </row>
    <row r="49" spans="1:15">
      <c r="B49" t="s">
        <v>153</v>
      </c>
      <c r="C49" s="9">
        <v>20.847000122070312</v>
      </c>
      <c r="F49" s="3"/>
      <c r="G49" s="3"/>
    </row>
    <row r="50" spans="1:15">
      <c r="B50" t="s">
        <v>154</v>
      </c>
      <c r="C50" s="9">
        <v>21.953367233276367</v>
      </c>
      <c r="F50" s="3"/>
      <c r="G50" s="3"/>
      <c r="I50" s="3"/>
    </row>
    <row r="51" spans="1:15">
      <c r="B51" t="s">
        <v>155</v>
      </c>
      <c r="C51" s="9">
        <v>21.852764129638672</v>
      </c>
      <c r="F51" s="3"/>
      <c r="G51" s="3"/>
    </row>
    <row r="52" spans="1:15">
      <c r="B52" t="s">
        <v>156</v>
      </c>
      <c r="C52" s="9">
        <v>21.857305526733398</v>
      </c>
      <c r="F52" s="3"/>
      <c r="G52" s="3"/>
    </row>
    <row r="53" spans="1:15">
      <c r="B53" t="s">
        <v>157</v>
      </c>
      <c r="C53" s="9">
        <v>20.528181076049805</v>
      </c>
      <c r="F53" s="3"/>
      <c r="G53" s="3"/>
      <c r="I53" s="3"/>
    </row>
    <row r="54" spans="1:15">
      <c r="B54" t="s">
        <v>158</v>
      </c>
      <c r="C54" s="9">
        <v>20.575542449951172</v>
      </c>
      <c r="F54" s="3"/>
      <c r="G54" s="3"/>
    </row>
    <row r="55" spans="1:15">
      <c r="A55" s="7"/>
      <c r="B55" t="s">
        <v>159</v>
      </c>
      <c r="C55" s="9">
        <v>20.563642501831055</v>
      </c>
      <c r="F55" s="3"/>
      <c r="G55" s="3"/>
      <c r="H55" s="7"/>
    </row>
    <row r="56" spans="1:15">
      <c r="B56" t="s">
        <v>160</v>
      </c>
      <c r="C56" s="9">
        <v>19.419025421142578</v>
      </c>
      <c r="F56" s="3"/>
    </row>
    <row r="57" spans="1:15">
      <c r="B57" t="s">
        <v>161</v>
      </c>
      <c r="C57" s="9">
        <v>19.578485488891602</v>
      </c>
      <c r="F57" s="3"/>
    </row>
    <row r="58" spans="1:15">
      <c r="B58" t="s">
        <v>162</v>
      </c>
      <c r="C58" s="9">
        <v>19.593051910400391</v>
      </c>
      <c r="F58" s="3"/>
      <c r="K58" s="3" t="s">
        <v>266</v>
      </c>
      <c r="L58" t="s">
        <v>52</v>
      </c>
      <c r="N58" t="s">
        <v>280</v>
      </c>
      <c r="O58">
        <f>SLOPE(L59:L66,K59:K66)</f>
        <v>-2.3657037303561261</v>
      </c>
    </row>
    <row r="59" spans="1:15">
      <c r="B59" t="s">
        <v>163</v>
      </c>
      <c r="C59" s="9">
        <v>22.08769416809082</v>
      </c>
      <c r="F59" s="3"/>
      <c r="I59" s="3"/>
      <c r="J59" s="3">
        <v>17500000</v>
      </c>
      <c r="K59" s="3">
        <v>10</v>
      </c>
      <c r="L59">
        <v>6.9737537701924603</v>
      </c>
      <c r="N59" s="3" t="s">
        <v>281</v>
      </c>
      <c r="O59">
        <f>INTERCEPT(L59:L66,K59:K66)</f>
        <v>30.761625641868228</v>
      </c>
    </row>
    <row r="60" spans="1:15">
      <c r="B60" t="s">
        <v>164</v>
      </c>
      <c r="C60" s="9">
        <v>22.248846054077148</v>
      </c>
      <c r="F60" s="3"/>
      <c r="I60" s="3"/>
      <c r="J60" s="3">
        <v>3500000</v>
      </c>
      <c r="K60" s="3">
        <v>9</v>
      </c>
      <c r="L60">
        <v>9.6227045059204102</v>
      </c>
      <c r="N60" t="s">
        <v>282</v>
      </c>
      <c r="O60">
        <f>RSQ(L59:L66,K59:K66)</f>
        <v>0.99959920341034969</v>
      </c>
    </row>
    <row r="61" spans="1:15">
      <c r="B61" t="s">
        <v>165</v>
      </c>
      <c r="C61" s="9">
        <v>22.476846694946289</v>
      </c>
      <c r="F61" s="3"/>
      <c r="I61" s="3"/>
      <c r="J61" s="3">
        <v>700000</v>
      </c>
      <c r="K61" s="3">
        <v>8</v>
      </c>
      <c r="L61">
        <v>11.93180513381958</v>
      </c>
    </row>
    <row r="62" spans="1:15">
      <c r="B62" t="s">
        <v>166</v>
      </c>
      <c r="C62" s="9">
        <v>23.637125015258789</v>
      </c>
      <c r="F62" s="3"/>
      <c r="I62" s="3"/>
      <c r="J62" s="3">
        <v>140000</v>
      </c>
      <c r="K62" s="3">
        <v>7</v>
      </c>
      <c r="L62">
        <v>14.099021911621094</v>
      </c>
    </row>
    <row r="63" spans="1:15">
      <c r="B63" t="s">
        <v>167</v>
      </c>
      <c r="C63" s="9">
        <v>23.48613166809082</v>
      </c>
      <c r="F63" s="3"/>
      <c r="I63" s="3"/>
      <c r="J63" s="3">
        <v>28000</v>
      </c>
      <c r="K63" s="3">
        <v>6</v>
      </c>
      <c r="L63">
        <v>16.561913808186848</v>
      </c>
      <c r="O63" s="10"/>
    </row>
    <row r="64" spans="1:15">
      <c r="B64" t="s">
        <v>168</v>
      </c>
      <c r="C64" s="9">
        <v>23.509498596191406</v>
      </c>
      <c r="F64" s="3"/>
      <c r="I64" s="3"/>
      <c r="J64" s="3">
        <v>5600</v>
      </c>
      <c r="K64" s="3">
        <v>5</v>
      </c>
      <c r="L64">
        <v>18.891826629638672</v>
      </c>
    </row>
    <row r="65" spans="2:14">
      <c r="B65" t="s">
        <v>169</v>
      </c>
      <c r="C65" s="9">
        <v>20.385137557983398</v>
      </c>
      <c r="F65" s="3"/>
      <c r="I65" s="3"/>
      <c r="J65" s="3">
        <v>1120</v>
      </c>
      <c r="K65" s="3">
        <v>4</v>
      </c>
      <c r="L65">
        <v>21.330870946248371</v>
      </c>
    </row>
    <row r="66" spans="2:14">
      <c r="B66" t="s">
        <v>170</v>
      </c>
      <c r="C66" s="9">
        <v>20.498689651489258</v>
      </c>
      <c r="F66" s="3"/>
      <c r="I66" s="3"/>
      <c r="J66" s="3">
        <v>224</v>
      </c>
      <c r="K66" s="3"/>
      <c r="L66">
        <v>23.720723470052082</v>
      </c>
    </row>
    <row r="67" spans="2:14">
      <c r="B67" t="s">
        <v>171</v>
      </c>
      <c r="C67" s="9">
        <v>20.126644134521484</v>
      </c>
      <c r="F67" s="3"/>
      <c r="J67" t="s">
        <v>285</v>
      </c>
      <c r="K67" t="s">
        <v>283</v>
      </c>
      <c r="L67">
        <v>22.924669901529949</v>
      </c>
    </row>
    <row r="68" spans="2:14">
      <c r="B68" t="s">
        <v>172</v>
      </c>
      <c r="C68" s="9">
        <v>19.514841079711914</v>
      </c>
      <c r="F68" s="3"/>
      <c r="K68" t="s">
        <v>284</v>
      </c>
      <c r="L68">
        <v>22.452666600545246</v>
      </c>
    </row>
    <row r="69" spans="2:14">
      <c r="B69" t="s">
        <v>173</v>
      </c>
      <c r="C69" s="9">
        <v>19.450143814086914</v>
      </c>
      <c r="F69" s="3"/>
      <c r="K69" t="s">
        <v>252</v>
      </c>
      <c r="L69">
        <v>30.985493977864582</v>
      </c>
    </row>
    <row r="70" spans="2:14">
      <c r="B70" t="s">
        <v>174</v>
      </c>
      <c r="C70" s="9">
        <v>19.692911148071289</v>
      </c>
      <c r="F70" s="3"/>
    </row>
    <row r="71" spans="2:14">
      <c r="B71" t="s">
        <v>175</v>
      </c>
      <c r="C71" s="9">
        <v>21.56110954284668</v>
      </c>
      <c r="F71" s="3"/>
    </row>
    <row r="72" spans="2:14">
      <c r="B72" t="s">
        <v>176</v>
      </c>
      <c r="C72" s="9">
        <v>21.612985610961914</v>
      </c>
      <c r="F72" s="3"/>
      <c r="K72" t="s">
        <v>271</v>
      </c>
      <c r="L72" s="3">
        <v>3406588.5544705973</v>
      </c>
      <c r="M72">
        <v>260182.54016315704</v>
      </c>
    </row>
    <row r="73" spans="2:14">
      <c r="B73" t="s">
        <v>177</v>
      </c>
      <c r="C73" s="9">
        <v>20.716861724853516</v>
      </c>
      <c r="F73" s="3"/>
      <c r="K73" t="s">
        <v>273</v>
      </c>
      <c r="L73" s="3">
        <v>4148402.9440306174</v>
      </c>
      <c r="M73">
        <v>1054200.298655225</v>
      </c>
    </row>
    <row r="74" spans="2:14">
      <c r="B74" t="s">
        <v>178</v>
      </c>
      <c r="C74" s="9">
        <v>22.478046417236328</v>
      </c>
      <c r="D74" s="9"/>
      <c r="E74" s="9"/>
      <c r="F74" s="11"/>
      <c r="K74" t="s">
        <v>252</v>
      </c>
      <c r="L74">
        <v>14338.166463317471</v>
      </c>
      <c r="M74">
        <v>1659.5891327030247</v>
      </c>
    </row>
    <row r="75" spans="2:14">
      <c r="B75" t="s">
        <v>179</v>
      </c>
      <c r="C75" s="9">
        <v>23.225263595581055</v>
      </c>
      <c r="F75" s="11"/>
    </row>
    <row r="76" spans="2:14">
      <c r="B76" t="s">
        <v>180</v>
      </c>
      <c r="C76" s="9">
        <v>23.556283950805664</v>
      </c>
      <c r="F76" s="3"/>
    </row>
    <row r="77" spans="2:14">
      <c r="B77" t="s">
        <v>181</v>
      </c>
      <c r="C77" s="9">
        <v>18.877468109130859</v>
      </c>
      <c r="F77" s="5"/>
      <c r="L77" s="3"/>
      <c r="M77" s="3"/>
      <c r="N77" s="5"/>
    </row>
    <row r="78" spans="2:14">
      <c r="B78" t="s">
        <v>182</v>
      </c>
      <c r="C78" s="9">
        <v>18.953411102294922</v>
      </c>
      <c r="F78" s="5"/>
      <c r="L78" s="3"/>
      <c r="M78" s="3"/>
      <c r="N78" s="5"/>
    </row>
    <row r="79" spans="2:14">
      <c r="B79" t="s">
        <v>183</v>
      </c>
      <c r="C79" s="9">
        <v>18.999462127685547</v>
      </c>
      <c r="F79" s="5"/>
      <c r="L79" s="3"/>
      <c r="M79" s="3"/>
      <c r="N79" s="5"/>
    </row>
    <row r="80" spans="2:14">
      <c r="B80" t="s">
        <v>184</v>
      </c>
      <c r="C80" s="9">
        <v>28.797760009765625</v>
      </c>
      <c r="F80" s="5"/>
      <c r="L80" s="3"/>
      <c r="M80" s="3"/>
      <c r="N80" s="5"/>
    </row>
    <row r="81" spans="2:16">
      <c r="B81" t="s">
        <v>185</v>
      </c>
      <c r="C81" s="9">
        <v>28.163171768188477</v>
      </c>
      <c r="F81" s="5"/>
      <c r="L81" s="3"/>
      <c r="M81" s="3"/>
      <c r="N81" s="5"/>
    </row>
    <row r="82" spans="2:16">
      <c r="B82" t="s">
        <v>186</v>
      </c>
      <c r="C82" s="9">
        <v>28.980535507202148</v>
      </c>
      <c r="F82" s="5"/>
      <c r="L82" s="3"/>
      <c r="M82" s="3"/>
      <c r="N82" s="5"/>
    </row>
    <row r="83" spans="2:16">
      <c r="B83" t="s">
        <v>187</v>
      </c>
      <c r="C83" s="9">
        <v>28.651224136352539</v>
      </c>
      <c r="F83" s="5"/>
      <c r="L83" s="3"/>
      <c r="M83" s="3"/>
      <c r="N83" s="5"/>
    </row>
    <row r="84" spans="2:16">
      <c r="B84" t="s">
        <v>188</v>
      </c>
      <c r="C84" s="9">
        <v>28.797660827636719</v>
      </c>
      <c r="F84" s="5"/>
      <c r="L84" s="3"/>
      <c r="M84" s="3"/>
      <c r="N84" s="5"/>
    </row>
    <row r="85" spans="2:16">
      <c r="B85" t="s">
        <v>189</v>
      </c>
      <c r="C85" s="9">
        <v>28.935731887817383</v>
      </c>
      <c r="F85" s="5"/>
      <c r="L85" s="3"/>
      <c r="M85" s="3"/>
      <c r="N85" s="5"/>
    </row>
    <row r="86" spans="2:16">
      <c r="B86" t="s">
        <v>190</v>
      </c>
      <c r="C86" s="9">
        <v>19.267780303955078</v>
      </c>
      <c r="F86" s="5"/>
      <c r="L86" s="3"/>
      <c r="M86" s="3"/>
      <c r="N86" s="5"/>
    </row>
    <row r="87" spans="2:16">
      <c r="B87" t="s">
        <v>191</v>
      </c>
      <c r="C87" s="9">
        <v>19.217067718505859</v>
      </c>
      <c r="F87" s="5"/>
      <c r="L87" s="3"/>
      <c r="M87" s="3"/>
      <c r="N87" s="5"/>
    </row>
    <row r="88" spans="2:16">
      <c r="B88" t="s">
        <v>192</v>
      </c>
      <c r="C88" s="9">
        <v>19.157871246337891</v>
      </c>
      <c r="F88" s="5"/>
      <c r="L88" s="3"/>
      <c r="M88" s="3"/>
      <c r="N88" s="5"/>
    </row>
    <row r="89" spans="2:16">
      <c r="B89" t="s">
        <v>193</v>
      </c>
      <c r="C89" s="9">
        <v>30.027095794677734</v>
      </c>
      <c r="F89" s="5"/>
      <c r="L89" s="3"/>
      <c r="M89" s="3"/>
    </row>
    <row r="90" spans="2:16">
      <c r="B90" t="s">
        <v>194</v>
      </c>
      <c r="C90" s="9">
        <v>29.752223968505859</v>
      </c>
      <c r="F90" s="5"/>
      <c r="L90" s="3"/>
      <c r="M90" s="3"/>
    </row>
    <row r="91" spans="2:16">
      <c r="B91" t="s">
        <v>195</v>
      </c>
      <c r="C91" s="9">
        <v>29.947097778320312</v>
      </c>
      <c r="F91" s="3"/>
      <c r="L91" s="3"/>
      <c r="M91" s="3"/>
    </row>
    <row r="92" spans="2:16">
      <c r="B92" t="s">
        <v>196</v>
      </c>
      <c r="C92" s="9">
        <v>29.082658767700195</v>
      </c>
      <c r="F92" s="3"/>
    </row>
    <row r="93" spans="2:16">
      <c r="B93" t="s">
        <v>197</v>
      </c>
      <c r="C93" s="9">
        <v>28.984210968017578</v>
      </c>
      <c r="F93" s="3"/>
    </row>
    <row r="94" spans="2:16">
      <c r="B94" t="s">
        <v>198</v>
      </c>
      <c r="C94" s="9">
        <v>29.566171646118164</v>
      </c>
      <c r="F94" s="3"/>
    </row>
    <row r="95" spans="2:16">
      <c r="B95" t="s">
        <v>199</v>
      </c>
      <c r="C95" s="9">
        <v>34.754116058349609</v>
      </c>
      <c r="F95" s="3"/>
      <c r="L95" s="3"/>
      <c r="P95" s="3"/>
    </row>
    <row r="96" spans="2:16">
      <c r="B96" t="s">
        <v>201</v>
      </c>
      <c r="C96" t="s">
        <v>202</v>
      </c>
      <c r="F96" s="3"/>
      <c r="L96" s="3"/>
      <c r="P96" s="3"/>
    </row>
    <row r="97" spans="2:17">
      <c r="B97" t="s">
        <v>203</v>
      </c>
      <c r="C97" s="9">
        <v>21.760818481445312</v>
      </c>
      <c r="F97" s="3"/>
      <c r="L97" s="3"/>
      <c r="P97" s="3"/>
    </row>
    <row r="98" spans="2:17">
      <c r="F98" s="3"/>
      <c r="L98" s="3"/>
      <c r="P98" s="3"/>
    </row>
    <row r="99" spans="2:17">
      <c r="F99" s="3"/>
      <c r="L99" s="3"/>
      <c r="P99" s="3"/>
    </row>
    <row r="100" spans="2:17">
      <c r="F100" s="3"/>
      <c r="L100" s="3"/>
      <c r="P100" s="3"/>
    </row>
    <row r="101" spans="2:17">
      <c r="F101" s="3"/>
      <c r="L101" s="3"/>
      <c r="P101" s="3"/>
    </row>
    <row r="102" spans="2:17">
      <c r="F102" s="3"/>
      <c r="L102" s="3"/>
      <c r="Q102" s="3"/>
    </row>
    <row r="103" spans="2:17">
      <c r="F103" s="3"/>
      <c r="L103" s="3"/>
      <c r="Q103" s="3"/>
    </row>
    <row r="104" spans="2:17">
      <c r="F104" s="3"/>
      <c r="L104" s="3"/>
      <c r="Q104" s="3"/>
    </row>
    <row r="105" spans="2:17">
      <c r="F105" s="3"/>
      <c r="L105" s="3"/>
      <c r="P105" s="3"/>
    </row>
    <row r="106" spans="2:17">
      <c r="F106" s="3"/>
      <c r="L106" s="3"/>
    </row>
    <row r="107" spans="2:17">
      <c r="F107" s="3"/>
      <c r="L107" s="3"/>
    </row>
    <row r="108" spans="2:17">
      <c r="F108" s="3"/>
      <c r="K108" s="3"/>
    </row>
    <row r="109" spans="2:17">
      <c r="F109" s="3"/>
      <c r="K109" s="3"/>
    </row>
    <row r="110" spans="2:17">
      <c r="F110" s="3"/>
      <c r="K110" s="3"/>
    </row>
    <row r="111" spans="2:17">
      <c r="F111" s="3"/>
      <c r="K111" s="3"/>
    </row>
    <row r="112" spans="2:17">
      <c r="F112" s="3"/>
      <c r="K112" s="3"/>
    </row>
    <row r="113" spans="1:20">
      <c r="F113" s="3"/>
      <c r="K113" s="3"/>
    </row>
    <row r="114" spans="1:20">
      <c r="F114" s="3"/>
      <c r="K114" s="3"/>
    </row>
    <row r="115" spans="1:20">
      <c r="F115" s="3"/>
      <c r="K115" s="3"/>
    </row>
    <row r="116" spans="1:20">
      <c r="F116" s="3"/>
    </row>
    <row r="117" spans="1:20">
      <c r="F117" s="3"/>
    </row>
    <row r="118" spans="1:20">
      <c r="F118" s="3"/>
    </row>
    <row r="119" spans="1:20">
      <c r="A119" s="7"/>
      <c r="B119" s="7"/>
      <c r="C119" s="7"/>
      <c r="D119" s="7"/>
      <c r="F119" s="3"/>
    </row>
    <row r="120" spans="1:20">
      <c r="A120" s="7"/>
      <c r="B120" s="7"/>
      <c r="C120" s="7"/>
      <c r="D120" s="7"/>
      <c r="F120" s="3"/>
    </row>
    <row r="121" spans="1:20">
      <c r="A121" s="7"/>
      <c r="B121" s="7"/>
      <c r="C121" s="7"/>
      <c r="D121" s="7"/>
      <c r="F121" s="3"/>
      <c r="T121" s="7"/>
    </row>
    <row r="122" spans="1:20">
      <c r="A122" s="7"/>
      <c r="B122" s="7"/>
      <c r="C122" s="7"/>
      <c r="D122" s="7"/>
      <c r="F122" s="3"/>
    </row>
    <row r="123" spans="1:20">
      <c r="A123" s="7"/>
      <c r="B123" s="7"/>
      <c r="C123" s="7"/>
      <c r="D123" s="7"/>
      <c r="F123" s="11"/>
    </row>
    <row r="124" spans="1:20">
      <c r="A124" s="7"/>
      <c r="B124" s="7"/>
      <c r="C124" s="7"/>
      <c r="D124" s="7"/>
      <c r="F124" s="3"/>
    </row>
    <row r="125" spans="1:20">
      <c r="A125" s="7"/>
      <c r="B125" s="7"/>
      <c r="C125" s="7"/>
      <c r="D125" s="7"/>
      <c r="F125" s="3"/>
    </row>
    <row r="126" spans="1:20">
      <c r="A126" s="7"/>
      <c r="B126" s="7"/>
      <c r="C126" s="7"/>
      <c r="D126" s="7"/>
      <c r="F126" s="3"/>
    </row>
    <row r="127" spans="1:20">
      <c r="A127" s="7"/>
      <c r="B127" s="7"/>
      <c r="C127" s="7"/>
      <c r="D127" s="7"/>
      <c r="F127" s="3"/>
    </row>
    <row r="128" spans="1:20">
      <c r="A128" s="7"/>
      <c r="B128" s="7"/>
      <c r="C128" s="7"/>
      <c r="D128" s="7"/>
      <c r="F128" s="11"/>
    </row>
    <row r="129" spans="1:6">
      <c r="A129" s="7"/>
      <c r="B129" s="7"/>
      <c r="C129" s="7"/>
      <c r="D129" s="7"/>
      <c r="F129" s="11"/>
    </row>
    <row r="130" spans="1:6">
      <c r="A130" s="7"/>
      <c r="B130" s="7"/>
      <c r="C130" s="7"/>
      <c r="D130" s="7"/>
      <c r="F130" s="3"/>
    </row>
    <row r="131" spans="1:6">
      <c r="A131" s="7"/>
      <c r="B131" s="7"/>
      <c r="C131" s="7"/>
      <c r="D131" s="7"/>
      <c r="F131" s="11"/>
    </row>
    <row r="132" spans="1:6">
      <c r="A132" s="7"/>
      <c r="B132" s="7"/>
      <c r="C132" s="7"/>
      <c r="D132" s="7"/>
      <c r="F132" s="11"/>
    </row>
    <row r="133" spans="1:6">
      <c r="A133" s="7"/>
      <c r="B133" s="7"/>
      <c r="C133" s="7"/>
      <c r="D133" s="7"/>
      <c r="F133" s="3"/>
    </row>
    <row r="134" spans="1:6">
      <c r="A134" s="7"/>
      <c r="B134" s="7"/>
      <c r="C134" s="7"/>
      <c r="D134" s="7"/>
      <c r="F134" s="3"/>
    </row>
    <row r="135" spans="1:6">
      <c r="A135" s="7"/>
      <c r="B135" s="7"/>
      <c r="C135" s="7"/>
      <c r="D135" s="7"/>
      <c r="F135" s="3"/>
    </row>
    <row r="136" spans="1:6">
      <c r="A136" s="7"/>
      <c r="B136" s="7"/>
      <c r="C136" s="7"/>
      <c r="D136" s="7"/>
      <c r="F136" s="3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BB778-29DB-714D-9A57-8DFEC86444CD}">
  <dimension ref="A2:L129"/>
  <sheetViews>
    <sheetView zoomScale="136" workbookViewId="0">
      <selection activeCell="E9" sqref="A1:E9"/>
    </sheetView>
  </sheetViews>
  <sheetFormatPr baseColWidth="10" defaultColWidth="11" defaultRowHeight="16"/>
  <cols>
    <col min="2" max="2" width="11" bestFit="1" customWidth="1"/>
    <col min="3" max="3" width="12.5" bestFit="1" customWidth="1"/>
    <col min="5" max="5" width="23" bestFit="1" customWidth="1"/>
    <col min="8" max="12" width="11" bestFit="1" customWidth="1"/>
  </cols>
  <sheetData>
    <row r="2" spans="3:12">
      <c r="H2" s="3"/>
    </row>
    <row r="5" spans="3:12">
      <c r="H5" s="4" t="s">
        <v>204</v>
      </c>
      <c r="I5" s="4" t="s">
        <v>205</v>
      </c>
      <c r="J5" s="4" t="s">
        <v>206</v>
      </c>
      <c r="K5" s="4" t="s">
        <v>207</v>
      </c>
      <c r="L5" s="3"/>
    </row>
    <row r="6" spans="3:12">
      <c r="G6" t="s">
        <v>208</v>
      </c>
      <c r="H6" t="s">
        <v>209</v>
      </c>
      <c r="I6" s="5" t="s">
        <v>213</v>
      </c>
      <c r="J6" s="6"/>
      <c r="L6" s="3"/>
    </row>
    <row r="7" spans="3:12">
      <c r="G7" t="s">
        <v>214</v>
      </c>
      <c r="H7" t="s">
        <v>215</v>
      </c>
      <c r="I7" s="5" t="s">
        <v>219</v>
      </c>
      <c r="J7" s="6"/>
    </row>
    <row r="8" spans="3:12">
      <c r="G8" t="s">
        <v>220</v>
      </c>
      <c r="H8" t="s">
        <v>221</v>
      </c>
      <c r="I8" s="5" t="s">
        <v>204</v>
      </c>
      <c r="J8" s="6"/>
    </row>
    <row r="9" spans="3:12">
      <c r="G9" t="s">
        <v>225</v>
      </c>
      <c r="H9" t="s">
        <v>226</v>
      </c>
      <c r="I9" s="5" t="s">
        <v>230</v>
      </c>
      <c r="J9" s="6"/>
    </row>
    <row r="10" spans="3:12">
      <c r="G10" t="s">
        <v>231</v>
      </c>
      <c r="H10" t="s">
        <v>232</v>
      </c>
      <c r="I10" s="5" t="s">
        <v>236</v>
      </c>
      <c r="J10" s="6"/>
    </row>
    <row r="11" spans="3:12">
      <c r="G11" t="s">
        <v>237</v>
      </c>
      <c r="H11" t="s">
        <v>238</v>
      </c>
      <c r="I11" s="5" t="s">
        <v>242</v>
      </c>
      <c r="J11" s="6"/>
    </row>
    <row r="12" spans="3:12">
      <c r="G12" t="s">
        <v>243</v>
      </c>
      <c r="H12" t="s">
        <v>244</v>
      </c>
      <c r="I12" s="5" t="s">
        <v>248</v>
      </c>
      <c r="J12" s="6"/>
    </row>
    <row r="13" spans="3:12">
      <c r="G13" t="s">
        <v>249</v>
      </c>
      <c r="H13" t="s">
        <v>250</v>
      </c>
      <c r="I13" s="5" t="s">
        <v>253</v>
      </c>
      <c r="J13" s="6"/>
    </row>
    <row r="14" spans="3:12">
      <c r="C14" s="5"/>
      <c r="E14" t="s">
        <v>254</v>
      </c>
      <c r="I14" s="5"/>
      <c r="K14" t="s">
        <v>254</v>
      </c>
    </row>
    <row r="15" spans="3:12">
      <c r="G15" s="5"/>
    </row>
    <row r="16" spans="3:12">
      <c r="G16" s="5"/>
    </row>
    <row r="17" spans="1:12">
      <c r="A17" t="s">
        <v>255</v>
      </c>
      <c r="B17">
        <v>96</v>
      </c>
      <c r="C17" t="s">
        <v>256</v>
      </c>
      <c r="G17" s="5"/>
    </row>
    <row r="18" spans="1:12">
      <c r="B18" t="s">
        <v>257</v>
      </c>
      <c r="C18">
        <v>150</v>
      </c>
      <c r="E18" t="s">
        <v>210</v>
      </c>
      <c r="F18" t="s">
        <v>216</v>
      </c>
      <c r="G18" s="5" t="s">
        <v>222</v>
      </c>
      <c r="H18" t="s">
        <v>227</v>
      </c>
      <c r="I18" t="s">
        <v>233</v>
      </c>
      <c r="J18" t="s">
        <v>239</v>
      </c>
      <c r="K18" t="s">
        <v>245</v>
      </c>
      <c r="L18" t="s">
        <v>250</v>
      </c>
    </row>
    <row r="19" spans="1:12">
      <c r="A19" t="s">
        <v>102</v>
      </c>
      <c r="B19">
        <v>12.5</v>
      </c>
      <c r="C19">
        <f>B19*$C$18*1.1</f>
        <v>2062.5</v>
      </c>
      <c r="E19" t="s">
        <v>211</v>
      </c>
      <c r="F19" t="s">
        <v>217</v>
      </c>
      <c r="G19" s="5" t="s">
        <v>223</v>
      </c>
      <c r="H19" t="s">
        <v>228</v>
      </c>
      <c r="I19" t="s">
        <v>234</v>
      </c>
      <c r="J19" t="s">
        <v>240</v>
      </c>
      <c r="K19" t="s">
        <v>246</v>
      </c>
    </row>
    <row r="20" spans="1:12">
      <c r="A20" t="s">
        <v>258</v>
      </c>
      <c r="B20">
        <v>1.25</v>
      </c>
      <c r="C20">
        <f>B20*$C$18*1.1</f>
        <v>206.25000000000003</v>
      </c>
      <c r="E20" t="s">
        <v>212</v>
      </c>
      <c r="F20" t="s">
        <v>218</v>
      </c>
      <c r="G20" s="5" t="s">
        <v>224</v>
      </c>
      <c r="H20" t="s">
        <v>229</v>
      </c>
      <c r="I20" t="s">
        <v>235</v>
      </c>
      <c r="J20" t="s">
        <v>241</v>
      </c>
      <c r="K20" t="s">
        <v>247</v>
      </c>
    </row>
    <row r="21" spans="1:12">
      <c r="A21" t="s">
        <v>259</v>
      </c>
      <c r="B21">
        <v>0.625</v>
      </c>
      <c r="C21">
        <f>B21*$C$18*1.1</f>
        <v>103.12500000000001</v>
      </c>
      <c r="G21" s="5"/>
    </row>
    <row r="22" spans="1:12">
      <c r="A22" t="s">
        <v>260</v>
      </c>
      <c r="B22">
        <v>10</v>
      </c>
      <c r="G22" s="5"/>
    </row>
    <row r="23" spans="1:12">
      <c r="C23" t="s">
        <v>261</v>
      </c>
    </row>
    <row r="24" spans="1:12">
      <c r="C24" t="s">
        <v>262</v>
      </c>
    </row>
    <row r="27" spans="1:12">
      <c r="A27" t="s">
        <v>263</v>
      </c>
    </row>
    <row r="86" spans="4:4">
      <c r="D86" s="7"/>
    </row>
    <row r="87" spans="4:4">
      <c r="D87" s="7"/>
    </row>
    <row r="88" spans="4:4">
      <c r="D88" s="7"/>
    </row>
    <row r="89" spans="4:4">
      <c r="D89" s="7"/>
    </row>
    <row r="90" spans="4:4">
      <c r="D90" s="7"/>
    </row>
    <row r="91" spans="4:4">
      <c r="D91" s="7"/>
    </row>
    <row r="92" spans="4:4">
      <c r="D92" s="7"/>
    </row>
    <row r="93" spans="4:4">
      <c r="D93" s="7"/>
    </row>
    <row r="94" spans="4:4">
      <c r="D94" s="7"/>
    </row>
    <row r="95" spans="4:4">
      <c r="D95" s="7"/>
    </row>
    <row r="96" spans="4:4">
      <c r="D96" s="7"/>
    </row>
    <row r="97" spans="1:4">
      <c r="D97" s="7"/>
    </row>
    <row r="98" spans="1:4">
      <c r="D98" s="7"/>
    </row>
    <row r="99" spans="1:4">
      <c r="D99" s="7"/>
    </row>
    <row r="100" spans="1:4">
      <c r="D100" s="7"/>
    </row>
    <row r="101" spans="1:4">
      <c r="D101" s="7"/>
    </row>
    <row r="102" spans="1:4">
      <c r="D102" s="7"/>
    </row>
    <row r="103" spans="1:4">
      <c r="A103" s="7"/>
      <c r="D103" s="7"/>
    </row>
    <row r="104" spans="1:4">
      <c r="A104" s="7"/>
      <c r="D104" s="7"/>
    </row>
    <row r="105" spans="1:4">
      <c r="A105" s="7"/>
      <c r="D105" s="7"/>
    </row>
    <row r="106" spans="1:4">
      <c r="A106" s="7"/>
      <c r="D106" s="7"/>
    </row>
    <row r="107" spans="1:4">
      <c r="A107" s="7"/>
      <c r="B107" s="7"/>
      <c r="C107" s="7"/>
      <c r="D107" s="7"/>
    </row>
    <row r="108" spans="1:4">
      <c r="A108" s="7"/>
      <c r="B108" s="7"/>
      <c r="C108" s="7"/>
      <c r="D108" s="7"/>
    </row>
    <row r="109" spans="1:4">
      <c r="A109" s="7"/>
      <c r="B109" s="7"/>
      <c r="C109" s="7"/>
      <c r="D109" s="7"/>
    </row>
    <row r="110" spans="1:4">
      <c r="A110" s="7"/>
      <c r="B110" s="7"/>
      <c r="C110" s="7"/>
      <c r="D110" s="7"/>
    </row>
    <row r="111" spans="1:4">
      <c r="A111" s="7"/>
      <c r="B111" s="7"/>
      <c r="C111" s="7"/>
      <c r="D111" s="7"/>
    </row>
    <row r="112" spans="1:4">
      <c r="A112" s="7"/>
      <c r="B112" s="7"/>
      <c r="C112" s="7"/>
      <c r="D112" s="7"/>
    </row>
    <row r="113" spans="1:3">
      <c r="A113" s="7"/>
      <c r="B113" s="7"/>
      <c r="C113" s="7"/>
    </row>
    <row r="114" spans="1:3">
      <c r="A114" s="7"/>
      <c r="B114" s="7"/>
      <c r="C114" s="7"/>
    </row>
    <row r="115" spans="1:3">
      <c r="A115" s="7"/>
      <c r="B115" s="7"/>
      <c r="C115" s="7"/>
    </row>
    <row r="116" spans="1:3">
      <c r="A116" s="7"/>
      <c r="B116" s="7"/>
      <c r="C116" s="7"/>
    </row>
    <row r="128" spans="1:3">
      <c r="A128" s="7"/>
      <c r="B128" s="7"/>
      <c r="C128" s="7"/>
    </row>
    <row r="129" spans="1:3">
      <c r="A129" s="7"/>
      <c r="B129" s="7"/>
      <c r="C129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 data</vt:lpstr>
      <vt:lpstr>table</vt:lpstr>
      <vt:lpstr>sample analysis tab</vt:lpstr>
      <vt:lpstr>sample loading table tab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Junneng Wen</dc:creator>
  <cp:lastModifiedBy>Microsoft Office User</cp:lastModifiedBy>
  <dcterms:created xsi:type="dcterms:W3CDTF">2023-04-13T13:40:51Z</dcterms:created>
  <dcterms:modified xsi:type="dcterms:W3CDTF">2023-04-19T20:24:51Z</dcterms:modified>
</cp:coreProperties>
</file>