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date1904="1" showInkAnnotation="0" autoCompressPictures="0"/>
  <bookViews>
    <workbookView xWindow="51860" yWindow="2620" windowWidth="25600" windowHeight="16060" tabRatio="500"/>
  </bookViews>
  <sheets>
    <sheet name="FarTranspor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B6" i="1"/>
  <c r="Q7" i="1"/>
  <c r="S7" i="1"/>
  <c r="T7" i="1"/>
  <c r="V7" i="1"/>
  <c r="W7" i="1"/>
  <c r="Q8" i="1"/>
  <c r="S8" i="1"/>
  <c r="T8" i="1"/>
  <c r="V8" i="1"/>
  <c r="W8" i="1"/>
  <c r="E71" i="2"/>
  <c r="D71" i="2"/>
  <c r="B71" i="2"/>
  <c r="E70" i="2"/>
  <c r="D70" i="2"/>
  <c r="B70" i="2"/>
  <c r="E69" i="2"/>
  <c r="D69" i="2"/>
  <c r="B69" i="2"/>
  <c r="E68" i="2"/>
  <c r="D68" i="2"/>
  <c r="B68" i="2"/>
  <c r="E67" i="2"/>
  <c r="D67" i="2"/>
  <c r="B67" i="2"/>
  <c r="E66" i="2"/>
  <c r="D66" i="2"/>
  <c r="B66" i="2"/>
  <c r="E65" i="2"/>
  <c r="D65" i="2"/>
  <c r="B65" i="2"/>
  <c r="E64" i="2"/>
  <c r="D64" i="2"/>
  <c r="B64" i="2"/>
  <c r="E63" i="2"/>
  <c r="D63" i="2"/>
  <c r="B63" i="2"/>
  <c r="E62" i="2"/>
  <c r="D62" i="2"/>
  <c r="B62" i="2"/>
  <c r="E61" i="2"/>
  <c r="D61" i="2"/>
  <c r="B61" i="2"/>
  <c r="E60" i="2"/>
  <c r="D60" i="2"/>
  <c r="B60" i="2"/>
  <c r="E59" i="2"/>
  <c r="D59" i="2"/>
  <c r="B59" i="2"/>
  <c r="E58" i="2"/>
  <c r="D58" i="2"/>
  <c r="B58" i="2"/>
  <c r="E57" i="2"/>
  <c r="D57" i="2"/>
  <c r="B57" i="2"/>
  <c r="E56" i="2"/>
  <c r="D56" i="2"/>
  <c r="B56" i="2"/>
  <c r="E55" i="2"/>
  <c r="D55" i="2"/>
  <c r="B55" i="2"/>
  <c r="E54" i="2"/>
  <c r="D54" i="2"/>
  <c r="B54" i="2"/>
  <c r="E53" i="2"/>
  <c r="D53" i="2"/>
  <c r="B53" i="2"/>
  <c r="E52" i="2"/>
  <c r="D52" i="2"/>
  <c r="B52" i="2"/>
  <c r="E51" i="2"/>
  <c r="D51" i="2"/>
  <c r="B51" i="2"/>
  <c r="E50" i="2"/>
  <c r="D50" i="2"/>
  <c r="B50" i="2"/>
  <c r="E49" i="2"/>
  <c r="D49" i="2"/>
  <c r="B49" i="2"/>
  <c r="E48" i="2"/>
  <c r="D48" i="2"/>
  <c r="B48" i="2"/>
  <c r="E47" i="2"/>
  <c r="D47" i="2"/>
  <c r="B47" i="2"/>
  <c r="E46" i="2"/>
  <c r="D46" i="2"/>
  <c r="B46" i="2"/>
  <c r="E45" i="2"/>
  <c r="D45" i="2"/>
  <c r="B45" i="2"/>
  <c r="E44" i="2"/>
  <c r="D44" i="2"/>
  <c r="B44" i="2"/>
  <c r="E43" i="2"/>
  <c r="D43" i="2"/>
  <c r="B43" i="2"/>
  <c r="E42" i="2"/>
  <c r="D42" i="2"/>
  <c r="B42" i="2"/>
  <c r="E41" i="2"/>
  <c r="D41" i="2"/>
  <c r="B41" i="2"/>
  <c r="E40" i="2"/>
  <c r="D40" i="2"/>
  <c r="B40" i="2"/>
  <c r="E39" i="2"/>
  <c r="D39" i="2"/>
  <c r="B39" i="2"/>
  <c r="E38" i="2"/>
  <c r="D38" i="2"/>
  <c r="B38" i="2"/>
  <c r="E37" i="2"/>
  <c r="D37" i="2"/>
  <c r="B37" i="2"/>
  <c r="E36" i="2"/>
  <c r="D36" i="2"/>
  <c r="B36" i="2"/>
  <c r="E35" i="2"/>
  <c r="D35" i="2"/>
  <c r="B35" i="2"/>
  <c r="E34" i="2"/>
  <c r="D34" i="2"/>
  <c r="B34" i="2"/>
  <c r="E33" i="2"/>
  <c r="D33" i="2"/>
  <c r="B33" i="2"/>
  <c r="E32" i="2"/>
  <c r="D32" i="2"/>
  <c r="B32" i="2"/>
  <c r="E31" i="2"/>
  <c r="D31" i="2"/>
  <c r="B31" i="2"/>
  <c r="E30" i="2"/>
  <c r="D30" i="2"/>
  <c r="B30" i="2"/>
  <c r="E29" i="2"/>
  <c r="D29" i="2"/>
  <c r="B29" i="2"/>
  <c r="E28" i="2"/>
  <c r="D28" i="2"/>
  <c r="B28" i="2"/>
  <c r="E27" i="2"/>
  <c r="D27" i="2"/>
  <c r="B27" i="2"/>
  <c r="E26" i="2"/>
  <c r="D26" i="2"/>
  <c r="B26" i="2"/>
  <c r="E25" i="2"/>
  <c r="D25" i="2"/>
  <c r="B25" i="2"/>
  <c r="E24" i="2"/>
  <c r="D24" i="2"/>
  <c r="B24" i="2"/>
  <c r="E23" i="2"/>
  <c r="D23" i="2"/>
  <c r="B23" i="2"/>
  <c r="E22" i="2"/>
  <c r="D22" i="2"/>
  <c r="B22" i="2"/>
  <c r="E21" i="2"/>
  <c r="D21" i="2"/>
  <c r="B21" i="2"/>
  <c r="E20" i="2"/>
  <c r="D20" i="2"/>
  <c r="B20" i="2"/>
  <c r="E19" i="2"/>
  <c r="D19" i="2"/>
  <c r="B19" i="2"/>
  <c r="E18" i="2"/>
  <c r="D18" i="2"/>
  <c r="B18" i="2"/>
  <c r="E17" i="2"/>
  <c r="D17" i="2"/>
  <c r="B17" i="2"/>
  <c r="E16" i="2"/>
  <c r="D16" i="2"/>
  <c r="B16" i="2"/>
  <c r="E15" i="2"/>
  <c r="D15" i="2"/>
  <c r="B15" i="2"/>
  <c r="E14" i="2"/>
  <c r="D14" i="2"/>
  <c r="B14" i="2"/>
  <c r="E13" i="2"/>
  <c r="D13" i="2"/>
  <c r="B13" i="2"/>
  <c r="E12" i="2"/>
  <c r="D12" i="2"/>
  <c r="B12" i="2"/>
  <c r="E11" i="2"/>
  <c r="D11" i="2"/>
  <c r="B11" i="2"/>
  <c r="E10" i="2"/>
  <c r="D10" i="2"/>
  <c r="B10" i="2"/>
  <c r="E9" i="2"/>
  <c r="D9" i="2"/>
  <c r="B9" i="2"/>
  <c r="E8" i="2"/>
  <c r="D8" i="2"/>
  <c r="B8" i="2"/>
  <c r="E7" i="2"/>
  <c r="D7" i="2"/>
  <c r="B7" i="2"/>
  <c r="E6" i="2"/>
  <c r="D6" i="2"/>
  <c r="B6" i="2"/>
  <c r="E5" i="2"/>
  <c r="D5" i="2"/>
  <c r="B5" i="2"/>
  <c r="E4" i="2"/>
  <c r="D4" i="2"/>
  <c r="B4" i="2"/>
  <c r="E3" i="2"/>
  <c r="D3" i="2"/>
  <c r="B3" i="2"/>
  <c r="E2" i="2"/>
  <c r="D2" i="2"/>
  <c r="B2" i="2"/>
  <c r="T6" i="1"/>
  <c r="T9" i="1"/>
  <c r="T10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5" i="1"/>
  <c r="V6" i="1"/>
  <c r="V9" i="1"/>
  <c r="V10" i="1"/>
  <c r="V5" i="1"/>
  <c r="S6" i="1"/>
  <c r="W6" i="1"/>
  <c r="S9" i="1"/>
  <c r="W9" i="1"/>
  <c r="S10" i="1"/>
  <c r="W10" i="1"/>
  <c r="S5" i="1"/>
  <c r="W5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0" i="1"/>
  <c r="Q9" i="1"/>
  <c r="Q6" i="1"/>
  <c r="Q5" i="1"/>
  <c r="F3" i="1"/>
  <c r="F4" i="1"/>
  <c r="F5" i="1"/>
  <c r="F6" i="1"/>
  <c r="F10" i="1"/>
  <c r="D3" i="1"/>
  <c r="D4" i="1"/>
  <c r="D5" i="1"/>
  <c r="D6" i="1"/>
  <c r="D10" i="1"/>
  <c r="B10" i="1"/>
  <c r="F9" i="1"/>
  <c r="D9" i="1"/>
  <c r="B9" i="1"/>
  <c r="G3" i="1"/>
  <c r="G4" i="1"/>
  <c r="G5" i="1"/>
  <c r="G6" i="1"/>
  <c r="E3" i="1"/>
  <c r="E4" i="1"/>
  <c r="E5" i="1"/>
  <c r="E6" i="1"/>
  <c r="G2" i="1"/>
  <c r="E2" i="1"/>
</calcChain>
</file>

<file path=xl/sharedStrings.xml><?xml version="1.0" encoding="utf-8"?>
<sst xmlns="http://schemas.openxmlformats.org/spreadsheetml/2006/main" count="245" uniqueCount="30">
  <si>
    <t>per month</t>
    <phoneticPr fontId="4" type="noConversion"/>
  </si>
  <si>
    <t xml:space="preserve"> per Mbps</t>
  </si>
  <si>
    <t>Peering Cost</t>
    <phoneticPr fontId="4" type="noConversion"/>
  </si>
  <si>
    <t>BuyTransit@Home</t>
    <phoneticPr fontId="4" type="noConversion"/>
  </si>
  <si>
    <t>per Mbps</t>
    <phoneticPr fontId="4" type="noConversion"/>
  </si>
  <si>
    <t>Mbps</t>
    <phoneticPr fontId="4" type="noConversion"/>
  </si>
  <si>
    <t>Assumptions</t>
    <phoneticPr fontId="4" type="noConversion"/>
  </si>
  <si>
    <t>Far</t>
    <phoneticPr fontId="4" type="noConversion"/>
  </si>
  <si>
    <t>Near</t>
    <phoneticPr fontId="4" type="noConversion"/>
  </si>
  <si>
    <t>Local</t>
    <phoneticPr fontId="4" type="noConversion"/>
  </si>
  <si>
    <t>Mbps</t>
    <phoneticPr fontId="4" type="noConversion"/>
  </si>
  <si>
    <t>Mbps Exchanged</t>
    <phoneticPr fontId="4" type="noConversion"/>
  </si>
  <si>
    <t>Peering Business case</t>
    <phoneticPr fontId="4" type="noConversion"/>
  </si>
  <si>
    <t>per Mbps</t>
    <phoneticPr fontId="4" type="noConversion"/>
  </si>
  <si>
    <t>Transit Pricing for comparison</t>
    <phoneticPr fontId="4" type="noConversion"/>
  </si>
  <si>
    <t>Transit@Home</t>
    <phoneticPr fontId="4" type="noConversion"/>
  </si>
  <si>
    <t>Peering</t>
    <phoneticPr fontId="4" type="noConversion"/>
  </si>
  <si>
    <t>Gbps</t>
    <phoneticPr fontId="4" type="noConversion"/>
  </si>
  <si>
    <t>Transit@Home</t>
    <phoneticPr fontId="4" type="noConversion"/>
  </si>
  <si>
    <t>Peering Cost</t>
    <phoneticPr fontId="4" type="noConversion"/>
  </si>
  <si>
    <t xml:space="preserve">Mbps </t>
  </si>
  <si>
    <t>per Mbps</t>
  </si>
  <si>
    <t>Market Price at Origin</t>
  </si>
  <si>
    <t>Total Cost of Peering</t>
  </si>
  <si>
    <t>Transport into IX</t>
  </si>
  <si>
    <t>Colocation Fees</t>
  </si>
  <si>
    <t>Peering Fees</t>
  </si>
  <si>
    <t>Equipment Costs</t>
  </si>
  <si>
    <r>
      <t>P</t>
    </r>
    <r>
      <rPr>
        <b/>
        <sz val="10"/>
        <rFont val="Verdana"/>
      </rPr>
      <t>eering</t>
    </r>
    <r>
      <rPr>
        <b/>
        <sz val="10"/>
        <rFont val="Verdana"/>
      </rPr>
      <t xml:space="preserve"> </t>
    </r>
    <r>
      <rPr>
        <b/>
        <sz val="10"/>
        <rFont val="Verdana"/>
      </rPr>
      <t>Break</t>
    </r>
    <r>
      <rPr>
        <b/>
        <sz val="10"/>
        <rFont val="Verdana"/>
      </rPr>
      <t>-</t>
    </r>
    <r>
      <rPr>
        <b/>
        <sz val="10"/>
        <rFont val="Verdana"/>
      </rPr>
      <t>Even</t>
    </r>
  </si>
  <si>
    <r>
      <t>M</t>
    </r>
    <r>
      <rPr>
        <b/>
        <sz val="10"/>
        <rFont val="Verdana"/>
      </rPr>
      <t>in</t>
    </r>
    <r>
      <rPr>
        <b/>
        <sz val="10"/>
        <rFont val="Verdana"/>
      </rPr>
      <t xml:space="preserve">imum </t>
    </r>
    <r>
      <rPr>
        <b/>
        <sz val="10"/>
        <rFont val="Verdana"/>
      </rPr>
      <t>Cost</t>
    </r>
    <r>
      <rPr>
        <b/>
        <sz val="10"/>
        <rFont val="Verdana"/>
      </rPr>
      <t xml:space="preserve"> for </t>
    </r>
    <r>
      <rPr>
        <b/>
        <sz val="10"/>
        <rFont val="Verdana"/>
      </rPr>
      <t xml:space="preserve">Traffic </t>
    </r>
    <r>
      <rPr>
        <b/>
        <sz val="10"/>
        <rFont val="Verdana"/>
      </rPr>
      <t>Exchange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</si>
</sst>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9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b/>
      <sz val="11"/>
      <name val="Verdana"/>
    </font>
    <font>
      <b/>
      <sz val="1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8" fontId="0" fillId="0" borderId="0" xfId="0" applyNumberFormat="1"/>
    <xf numFmtId="8" fontId="0" fillId="0" borderId="0" xfId="0" applyNumberFormat="1"/>
    <xf numFmtId="0" fontId="0" fillId="0" borderId="0" xfId="0" applyFill="1" applyBorder="1" applyAlignment="1"/>
    <xf numFmtId="0" fontId="0" fillId="0" borderId="4" xfId="0" applyFill="1" applyBorder="1" applyAlignment="1"/>
    <xf numFmtId="1" fontId="0" fillId="0" borderId="4" xfId="0" applyNumberForma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6" fontId="0" fillId="0" borderId="3" xfId="0" applyNumberFormat="1" applyFill="1" applyBorder="1" applyAlignment="1"/>
    <xf numFmtId="8" fontId="0" fillId="0" borderId="3" xfId="0" applyNumberFormat="1" applyFill="1" applyBorder="1" applyAlignment="1"/>
    <xf numFmtId="1" fontId="0" fillId="0" borderId="5" xfId="0" applyNumberFormat="1" applyFill="1" applyBorder="1" applyAlignment="1"/>
    <xf numFmtId="8" fontId="0" fillId="0" borderId="5" xfId="0" applyNumberFormat="1" applyFill="1" applyBorder="1" applyAlignment="1"/>
    <xf numFmtId="0" fontId="0" fillId="0" borderId="6" xfId="0" applyFill="1" applyBorder="1" applyAlignment="1"/>
    <xf numFmtId="6" fontId="0" fillId="0" borderId="7" xfId="0" applyNumberFormat="1" applyFill="1" applyBorder="1" applyAlignment="1"/>
    <xf numFmtId="0" fontId="2" fillId="0" borderId="0" xfId="0" applyFont="1"/>
    <xf numFmtId="0" fontId="1" fillId="0" borderId="0" xfId="0" applyFont="1"/>
    <xf numFmtId="0" fontId="6" fillId="0" borderId="8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6" fontId="0" fillId="0" borderId="0" xfId="0" applyNumberFormat="1" applyFill="1" applyBorder="1" applyAlignment="1"/>
    <xf numFmtId="0" fontId="1" fillId="0" borderId="0" xfId="0" applyFont="1" applyAlignment="1">
      <alignment horizontal="right" wrapText="1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2" xfId="0" applyFont="1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0" fontId="1" fillId="0" borderId="5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0" fillId="0" borderId="0" xfId="0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5"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Peering vs Transit in Home Market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FarTransport!$V$4</c:f>
              <c:strCache>
                <c:ptCount val="1"/>
                <c:pt idx="0">
                  <c:v>Peering</c:v>
                </c:pt>
              </c:strCache>
            </c:strRef>
          </c:tx>
          <c:marker>
            <c:symbol val="none"/>
          </c:marker>
          <c:val>
            <c:numRef>
              <c:f>FarTransport!$V$5:$V$10</c:f>
              <c:numCache>
                <c:formatCode>"$"#,##0.00_);[Red]\("$"#,##0.00\)</c:formatCode>
                <c:ptCount val="6"/>
                <c:pt idx="0">
                  <c:v>11.0</c:v>
                </c:pt>
                <c:pt idx="1">
                  <c:v>5.5</c:v>
                </c:pt>
                <c:pt idx="2">
                  <c:v>3.666666666666666</c:v>
                </c:pt>
                <c:pt idx="3">
                  <c:v>2.2</c:v>
                </c:pt>
                <c:pt idx="4">
                  <c:v>1.833333333333333</c:v>
                </c:pt>
                <c:pt idx="5">
                  <c:v>1.571428571428571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FarTransport!$W$4</c:f>
              <c:strCache>
                <c:ptCount val="1"/>
                <c:pt idx="0">
                  <c:v>Transit@Home</c:v>
                </c:pt>
              </c:strCache>
            </c:strRef>
          </c:tx>
          <c:marker>
            <c:symbol val="none"/>
          </c:marker>
          <c:val>
            <c:numRef>
              <c:f>FarTransport!$W$5:$W$10</c:f>
              <c:numCache>
                <c:formatCode>"$"#,##0.00_);[Red]\("$"#,##0.00\)</c:formatCode>
                <c:ptCount val="6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1176"/>
        <c:axId val="5038008"/>
      </c:lineChart>
      <c:catAx>
        <c:axId val="503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Gbps</a:t>
                </a:r>
              </a:p>
            </c:rich>
          </c:tx>
          <c:overlay val="0"/>
        </c:title>
        <c:majorTickMark val="out"/>
        <c:minorTickMark val="none"/>
        <c:tickLblPos val="nextTo"/>
        <c:crossAx val="5038008"/>
        <c:crosses val="autoZero"/>
        <c:auto val="1"/>
        <c:lblAlgn val="ctr"/>
        <c:lblOffset val="100"/>
        <c:noMultiLvlLbl val="0"/>
      </c:catAx>
      <c:valAx>
        <c:axId val="5038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$/Mbps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503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FarTransport!$S$4</c:f>
              <c:strCache>
                <c:ptCount val="1"/>
                <c:pt idx="0">
                  <c:v>Transit@Home</c:v>
                </c:pt>
              </c:strCache>
            </c:strRef>
          </c:tx>
          <c:marker>
            <c:symbol val="none"/>
          </c:marker>
          <c:cat>
            <c:strLit>
              <c:ptCount val="1"/>
              <c:pt idx="0">
                <c:v>_x0011_Traffic Exchanged</c:v>
              </c:pt>
            </c:strLit>
          </c:cat>
          <c:val>
            <c:numRef>
              <c:f>FarTransport!$S$5:$S$73</c:f>
              <c:numCache>
                <c:formatCode>"$"#,##0.00_);[Red]\("$"#,##0.00\)</c:formatCode>
                <c:ptCount val="69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3.5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FarTransport!$T$4</c:f>
              <c:strCache>
                <c:ptCount val="1"/>
                <c:pt idx="0">
                  <c:v>Peering Cost</c:v>
                </c:pt>
              </c:strCache>
            </c:strRef>
          </c:tx>
          <c:marker>
            <c:symbol val="none"/>
          </c:marker>
          <c:cat>
            <c:strLit>
              <c:ptCount val="1"/>
              <c:pt idx="0">
                <c:v>_x0011_Traffic Exchanged</c:v>
              </c:pt>
            </c:strLit>
          </c:cat>
          <c:val>
            <c:numRef>
              <c:f>FarTransport!$T$5:$T$73</c:f>
              <c:numCache>
                <c:formatCode>"$"#,##0.00_);[Red]\("$"#,##0.00\)</c:formatCode>
                <c:ptCount val="69"/>
                <c:pt idx="0">
                  <c:v>110.0</c:v>
                </c:pt>
                <c:pt idx="1">
                  <c:v>55.0</c:v>
                </c:pt>
                <c:pt idx="2">
                  <c:v>36.66666666666666</c:v>
                </c:pt>
                <c:pt idx="3">
                  <c:v>22.0</c:v>
                </c:pt>
                <c:pt idx="4">
                  <c:v>18.33333333333333</c:v>
                </c:pt>
                <c:pt idx="5">
                  <c:v>15.71428571428571</c:v>
                </c:pt>
                <c:pt idx="7">
                  <c:v>12.22222222222222</c:v>
                </c:pt>
                <c:pt idx="8">
                  <c:v>11.0</c:v>
                </c:pt>
                <c:pt idx="9">
                  <c:v>10.0</c:v>
                </c:pt>
                <c:pt idx="10">
                  <c:v>9.166666666666666</c:v>
                </c:pt>
                <c:pt idx="11">
                  <c:v>8.461538461538461</c:v>
                </c:pt>
                <c:pt idx="12">
                  <c:v>7.857142857142857</c:v>
                </c:pt>
                <c:pt idx="13">
                  <c:v>7.333333333333332</c:v>
                </c:pt>
                <c:pt idx="14">
                  <c:v>6.875</c:v>
                </c:pt>
                <c:pt idx="15">
                  <c:v>6.470588235294117</c:v>
                </c:pt>
                <c:pt idx="16">
                  <c:v>6.111111111111111</c:v>
                </c:pt>
                <c:pt idx="17">
                  <c:v>5.789473684210526</c:v>
                </c:pt>
                <c:pt idx="18">
                  <c:v>5.5</c:v>
                </c:pt>
                <c:pt idx="19">
                  <c:v>5.238095238095238</c:v>
                </c:pt>
                <c:pt idx="20">
                  <c:v>5.0</c:v>
                </c:pt>
                <c:pt idx="21">
                  <c:v>4.782608695652173</c:v>
                </c:pt>
                <c:pt idx="22">
                  <c:v>4.583333333333333</c:v>
                </c:pt>
                <c:pt idx="23">
                  <c:v>4.4</c:v>
                </c:pt>
                <c:pt idx="24">
                  <c:v>4.23076923076923</c:v>
                </c:pt>
                <c:pt idx="25">
                  <c:v>4.074074074074074</c:v>
                </c:pt>
                <c:pt idx="26">
                  <c:v>3.928571428571428</c:v>
                </c:pt>
                <c:pt idx="27">
                  <c:v>3.793103448275862</c:v>
                </c:pt>
                <c:pt idx="28">
                  <c:v>3.666666666666666</c:v>
                </c:pt>
                <c:pt idx="29">
                  <c:v>3.548387096774193</c:v>
                </c:pt>
                <c:pt idx="30">
                  <c:v>3.4375</c:v>
                </c:pt>
                <c:pt idx="31">
                  <c:v>3.333333333333333</c:v>
                </c:pt>
                <c:pt idx="32">
                  <c:v>3.235294117647059</c:v>
                </c:pt>
                <c:pt idx="33">
                  <c:v>3.142857142857143</c:v>
                </c:pt>
                <c:pt idx="34">
                  <c:v>3.055555555555555</c:v>
                </c:pt>
                <c:pt idx="35">
                  <c:v>2.972972972972973</c:v>
                </c:pt>
                <c:pt idx="36">
                  <c:v>2.894736842105263</c:v>
                </c:pt>
                <c:pt idx="37">
                  <c:v>2.820512820512821</c:v>
                </c:pt>
                <c:pt idx="38">
                  <c:v>2.75</c:v>
                </c:pt>
                <c:pt idx="39">
                  <c:v>2.682926829268293</c:v>
                </c:pt>
                <c:pt idx="40">
                  <c:v>2.619047619047619</c:v>
                </c:pt>
                <c:pt idx="41">
                  <c:v>2.558139534883721</c:v>
                </c:pt>
                <c:pt idx="42">
                  <c:v>2.5</c:v>
                </c:pt>
                <c:pt idx="43">
                  <c:v>2.444444444444445</c:v>
                </c:pt>
                <c:pt idx="44">
                  <c:v>2.391304347826087</c:v>
                </c:pt>
                <c:pt idx="45">
                  <c:v>2.340425531914894</c:v>
                </c:pt>
                <c:pt idx="46">
                  <c:v>2.291666666666666</c:v>
                </c:pt>
                <c:pt idx="47">
                  <c:v>2.244897959183673</c:v>
                </c:pt>
                <c:pt idx="48">
                  <c:v>2.2</c:v>
                </c:pt>
                <c:pt idx="49">
                  <c:v>2.156862745098039</c:v>
                </c:pt>
                <c:pt idx="50">
                  <c:v>2.115384615384615</c:v>
                </c:pt>
                <c:pt idx="51">
                  <c:v>2.075471698113208</c:v>
                </c:pt>
                <c:pt idx="52">
                  <c:v>2.037037037037037</c:v>
                </c:pt>
                <c:pt idx="53">
                  <c:v>2.0</c:v>
                </c:pt>
                <c:pt idx="54">
                  <c:v>1.964285714285714</c:v>
                </c:pt>
                <c:pt idx="55">
                  <c:v>1.929824561403509</c:v>
                </c:pt>
                <c:pt idx="56">
                  <c:v>1.896551724137931</c:v>
                </c:pt>
                <c:pt idx="57">
                  <c:v>1.864406779661017</c:v>
                </c:pt>
                <c:pt idx="58">
                  <c:v>1.833333333333333</c:v>
                </c:pt>
                <c:pt idx="59">
                  <c:v>1.80327868852459</c:v>
                </c:pt>
                <c:pt idx="60">
                  <c:v>1.774193548387097</c:v>
                </c:pt>
                <c:pt idx="61">
                  <c:v>1.746031746031746</c:v>
                </c:pt>
                <c:pt idx="62">
                  <c:v>1.71875</c:v>
                </c:pt>
                <c:pt idx="63">
                  <c:v>1.692307692307692</c:v>
                </c:pt>
                <c:pt idx="64">
                  <c:v>1.666666666666667</c:v>
                </c:pt>
                <c:pt idx="65">
                  <c:v>1.641791044776119</c:v>
                </c:pt>
                <c:pt idx="66">
                  <c:v>1.617647058823529</c:v>
                </c:pt>
                <c:pt idx="67">
                  <c:v>1.594202898550725</c:v>
                </c:pt>
                <c:pt idx="68">
                  <c:v>1.571428571428571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220616"/>
        <c:axId val="393223592"/>
      </c:lineChart>
      <c:catAx>
        <c:axId val="393220616"/>
        <c:scaling>
          <c:orientation val="minMax"/>
        </c:scaling>
        <c:delete val="1"/>
        <c:axPos val="b"/>
        <c:majorTickMark val="out"/>
        <c:minorTickMark val="none"/>
        <c:tickLblPos val="nextTo"/>
        <c:crossAx val="393223592"/>
        <c:crosses val="autoZero"/>
        <c:auto val="1"/>
        <c:lblAlgn val="ctr"/>
        <c:lblOffset val="100"/>
        <c:noMultiLvlLbl val="0"/>
      </c:catAx>
      <c:valAx>
        <c:axId val="393223592"/>
        <c:scaling>
          <c:orientation val="minMax"/>
        </c:scaling>
        <c:delete val="0"/>
        <c:axPos val="l"/>
        <c:majorGridlines/>
        <c:numFmt formatCode="&quot;$&quot;#,##0.00_);[Red]\(&quot;$&quot;#,##0.00\)" sourceLinked="1"/>
        <c:majorTickMark val="out"/>
        <c:minorTickMark val="none"/>
        <c:tickLblPos val="nextTo"/>
        <c:crossAx val="39322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165100</xdr:colOff>
      <xdr:row>20</xdr:row>
      <xdr:rowOff>127000</xdr:rowOff>
    </xdr:from>
    <xdr:to>
      <xdr:col>24</xdr:col>
      <xdr:colOff>901700</xdr:colOff>
      <xdr:row>37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49</xdr:row>
      <xdr:rowOff>38100</xdr:rowOff>
    </xdr:from>
    <xdr:to>
      <xdr:col>19</xdr:col>
      <xdr:colOff>927100</xdr:colOff>
      <xdr:row>72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abSelected="1" view="pageLayout" workbookViewId="0">
      <selection activeCell="B15" sqref="B15"/>
    </sheetView>
  </sheetViews>
  <sheetFormatPr baseColWidth="10" defaultRowHeight="13" x14ac:dyDescent="0"/>
  <cols>
    <col min="1" max="1" width="19.7109375" style="29" customWidth="1"/>
    <col min="2" max="2" width="7.7109375" customWidth="1"/>
    <col min="3" max="3" width="8.5703125" customWidth="1"/>
    <col min="4" max="4" width="7.7109375" customWidth="1"/>
    <col min="5" max="5" width="8.5703125" customWidth="1"/>
    <col min="6" max="6" width="7.7109375" customWidth="1"/>
    <col min="7" max="7" width="8.5703125" customWidth="1"/>
    <col min="9" max="9" width="15" customWidth="1"/>
    <col min="15" max="15" width="8.28515625" customWidth="1"/>
    <col min="16" max="16" width="5.7109375" customWidth="1"/>
    <col min="17" max="18" width="8.85546875" customWidth="1"/>
    <col min="19" max="19" width="12.28515625" customWidth="1"/>
    <col min="22" max="22" width="11" bestFit="1" customWidth="1"/>
    <col min="23" max="23" width="12.42578125" customWidth="1"/>
  </cols>
  <sheetData>
    <row r="1" spans="1:23" ht="14">
      <c r="A1" s="24" t="s">
        <v>6</v>
      </c>
      <c r="B1" s="7" t="s">
        <v>7</v>
      </c>
      <c r="C1" s="6"/>
      <c r="D1" s="7" t="s">
        <v>8</v>
      </c>
      <c r="E1" s="6"/>
      <c r="F1" s="7" t="s">
        <v>9</v>
      </c>
      <c r="G1" s="16"/>
      <c r="H1" s="15" t="s">
        <v>14</v>
      </c>
      <c r="P1" t="s">
        <v>12</v>
      </c>
    </row>
    <row r="2" spans="1:23">
      <c r="A2" s="25" t="s">
        <v>24</v>
      </c>
      <c r="B2" s="8">
        <v>6000</v>
      </c>
      <c r="C2" s="3" t="s">
        <v>0</v>
      </c>
      <c r="D2" s="8">
        <v>4000</v>
      </c>
      <c r="E2" s="3" t="str">
        <f>C2</f>
        <v>per month</v>
      </c>
      <c r="F2" s="8">
        <v>2000</v>
      </c>
      <c r="G2" s="17" t="str">
        <f>C2</f>
        <v>per month</v>
      </c>
      <c r="H2" s="2">
        <v>3.5</v>
      </c>
      <c r="I2" t="s">
        <v>13</v>
      </c>
      <c r="U2" s="2"/>
    </row>
    <row r="3" spans="1:23">
      <c r="A3" s="25" t="s">
        <v>25</v>
      </c>
      <c r="B3" s="8">
        <v>1000</v>
      </c>
      <c r="C3" s="3" t="s">
        <v>0</v>
      </c>
      <c r="D3" s="8">
        <f>B3</f>
        <v>1000</v>
      </c>
      <c r="E3" s="3" t="str">
        <f t="shared" ref="E3:E6" si="0">C3</f>
        <v>per month</v>
      </c>
      <c r="F3" s="8">
        <f>B3</f>
        <v>1000</v>
      </c>
      <c r="G3" s="17" t="str">
        <f t="shared" ref="G3:G6" si="1">C3</f>
        <v>per month</v>
      </c>
      <c r="O3" s="14"/>
      <c r="P3" s="14"/>
    </row>
    <row r="4" spans="1:23">
      <c r="A4" s="25" t="s">
        <v>26</v>
      </c>
      <c r="B4" s="8">
        <v>2000</v>
      </c>
      <c r="C4" s="3" t="s">
        <v>0</v>
      </c>
      <c r="D4" s="8">
        <f>B4</f>
        <v>2000</v>
      </c>
      <c r="E4" s="3" t="str">
        <f t="shared" si="0"/>
        <v>per month</v>
      </c>
      <c r="F4" s="8">
        <f>B4</f>
        <v>2000</v>
      </c>
      <c r="G4" s="17" t="str">
        <f t="shared" si="1"/>
        <v>per month</v>
      </c>
      <c r="O4" s="23" t="s">
        <v>11</v>
      </c>
      <c r="P4" s="23"/>
      <c r="Q4" s="22" t="s">
        <v>2</v>
      </c>
      <c r="R4" s="22"/>
      <c r="S4" t="s">
        <v>15</v>
      </c>
      <c r="T4" t="s">
        <v>19</v>
      </c>
      <c r="U4" t="s">
        <v>17</v>
      </c>
      <c r="V4" t="s">
        <v>16</v>
      </c>
      <c r="W4" t="s">
        <v>18</v>
      </c>
    </row>
    <row r="5" spans="1:23" ht="14" thickBot="1">
      <c r="A5" s="26" t="s">
        <v>27</v>
      </c>
      <c r="B5" s="13">
        <v>2000</v>
      </c>
      <c r="C5" s="12" t="s">
        <v>0</v>
      </c>
      <c r="D5" s="13">
        <f>B5</f>
        <v>2000</v>
      </c>
      <c r="E5" s="12" t="str">
        <f t="shared" si="0"/>
        <v>per month</v>
      </c>
      <c r="F5" s="13">
        <f>B5</f>
        <v>2000</v>
      </c>
      <c r="G5" s="18" t="str">
        <f t="shared" si="1"/>
        <v>per month</v>
      </c>
      <c r="O5">
        <v>100</v>
      </c>
      <c r="P5" t="s">
        <v>10</v>
      </c>
      <c r="Q5" s="2">
        <f>$B$6/O5</f>
        <v>110</v>
      </c>
      <c r="R5" t="s">
        <v>1</v>
      </c>
      <c r="S5" s="2">
        <f>$B$7</f>
        <v>3.5</v>
      </c>
      <c r="T5" s="2">
        <f>$B$6/O5</f>
        <v>110</v>
      </c>
      <c r="U5">
        <v>1</v>
      </c>
      <c r="V5" s="2">
        <f>$B$6/(1000*U5)</f>
        <v>11</v>
      </c>
      <c r="W5" s="2">
        <f>S5</f>
        <v>3.5</v>
      </c>
    </row>
    <row r="6" spans="1:23" ht="14" thickTop="1">
      <c r="A6" s="25" t="s">
        <v>23</v>
      </c>
      <c r="B6" s="8">
        <f>SUM(B2:B5)</f>
        <v>11000</v>
      </c>
      <c r="C6" s="3" t="s">
        <v>0</v>
      </c>
      <c r="D6" s="8">
        <f>SUM(D2:D5)</f>
        <v>9000</v>
      </c>
      <c r="E6" s="3" t="str">
        <f t="shared" si="0"/>
        <v>per month</v>
      </c>
      <c r="F6" s="8">
        <f>SUM(F2:F5)</f>
        <v>7000</v>
      </c>
      <c r="G6" s="17" t="str">
        <f t="shared" si="1"/>
        <v>per month</v>
      </c>
      <c r="O6">
        <v>200</v>
      </c>
      <c r="P6" t="s">
        <v>10</v>
      </c>
      <c r="Q6" s="2">
        <f t="shared" ref="Q6:Q68" si="2">$B$6/O6</f>
        <v>55</v>
      </c>
      <c r="R6" t="s">
        <v>1</v>
      </c>
      <c r="S6" s="2">
        <f>$B$7</f>
        <v>3.5</v>
      </c>
      <c r="T6" s="2">
        <f t="shared" ref="T6:T68" si="3">$B$6/O6</f>
        <v>55</v>
      </c>
      <c r="U6">
        <v>2</v>
      </c>
      <c r="V6" s="2">
        <f t="shared" ref="V6:V10" si="4">$B$6/(1000*U6)</f>
        <v>5.5</v>
      </c>
      <c r="W6" s="2">
        <f t="shared" ref="W6:W10" si="5">S6</f>
        <v>3.5</v>
      </c>
    </row>
    <row r="7" spans="1:23">
      <c r="A7" s="25" t="s">
        <v>22</v>
      </c>
      <c r="B7" s="9">
        <v>3.5</v>
      </c>
      <c r="C7" s="3" t="s">
        <v>4</v>
      </c>
      <c r="D7" s="9">
        <f>B7</f>
        <v>3.5</v>
      </c>
      <c r="E7" s="3" t="str">
        <f>C7</f>
        <v>per Mbps</v>
      </c>
      <c r="F7" s="9">
        <f>B7</f>
        <v>3.5</v>
      </c>
      <c r="G7" s="17" t="str">
        <f>C7</f>
        <v>per Mbps</v>
      </c>
      <c r="O7">
        <v>300</v>
      </c>
      <c r="P7" t="s">
        <v>10</v>
      </c>
      <c r="Q7" s="2">
        <f t="shared" si="2"/>
        <v>36.666666666666664</v>
      </c>
      <c r="R7" t="s">
        <v>1</v>
      </c>
      <c r="S7" s="2">
        <f t="shared" ref="S7:S8" si="6">$B$7</f>
        <v>3.5</v>
      </c>
      <c r="T7" s="2">
        <f t="shared" si="3"/>
        <v>36.666666666666664</v>
      </c>
      <c r="U7">
        <v>3</v>
      </c>
      <c r="V7" s="2">
        <f t="shared" si="4"/>
        <v>3.6666666666666665</v>
      </c>
      <c r="W7" s="2">
        <f t="shared" si="5"/>
        <v>3.5</v>
      </c>
    </row>
    <row r="8" spans="1:23">
      <c r="A8" s="25"/>
      <c r="B8" s="8"/>
      <c r="C8" s="3"/>
      <c r="D8" s="8"/>
      <c r="E8" s="3"/>
      <c r="F8" s="8"/>
      <c r="G8" s="17"/>
      <c r="O8">
        <v>500</v>
      </c>
      <c r="P8" t="s">
        <v>10</v>
      </c>
      <c r="Q8" s="2">
        <f t="shared" si="2"/>
        <v>22</v>
      </c>
      <c r="R8" t="s">
        <v>1</v>
      </c>
      <c r="S8" s="2">
        <f t="shared" si="6"/>
        <v>3.5</v>
      </c>
      <c r="T8" s="2">
        <f t="shared" si="3"/>
        <v>22</v>
      </c>
      <c r="U8">
        <v>5</v>
      </c>
      <c r="V8" s="2">
        <f t="shared" si="4"/>
        <v>2.2000000000000002</v>
      </c>
      <c r="W8" s="2">
        <f t="shared" si="5"/>
        <v>3.5</v>
      </c>
    </row>
    <row r="9" spans="1:23">
      <c r="A9" s="27" t="s">
        <v>28</v>
      </c>
      <c r="B9" s="10">
        <f>B6/B7</f>
        <v>3142.8571428571427</v>
      </c>
      <c r="C9" s="5" t="s">
        <v>5</v>
      </c>
      <c r="D9" s="10">
        <f>D6/D7</f>
        <v>2571.4285714285716</v>
      </c>
      <c r="E9" s="5" t="s">
        <v>5</v>
      </c>
      <c r="F9" s="10">
        <f>F6/F7</f>
        <v>2000</v>
      </c>
      <c r="G9" s="19" t="s">
        <v>5</v>
      </c>
      <c r="O9">
        <v>600</v>
      </c>
      <c r="P9" t="s">
        <v>10</v>
      </c>
      <c r="Q9" s="2">
        <f t="shared" si="2"/>
        <v>18.333333333333332</v>
      </c>
      <c r="R9" t="s">
        <v>1</v>
      </c>
      <c r="S9" s="2">
        <f>$B$7</f>
        <v>3.5</v>
      </c>
      <c r="T9" s="2">
        <f t="shared" si="3"/>
        <v>18.333333333333332</v>
      </c>
      <c r="U9">
        <v>6</v>
      </c>
      <c r="V9" s="2">
        <f t="shared" si="4"/>
        <v>1.8333333333333333</v>
      </c>
      <c r="W9" s="2">
        <f t="shared" si="5"/>
        <v>3.5</v>
      </c>
    </row>
    <row r="10" spans="1:23" ht="26">
      <c r="A10" s="27" t="s">
        <v>29</v>
      </c>
      <c r="B10" s="11">
        <f>B6/7000</f>
        <v>1.5714285714285714</v>
      </c>
      <c r="C10" s="4" t="s">
        <v>21</v>
      </c>
      <c r="D10" s="11">
        <f>D6/7000</f>
        <v>1.2857142857142858</v>
      </c>
      <c r="E10" s="4" t="s">
        <v>21</v>
      </c>
      <c r="F10" s="11">
        <f>F6/7000</f>
        <v>1</v>
      </c>
      <c r="G10" s="19" t="s">
        <v>21</v>
      </c>
      <c r="O10">
        <v>700</v>
      </c>
      <c r="P10" t="s">
        <v>10</v>
      </c>
      <c r="Q10" s="2">
        <f t="shared" si="2"/>
        <v>15.714285714285714</v>
      </c>
      <c r="R10" t="s">
        <v>1</v>
      </c>
      <c r="S10" s="2">
        <f>$B$7</f>
        <v>3.5</v>
      </c>
      <c r="T10" s="2">
        <f t="shared" si="3"/>
        <v>15.714285714285714</v>
      </c>
      <c r="U10">
        <v>7</v>
      </c>
      <c r="V10" s="2">
        <f t="shared" si="4"/>
        <v>1.5714285714285714</v>
      </c>
      <c r="W10" s="2">
        <f t="shared" si="5"/>
        <v>3.5</v>
      </c>
    </row>
    <row r="11" spans="1:23">
      <c r="A11" s="28"/>
      <c r="B11" s="20"/>
      <c r="C11" s="3"/>
      <c r="D11" s="20"/>
      <c r="E11" s="3"/>
      <c r="F11" s="20"/>
      <c r="G11" s="3"/>
      <c r="Q11" s="2"/>
      <c r="S11" s="2"/>
      <c r="T11" s="2"/>
      <c r="V11" s="2"/>
      <c r="W11" s="2"/>
    </row>
    <row r="12" spans="1:23">
      <c r="O12">
        <v>900</v>
      </c>
      <c r="P12" t="s">
        <v>10</v>
      </c>
      <c r="Q12" s="2">
        <f t="shared" si="2"/>
        <v>12.222222222222221</v>
      </c>
      <c r="R12" t="s">
        <v>1</v>
      </c>
      <c r="S12" s="2">
        <f t="shared" ref="S12:S43" si="7">$B$7</f>
        <v>3.5</v>
      </c>
      <c r="T12" s="2">
        <f t="shared" si="3"/>
        <v>12.222222222222221</v>
      </c>
      <c r="V12" s="2"/>
      <c r="W12" s="2"/>
    </row>
    <row r="13" spans="1:23">
      <c r="O13">
        <v>1000</v>
      </c>
      <c r="P13" t="s">
        <v>10</v>
      </c>
      <c r="Q13" s="2">
        <f t="shared" si="2"/>
        <v>11</v>
      </c>
      <c r="R13" t="s">
        <v>1</v>
      </c>
      <c r="S13" s="2">
        <f t="shared" si="7"/>
        <v>3.5</v>
      </c>
      <c r="T13" s="2">
        <f t="shared" si="3"/>
        <v>11</v>
      </c>
      <c r="V13" s="2"/>
      <c r="W13" s="2"/>
    </row>
    <row r="14" spans="1:23">
      <c r="O14">
        <v>1100</v>
      </c>
      <c r="P14" t="s">
        <v>10</v>
      </c>
      <c r="Q14" s="2">
        <f t="shared" si="2"/>
        <v>10</v>
      </c>
      <c r="R14" t="s">
        <v>1</v>
      </c>
      <c r="S14" s="2">
        <f t="shared" si="7"/>
        <v>3.5</v>
      </c>
      <c r="T14" s="2">
        <f t="shared" si="3"/>
        <v>10</v>
      </c>
      <c r="V14" s="2"/>
      <c r="W14" s="2"/>
    </row>
    <row r="15" spans="1:23">
      <c r="O15">
        <v>1200</v>
      </c>
      <c r="P15" t="s">
        <v>10</v>
      </c>
      <c r="Q15" s="2">
        <f t="shared" si="2"/>
        <v>9.1666666666666661</v>
      </c>
      <c r="R15" t="s">
        <v>1</v>
      </c>
      <c r="S15" s="2">
        <f t="shared" si="7"/>
        <v>3.5</v>
      </c>
      <c r="T15" s="2">
        <f t="shared" si="3"/>
        <v>9.1666666666666661</v>
      </c>
      <c r="V15" s="2"/>
      <c r="W15" s="2"/>
    </row>
    <row r="16" spans="1:23">
      <c r="O16">
        <v>1300</v>
      </c>
      <c r="P16" t="s">
        <v>10</v>
      </c>
      <c r="Q16" s="2">
        <f t="shared" si="2"/>
        <v>8.4615384615384617</v>
      </c>
      <c r="R16" t="s">
        <v>1</v>
      </c>
      <c r="S16" s="2">
        <f t="shared" si="7"/>
        <v>3.5</v>
      </c>
      <c r="T16" s="2">
        <f t="shared" si="3"/>
        <v>8.4615384615384617</v>
      </c>
      <c r="V16" s="2"/>
      <c r="W16" s="2"/>
    </row>
    <row r="17" spans="15:23">
      <c r="O17">
        <v>1400</v>
      </c>
      <c r="P17" t="s">
        <v>10</v>
      </c>
      <c r="Q17" s="2">
        <f t="shared" si="2"/>
        <v>7.8571428571428568</v>
      </c>
      <c r="R17" t="s">
        <v>1</v>
      </c>
      <c r="S17" s="2">
        <f t="shared" si="7"/>
        <v>3.5</v>
      </c>
      <c r="T17" s="2">
        <f t="shared" si="3"/>
        <v>7.8571428571428568</v>
      </c>
      <c r="V17" s="2"/>
      <c r="W17" s="2"/>
    </row>
    <row r="18" spans="15:23">
      <c r="O18">
        <v>1500</v>
      </c>
      <c r="P18" t="s">
        <v>10</v>
      </c>
      <c r="Q18" s="2">
        <f t="shared" si="2"/>
        <v>7.333333333333333</v>
      </c>
      <c r="R18" t="s">
        <v>1</v>
      </c>
      <c r="S18" s="2">
        <f t="shared" si="7"/>
        <v>3.5</v>
      </c>
      <c r="T18" s="2">
        <f t="shared" si="3"/>
        <v>7.333333333333333</v>
      </c>
      <c r="V18" s="2"/>
      <c r="W18" s="2"/>
    </row>
    <row r="19" spans="15:23">
      <c r="O19">
        <v>1600</v>
      </c>
      <c r="P19" t="s">
        <v>10</v>
      </c>
      <c r="Q19" s="2">
        <f t="shared" si="2"/>
        <v>6.875</v>
      </c>
      <c r="R19" t="s">
        <v>1</v>
      </c>
      <c r="S19" s="2">
        <f t="shared" si="7"/>
        <v>3.5</v>
      </c>
      <c r="T19" s="2">
        <f t="shared" si="3"/>
        <v>6.875</v>
      </c>
      <c r="V19" s="2"/>
      <c r="W19" s="2"/>
    </row>
    <row r="20" spans="15:23">
      <c r="O20">
        <v>1700</v>
      </c>
      <c r="P20" t="s">
        <v>10</v>
      </c>
      <c r="Q20" s="2">
        <f t="shared" si="2"/>
        <v>6.4705882352941178</v>
      </c>
      <c r="R20" t="s">
        <v>1</v>
      </c>
      <c r="S20" s="2">
        <f t="shared" si="7"/>
        <v>3.5</v>
      </c>
      <c r="T20" s="2">
        <f t="shared" si="3"/>
        <v>6.4705882352941178</v>
      </c>
      <c r="V20" s="2"/>
      <c r="W20" s="2"/>
    </row>
    <row r="21" spans="15:23">
      <c r="O21">
        <v>1800</v>
      </c>
      <c r="P21" t="s">
        <v>10</v>
      </c>
      <c r="Q21" s="2">
        <f t="shared" si="2"/>
        <v>6.1111111111111107</v>
      </c>
      <c r="R21" t="s">
        <v>1</v>
      </c>
      <c r="S21" s="2">
        <f t="shared" si="7"/>
        <v>3.5</v>
      </c>
      <c r="T21" s="2">
        <f t="shared" si="3"/>
        <v>6.1111111111111107</v>
      </c>
      <c r="V21" s="2"/>
      <c r="W21" s="2"/>
    </row>
    <row r="22" spans="15:23">
      <c r="O22">
        <v>1900</v>
      </c>
      <c r="P22" t="s">
        <v>10</v>
      </c>
      <c r="Q22" s="2">
        <f t="shared" si="2"/>
        <v>5.7894736842105265</v>
      </c>
      <c r="R22" t="s">
        <v>1</v>
      </c>
      <c r="S22" s="2">
        <f t="shared" si="7"/>
        <v>3.5</v>
      </c>
      <c r="T22" s="2">
        <f t="shared" si="3"/>
        <v>5.7894736842105265</v>
      </c>
      <c r="V22" s="2"/>
      <c r="W22" s="2"/>
    </row>
    <row r="23" spans="15:23">
      <c r="O23">
        <v>2000</v>
      </c>
      <c r="P23" t="s">
        <v>10</v>
      </c>
      <c r="Q23" s="2">
        <f t="shared" si="2"/>
        <v>5.5</v>
      </c>
      <c r="R23" t="s">
        <v>1</v>
      </c>
      <c r="S23" s="2">
        <f t="shared" si="7"/>
        <v>3.5</v>
      </c>
      <c r="T23" s="2">
        <f t="shared" si="3"/>
        <v>5.5</v>
      </c>
      <c r="V23" s="2"/>
      <c r="W23" s="2"/>
    </row>
    <row r="24" spans="15:23">
      <c r="O24">
        <v>2100</v>
      </c>
      <c r="P24" t="s">
        <v>10</v>
      </c>
      <c r="Q24" s="2">
        <f t="shared" si="2"/>
        <v>5.2380952380952381</v>
      </c>
      <c r="R24" t="s">
        <v>1</v>
      </c>
      <c r="S24" s="2">
        <f t="shared" si="7"/>
        <v>3.5</v>
      </c>
      <c r="T24" s="2">
        <f t="shared" si="3"/>
        <v>5.2380952380952381</v>
      </c>
      <c r="V24" s="2"/>
      <c r="W24" s="2"/>
    </row>
    <row r="25" spans="15:23">
      <c r="O25">
        <v>2200</v>
      </c>
      <c r="P25" t="s">
        <v>10</v>
      </c>
      <c r="Q25" s="2">
        <f t="shared" si="2"/>
        <v>5</v>
      </c>
      <c r="R25" t="s">
        <v>1</v>
      </c>
      <c r="S25" s="2">
        <f t="shared" si="7"/>
        <v>3.5</v>
      </c>
      <c r="T25" s="2">
        <f t="shared" si="3"/>
        <v>5</v>
      </c>
      <c r="V25" s="2"/>
      <c r="W25" s="2"/>
    </row>
    <row r="26" spans="15:23">
      <c r="O26">
        <v>2300</v>
      </c>
      <c r="P26" t="s">
        <v>10</v>
      </c>
      <c r="Q26" s="2">
        <f t="shared" si="2"/>
        <v>4.7826086956521738</v>
      </c>
      <c r="R26" t="s">
        <v>1</v>
      </c>
      <c r="S26" s="2">
        <f t="shared" si="7"/>
        <v>3.5</v>
      </c>
      <c r="T26" s="2">
        <f t="shared" si="3"/>
        <v>4.7826086956521738</v>
      </c>
      <c r="V26" s="2"/>
      <c r="W26" s="2"/>
    </row>
    <row r="27" spans="15:23">
      <c r="O27">
        <v>2400</v>
      </c>
      <c r="P27" t="s">
        <v>10</v>
      </c>
      <c r="Q27" s="2">
        <f t="shared" si="2"/>
        <v>4.583333333333333</v>
      </c>
      <c r="R27" t="s">
        <v>1</v>
      </c>
      <c r="S27" s="2">
        <f t="shared" si="7"/>
        <v>3.5</v>
      </c>
      <c r="T27" s="2">
        <f t="shared" si="3"/>
        <v>4.583333333333333</v>
      </c>
      <c r="V27" s="2"/>
      <c r="W27" s="2"/>
    </row>
    <row r="28" spans="15:23">
      <c r="O28">
        <v>2500</v>
      </c>
      <c r="P28" t="s">
        <v>10</v>
      </c>
      <c r="Q28" s="2">
        <f t="shared" si="2"/>
        <v>4.4000000000000004</v>
      </c>
      <c r="R28" t="s">
        <v>1</v>
      </c>
      <c r="S28" s="2">
        <f t="shared" si="7"/>
        <v>3.5</v>
      </c>
      <c r="T28" s="2">
        <f t="shared" si="3"/>
        <v>4.4000000000000004</v>
      </c>
      <c r="V28" s="2"/>
      <c r="W28" s="2"/>
    </row>
    <row r="29" spans="15:23">
      <c r="O29">
        <v>2600</v>
      </c>
      <c r="P29" t="s">
        <v>10</v>
      </c>
      <c r="Q29" s="2">
        <f t="shared" si="2"/>
        <v>4.2307692307692308</v>
      </c>
      <c r="R29" t="s">
        <v>1</v>
      </c>
      <c r="S29" s="2">
        <f t="shared" si="7"/>
        <v>3.5</v>
      </c>
      <c r="T29" s="2">
        <f t="shared" si="3"/>
        <v>4.2307692307692308</v>
      </c>
      <c r="V29" s="2"/>
      <c r="W29" s="2"/>
    </row>
    <row r="30" spans="15:23">
      <c r="O30">
        <v>2700</v>
      </c>
      <c r="P30" t="s">
        <v>10</v>
      </c>
      <c r="Q30" s="2">
        <f t="shared" si="2"/>
        <v>4.0740740740740744</v>
      </c>
      <c r="R30" t="s">
        <v>1</v>
      </c>
      <c r="S30" s="2">
        <f t="shared" si="7"/>
        <v>3.5</v>
      </c>
      <c r="T30" s="2">
        <f t="shared" si="3"/>
        <v>4.0740740740740744</v>
      </c>
      <c r="V30" s="2"/>
      <c r="W30" s="2"/>
    </row>
    <row r="31" spans="15:23">
      <c r="O31">
        <v>2800</v>
      </c>
      <c r="P31" t="s">
        <v>10</v>
      </c>
      <c r="Q31" s="2">
        <f t="shared" si="2"/>
        <v>3.9285714285714284</v>
      </c>
      <c r="R31" t="s">
        <v>1</v>
      </c>
      <c r="S31" s="2">
        <f t="shared" si="7"/>
        <v>3.5</v>
      </c>
      <c r="T31" s="2">
        <f t="shared" si="3"/>
        <v>3.9285714285714284</v>
      </c>
      <c r="V31" s="2"/>
      <c r="W31" s="2"/>
    </row>
    <row r="32" spans="15:23">
      <c r="O32">
        <v>2900</v>
      </c>
      <c r="P32" t="s">
        <v>10</v>
      </c>
      <c r="Q32" s="2">
        <f t="shared" si="2"/>
        <v>3.7931034482758621</v>
      </c>
      <c r="R32" t="s">
        <v>1</v>
      </c>
      <c r="S32" s="2">
        <f t="shared" si="7"/>
        <v>3.5</v>
      </c>
      <c r="T32" s="2">
        <f t="shared" si="3"/>
        <v>3.7931034482758621</v>
      </c>
      <c r="V32" s="2"/>
      <c r="W32" s="2"/>
    </row>
    <row r="33" spans="15:23">
      <c r="O33">
        <v>3000</v>
      </c>
      <c r="P33" t="s">
        <v>10</v>
      </c>
      <c r="Q33" s="2">
        <f t="shared" si="2"/>
        <v>3.6666666666666665</v>
      </c>
      <c r="R33" t="s">
        <v>1</v>
      </c>
      <c r="S33" s="2">
        <f t="shared" si="7"/>
        <v>3.5</v>
      </c>
      <c r="T33" s="2">
        <f t="shared" si="3"/>
        <v>3.6666666666666665</v>
      </c>
      <c r="V33" s="2"/>
      <c r="W33" s="2"/>
    </row>
    <row r="34" spans="15:23">
      <c r="O34">
        <v>3100</v>
      </c>
      <c r="P34" t="s">
        <v>10</v>
      </c>
      <c r="Q34" s="2">
        <f t="shared" si="2"/>
        <v>3.5483870967741935</v>
      </c>
      <c r="R34" t="s">
        <v>1</v>
      </c>
      <c r="S34" s="2">
        <f t="shared" si="7"/>
        <v>3.5</v>
      </c>
      <c r="T34" s="2">
        <f t="shared" si="3"/>
        <v>3.5483870967741935</v>
      </c>
      <c r="V34" s="2"/>
      <c r="W34" s="2"/>
    </row>
    <row r="35" spans="15:23">
      <c r="O35">
        <v>3200</v>
      </c>
      <c r="P35" t="s">
        <v>10</v>
      </c>
      <c r="Q35" s="2">
        <f t="shared" si="2"/>
        <v>3.4375</v>
      </c>
      <c r="R35" t="s">
        <v>1</v>
      </c>
      <c r="S35" s="2">
        <f t="shared" si="7"/>
        <v>3.5</v>
      </c>
      <c r="T35" s="2">
        <f t="shared" si="3"/>
        <v>3.4375</v>
      </c>
      <c r="V35" s="2"/>
      <c r="W35" s="2"/>
    </row>
    <row r="36" spans="15:23">
      <c r="O36">
        <v>3300</v>
      </c>
      <c r="P36" t="s">
        <v>10</v>
      </c>
      <c r="Q36" s="2">
        <f t="shared" si="2"/>
        <v>3.3333333333333335</v>
      </c>
      <c r="R36" t="s">
        <v>1</v>
      </c>
      <c r="S36" s="2">
        <f t="shared" si="7"/>
        <v>3.5</v>
      </c>
      <c r="T36" s="2">
        <f t="shared" si="3"/>
        <v>3.3333333333333335</v>
      </c>
      <c r="V36" s="2"/>
      <c r="W36" s="2"/>
    </row>
    <row r="37" spans="15:23">
      <c r="O37">
        <v>3400</v>
      </c>
      <c r="P37" t="s">
        <v>10</v>
      </c>
      <c r="Q37" s="2">
        <f t="shared" si="2"/>
        <v>3.2352941176470589</v>
      </c>
      <c r="R37" t="s">
        <v>1</v>
      </c>
      <c r="S37" s="2">
        <f t="shared" si="7"/>
        <v>3.5</v>
      </c>
      <c r="T37" s="2">
        <f t="shared" si="3"/>
        <v>3.2352941176470589</v>
      </c>
      <c r="V37" s="2"/>
      <c r="W37" s="2"/>
    </row>
    <row r="38" spans="15:23">
      <c r="O38">
        <v>3500</v>
      </c>
      <c r="P38" t="s">
        <v>10</v>
      </c>
      <c r="Q38" s="2">
        <f t="shared" si="2"/>
        <v>3.1428571428571428</v>
      </c>
      <c r="R38" t="s">
        <v>1</v>
      </c>
      <c r="S38" s="2">
        <f t="shared" si="7"/>
        <v>3.5</v>
      </c>
      <c r="T38" s="2">
        <f t="shared" si="3"/>
        <v>3.1428571428571428</v>
      </c>
      <c r="V38" s="2"/>
      <c r="W38" s="2"/>
    </row>
    <row r="39" spans="15:23">
      <c r="O39">
        <v>3600</v>
      </c>
      <c r="P39" t="s">
        <v>10</v>
      </c>
      <c r="Q39" s="2">
        <f t="shared" si="2"/>
        <v>3.0555555555555554</v>
      </c>
      <c r="R39" t="s">
        <v>1</v>
      </c>
      <c r="S39" s="2">
        <f t="shared" si="7"/>
        <v>3.5</v>
      </c>
      <c r="T39" s="2">
        <f t="shared" si="3"/>
        <v>3.0555555555555554</v>
      </c>
      <c r="V39" s="2"/>
      <c r="W39" s="2"/>
    </row>
    <row r="40" spans="15:23">
      <c r="O40">
        <v>3700</v>
      </c>
      <c r="P40" t="s">
        <v>10</v>
      </c>
      <c r="Q40" s="2">
        <f t="shared" si="2"/>
        <v>2.9729729729729728</v>
      </c>
      <c r="R40" t="s">
        <v>1</v>
      </c>
      <c r="S40" s="2">
        <f t="shared" si="7"/>
        <v>3.5</v>
      </c>
      <c r="T40" s="2">
        <f t="shared" si="3"/>
        <v>2.9729729729729728</v>
      </c>
      <c r="V40" s="2"/>
      <c r="W40" s="2"/>
    </row>
    <row r="41" spans="15:23">
      <c r="O41">
        <v>3800</v>
      </c>
      <c r="P41" t="s">
        <v>10</v>
      </c>
      <c r="Q41" s="2">
        <f t="shared" si="2"/>
        <v>2.8947368421052633</v>
      </c>
      <c r="R41" t="s">
        <v>1</v>
      </c>
      <c r="S41" s="2">
        <f t="shared" si="7"/>
        <v>3.5</v>
      </c>
      <c r="T41" s="2">
        <f t="shared" si="3"/>
        <v>2.8947368421052633</v>
      </c>
      <c r="V41" s="2"/>
      <c r="W41" s="2"/>
    </row>
    <row r="42" spans="15:23">
      <c r="O42">
        <v>3900</v>
      </c>
      <c r="P42" t="s">
        <v>10</v>
      </c>
      <c r="Q42" s="2">
        <f t="shared" si="2"/>
        <v>2.8205128205128207</v>
      </c>
      <c r="R42" t="s">
        <v>1</v>
      </c>
      <c r="S42" s="2">
        <f t="shared" si="7"/>
        <v>3.5</v>
      </c>
      <c r="T42" s="2">
        <f t="shared" si="3"/>
        <v>2.8205128205128207</v>
      </c>
      <c r="V42" s="2"/>
      <c r="W42" s="2"/>
    </row>
    <row r="43" spans="15:23">
      <c r="O43">
        <v>4000</v>
      </c>
      <c r="P43" t="s">
        <v>10</v>
      </c>
      <c r="Q43" s="2">
        <f t="shared" si="2"/>
        <v>2.75</v>
      </c>
      <c r="R43" t="s">
        <v>1</v>
      </c>
      <c r="S43" s="2">
        <f t="shared" si="7"/>
        <v>3.5</v>
      </c>
      <c r="T43" s="2">
        <f t="shared" si="3"/>
        <v>2.75</v>
      </c>
      <c r="V43" s="2"/>
      <c r="W43" s="2"/>
    </row>
    <row r="44" spans="15:23">
      <c r="O44">
        <v>4100</v>
      </c>
      <c r="P44" t="s">
        <v>10</v>
      </c>
      <c r="Q44" s="2">
        <f t="shared" si="2"/>
        <v>2.6829268292682928</v>
      </c>
      <c r="R44" t="s">
        <v>1</v>
      </c>
      <c r="S44" s="2">
        <f t="shared" ref="S44:S73" si="8">$B$7</f>
        <v>3.5</v>
      </c>
      <c r="T44" s="2">
        <f t="shared" si="3"/>
        <v>2.6829268292682928</v>
      </c>
      <c r="V44" s="2"/>
      <c r="W44" s="2"/>
    </row>
    <row r="45" spans="15:23">
      <c r="O45">
        <v>4200</v>
      </c>
      <c r="P45" t="s">
        <v>10</v>
      </c>
      <c r="Q45" s="2">
        <f t="shared" si="2"/>
        <v>2.6190476190476191</v>
      </c>
      <c r="R45" t="s">
        <v>1</v>
      </c>
      <c r="S45" s="2">
        <f t="shared" si="8"/>
        <v>3.5</v>
      </c>
      <c r="T45" s="2">
        <f t="shared" si="3"/>
        <v>2.6190476190476191</v>
      </c>
      <c r="V45" s="2"/>
      <c r="W45" s="2"/>
    </row>
    <row r="46" spans="15:23">
      <c r="O46">
        <v>4300</v>
      </c>
      <c r="P46" t="s">
        <v>10</v>
      </c>
      <c r="Q46" s="2">
        <f t="shared" si="2"/>
        <v>2.558139534883721</v>
      </c>
      <c r="R46" t="s">
        <v>1</v>
      </c>
      <c r="S46" s="2">
        <f t="shared" si="8"/>
        <v>3.5</v>
      </c>
      <c r="T46" s="2">
        <f t="shared" si="3"/>
        <v>2.558139534883721</v>
      </c>
      <c r="V46" s="2"/>
      <c r="W46" s="2"/>
    </row>
    <row r="47" spans="15:23">
      <c r="O47">
        <v>4400</v>
      </c>
      <c r="P47" t="s">
        <v>10</v>
      </c>
      <c r="Q47" s="2">
        <f t="shared" si="2"/>
        <v>2.5</v>
      </c>
      <c r="R47" t="s">
        <v>1</v>
      </c>
      <c r="S47" s="2">
        <f t="shared" si="8"/>
        <v>3.5</v>
      </c>
      <c r="T47" s="2">
        <f t="shared" si="3"/>
        <v>2.5</v>
      </c>
      <c r="V47" s="2"/>
      <c r="W47" s="2"/>
    </row>
    <row r="48" spans="15:23">
      <c r="O48">
        <v>4500</v>
      </c>
      <c r="P48" t="s">
        <v>10</v>
      </c>
      <c r="Q48" s="2">
        <f t="shared" si="2"/>
        <v>2.4444444444444446</v>
      </c>
      <c r="R48" t="s">
        <v>1</v>
      </c>
      <c r="S48" s="2">
        <f t="shared" si="8"/>
        <v>3.5</v>
      </c>
      <c r="T48" s="2">
        <f t="shared" si="3"/>
        <v>2.4444444444444446</v>
      </c>
      <c r="V48" s="2"/>
      <c r="W48" s="2"/>
    </row>
    <row r="49" spans="15:23">
      <c r="O49">
        <v>4600</v>
      </c>
      <c r="P49" t="s">
        <v>10</v>
      </c>
      <c r="Q49" s="2">
        <f t="shared" si="2"/>
        <v>2.3913043478260869</v>
      </c>
      <c r="R49" t="s">
        <v>1</v>
      </c>
      <c r="S49" s="2">
        <f t="shared" si="8"/>
        <v>3.5</v>
      </c>
      <c r="T49" s="2">
        <f t="shared" si="3"/>
        <v>2.3913043478260869</v>
      </c>
      <c r="V49" s="2"/>
      <c r="W49" s="2"/>
    </row>
    <row r="50" spans="15:23">
      <c r="O50">
        <v>4700</v>
      </c>
      <c r="P50" t="s">
        <v>10</v>
      </c>
      <c r="Q50" s="2">
        <f t="shared" si="2"/>
        <v>2.3404255319148937</v>
      </c>
      <c r="R50" t="s">
        <v>1</v>
      </c>
      <c r="S50" s="2">
        <f t="shared" si="8"/>
        <v>3.5</v>
      </c>
      <c r="T50" s="2">
        <f t="shared" si="3"/>
        <v>2.3404255319148937</v>
      </c>
      <c r="V50" s="2"/>
      <c r="W50" s="2"/>
    </row>
    <row r="51" spans="15:23">
      <c r="O51">
        <v>4800</v>
      </c>
      <c r="P51" t="s">
        <v>10</v>
      </c>
      <c r="Q51" s="2">
        <f t="shared" si="2"/>
        <v>2.2916666666666665</v>
      </c>
      <c r="R51" t="s">
        <v>1</v>
      </c>
      <c r="S51" s="2">
        <f t="shared" si="8"/>
        <v>3.5</v>
      </c>
      <c r="T51" s="2">
        <f t="shared" si="3"/>
        <v>2.2916666666666665</v>
      </c>
      <c r="V51" s="2"/>
      <c r="W51" s="2"/>
    </row>
    <row r="52" spans="15:23">
      <c r="O52">
        <v>4900</v>
      </c>
      <c r="P52" t="s">
        <v>10</v>
      </c>
      <c r="Q52" s="2">
        <f t="shared" si="2"/>
        <v>2.2448979591836733</v>
      </c>
      <c r="R52" t="s">
        <v>1</v>
      </c>
      <c r="S52" s="2">
        <f t="shared" si="8"/>
        <v>3.5</v>
      </c>
      <c r="T52" s="2">
        <f t="shared" si="3"/>
        <v>2.2448979591836733</v>
      </c>
      <c r="V52" s="2"/>
      <c r="W52" s="2"/>
    </row>
    <row r="53" spans="15:23">
      <c r="O53">
        <v>5000</v>
      </c>
      <c r="P53" t="s">
        <v>10</v>
      </c>
      <c r="Q53" s="2">
        <f t="shared" si="2"/>
        <v>2.2000000000000002</v>
      </c>
      <c r="R53" t="s">
        <v>1</v>
      </c>
      <c r="S53" s="2">
        <f t="shared" si="8"/>
        <v>3.5</v>
      </c>
      <c r="T53" s="2">
        <f t="shared" si="3"/>
        <v>2.2000000000000002</v>
      </c>
      <c r="V53" s="2"/>
      <c r="W53" s="2"/>
    </row>
    <row r="54" spans="15:23">
      <c r="O54">
        <v>5100</v>
      </c>
      <c r="P54" t="s">
        <v>10</v>
      </c>
      <c r="Q54" s="2">
        <f t="shared" si="2"/>
        <v>2.1568627450980391</v>
      </c>
      <c r="R54" t="s">
        <v>1</v>
      </c>
      <c r="S54" s="2">
        <f t="shared" si="8"/>
        <v>3.5</v>
      </c>
      <c r="T54" s="2">
        <f t="shared" si="3"/>
        <v>2.1568627450980391</v>
      </c>
      <c r="V54" s="2"/>
      <c r="W54" s="2"/>
    </row>
    <row r="55" spans="15:23">
      <c r="O55">
        <v>5200</v>
      </c>
      <c r="P55" t="s">
        <v>10</v>
      </c>
      <c r="Q55" s="2">
        <f t="shared" si="2"/>
        <v>2.1153846153846154</v>
      </c>
      <c r="R55" t="s">
        <v>1</v>
      </c>
      <c r="S55" s="2">
        <f t="shared" si="8"/>
        <v>3.5</v>
      </c>
      <c r="T55" s="2">
        <f t="shared" si="3"/>
        <v>2.1153846153846154</v>
      </c>
      <c r="V55" s="2"/>
      <c r="W55" s="2"/>
    </row>
    <row r="56" spans="15:23">
      <c r="O56">
        <v>5300</v>
      </c>
      <c r="P56" t="s">
        <v>10</v>
      </c>
      <c r="Q56" s="2">
        <f t="shared" si="2"/>
        <v>2.0754716981132075</v>
      </c>
      <c r="R56" t="s">
        <v>1</v>
      </c>
      <c r="S56" s="2">
        <f t="shared" si="8"/>
        <v>3.5</v>
      </c>
      <c r="T56" s="2">
        <f t="shared" si="3"/>
        <v>2.0754716981132075</v>
      </c>
      <c r="V56" s="2"/>
      <c r="W56" s="2"/>
    </row>
    <row r="57" spans="15:23">
      <c r="O57">
        <v>5400</v>
      </c>
      <c r="P57" t="s">
        <v>10</v>
      </c>
      <c r="Q57" s="2">
        <f t="shared" si="2"/>
        <v>2.0370370370370372</v>
      </c>
      <c r="R57" t="s">
        <v>1</v>
      </c>
      <c r="S57" s="2">
        <f t="shared" si="8"/>
        <v>3.5</v>
      </c>
      <c r="T57" s="2">
        <f t="shared" si="3"/>
        <v>2.0370370370370372</v>
      </c>
      <c r="V57" s="2"/>
      <c r="W57" s="2"/>
    </row>
    <row r="58" spans="15:23">
      <c r="O58">
        <v>5500</v>
      </c>
      <c r="P58" t="s">
        <v>10</v>
      </c>
      <c r="Q58" s="2">
        <f t="shared" si="2"/>
        <v>2</v>
      </c>
      <c r="R58" t="s">
        <v>1</v>
      </c>
      <c r="S58" s="2">
        <f t="shared" si="8"/>
        <v>3.5</v>
      </c>
      <c r="T58" s="2">
        <f t="shared" si="3"/>
        <v>2</v>
      </c>
      <c r="V58" s="2"/>
      <c r="W58" s="2"/>
    </row>
    <row r="59" spans="15:23">
      <c r="O59">
        <v>5600</v>
      </c>
      <c r="P59" t="s">
        <v>10</v>
      </c>
      <c r="Q59" s="2">
        <f t="shared" si="2"/>
        <v>1.9642857142857142</v>
      </c>
      <c r="R59" t="s">
        <v>1</v>
      </c>
      <c r="S59" s="2">
        <f t="shared" si="8"/>
        <v>3.5</v>
      </c>
      <c r="T59" s="2">
        <f t="shared" si="3"/>
        <v>1.9642857142857142</v>
      </c>
      <c r="V59" s="2"/>
      <c r="W59" s="2"/>
    </row>
    <row r="60" spans="15:23">
      <c r="O60">
        <v>5700</v>
      </c>
      <c r="P60" t="s">
        <v>10</v>
      </c>
      <c r="Q60" s="2">
        <f t="shared" si="2"/>
        <v>1.9298245614035088</v>
      </c>
      <c r="R60" t="s">
        <v>1</v>
      </c>
      <c r="S60" s="2">
        <f t="shared" si="8"/>
        <v>3.5</v>
      </c>
      <c r="T60" s="2">
        <f t="shared" si="3"/>
        <v>1.9298245614035088</v>
      </c>
      <c r="V60" s="2"/>
      <c r="W60" s="2"/>
    </row>
    <row r="61" spans="15:23">
      <c r="O61">
        <v>5800</v>
      </c>
      <c r="P61" t="s">
        <v>10</v>
      </c>
      <c r="Q61" s="2">
        <f t="shared" si="2"/>
        <v>1.896551724137931</v>
      </c>
      <c r="R61" t="s">
        <v>1</v>
      </c>
      <c r="S61" s="2">
        <f t="shared" si="8"/>
        <v>3.5</v>
      </c>
      <c r="T61" s="2">
        <f t="shared" si="3"/>
        <v>1.896551724137931</v>
      </c>
      <c r="V61" s="2"/>
      <c r="W61" s="2"/>
    </row>
    <row r="62" spans="15:23">
      <c r="O62">
        <v>5900</v>
      </c>
      <c r="P62" t="s">
        <v>10</v>
      </c>
      <c r="Q62" s="2">
        <f t="shared" si="2"/>
        <v>1.8644067796610169</v>
      </c>
      <c r="R62" t="s">
        <v>1</v>
      </c>
      <c r="S62" s="2">
        <f t="shared" si="8"/>
        <v>3.5</v>
      </c>
      <c r="T62" s="2">
        <f t="shared" si="3"/>
        <v>1.8644067796610169</v>
      </c>
      <c r="V62" s="2"/>
      <c r="W62" s="2"/>
    </row>
    <row r="63" spans="15:23">
      <c r="O63">
        <v>6000</v>
      </c>
      <c r="P63" t="s">
        <v>10</v>
      </c>
      <c r="Q63" s="2">
        <f t="shared" si="2"/>
        <v>1.8333333333333333</v>
      </c>
      <c r="R63" t="s">
        <v>1</v>
      </c>
      <c r="S63" s="2">
        <f t="shared" si="8"/>
        <v>3.5</v>
      </c>
      <c r="T63" s="2">
        <f t="shared" si="3"/>
        <v>1.8333333333333333</v>
      </c>
      <c r="V63" s="2"/>
      <c r="W63" s="2"/>
    </row>
    <row r="64" spans="15:23">
      <c r="O64">
        <v>6100</v>
      </c>
      <c r="P64" t="s">
        <v>10</v>
      </c>
      <c r="Q64" s="2">
        <f t="shared" si="2"/>
        <v>1.8032786885245902</v>
      </c>
      <c r="R64" t="s">
        <v>1</v>
      </c>
      <c r="S64" s="2">
        <f t="shared" si="8"/>
        <v>3.5</v>
      </c>
      <c r="T64" s="2">
        <f t="shared" si="3"/>
        <v>1.8032786885245902</v>
      </c>
      <c r="V64" s="2"/>
      <c r="W64" s="2"/>
    </row>
    <row r="65" spans="15:23">
      <c r="O65">
        <v>6200</v>
      </c>
      <c r="P65" t="s">
        <v>10</v>
      </c>
      <c r="Q65" s="2">
        <f t="shared" si="2"/>
        <v>1.7741935483870968</v>
      </c>
      <c r="R65" t="s">
        <v>1</v>
      </c>
      <c r="S65" s="2">
        <f t="shared" si="8"/>
        <v>3.5</v>
      </c>
      <c r="T65" s="2">
        <f t="shared" si="3"/>
        <v>1.7741935483870968</v>
      </c>
      <c r="V65" s="2"/>
      <c r="W65" s="2"/>
    </row>
    <row r="66" spans="15:23">
      <c r="O66">
        <v>6300</v>
      </c>
      <c r="P66" t="s">
        <v>10</v>
      </c>
      <c r="Q66" s="2">
        <f t="shared" si="2"/>
        <v>1.746031746031746</v>
      </c>
      <c r="R66" t="s">
        <v>1</v>
      </c>
      <c r="S66" s="2">
        <f t="shared" si="8"/>
        <v>3.5</v>
      </c>
      <c r="T66" s="2">
        <f t="shared" si="3"/>
        <v>1.746031746031746</v>
      </c>
      <c r="V66" s="2"/>
      <c r="W66" s="2"/>
    </row>
    <row r="67" spans="15:23">
      <c r="O67">
        <v>6400</v>
      </c>
      <c r="P67" t="s">
        <v>10</v>
      </c>
      <c r="Q67" s="2">
        <f t="shared" si="2"/>
        <v>1.71875</v>
      </c>
      <c r="R67" t="s">
        <v>1</v>
      </c>
      <c r="S67" s="2">
        <f t="shared" si="8"/>
        <v>3.5</v>
      </c>
      <c r="T67" s="2">
        <f t="shared" si="3"/>
        <v>1.71875</v>
      </c>
      <c r="V67" s="2"/>
      <c r="W67" s="2"/>
    </row>
    <row r="68" spans="15:23">
      <c r="O68">
        <v>6500</v>
      </c>
      <c r="P68" t="s">
        <v>10</v>
      </c>
      <c r="Q68" s="2">
        <f t="shared" si="2"/>
        <v>1.6923076923076923</v>
      </c>
      <c r="R68" t="s">
        <v>1</v>
      </c>
      <c r="S68" s="2">
        <f t="shared" si="8"/>
        <v>3.5</v>
      </c>
      <c r="T68" s="2">
        <f t="shared" si="3"/>
        <v>1.6923076923076923</v>
      </c>
      <c r="V68" s="2"/>
      <c r="W68" s="2"/>
    </row>
    <row r="69" spans="15:23">
      <c r="O69">
        <v>6600</v>
      </c>
      <c r="P69" t="s">
        <v>10</v>
      </c>
      <c r="Q69" s="2">
        <f t="shared" ref="Q69:Q73" si="9">$B$6/O69</f>
        <v>1.6666666666666667</v>
      </c>
      <c r="R69" t="s">
        <v>1</v>
      </c>
      <c r="S69" s="2">
        <f t="shared" si="8"/>
        <v>3.5</v>
      </c>
      <c r="T69" s="2">
        <f t="shared" ref="T69:T73" si="10">$B$6/O69</f>
        <v>1.6666666666666667</v>
      </c>
      <c r="V69" s="2"/>
      <c r="W69" s="2"/>
    </row>
    <row r="70" spans="15:23">
      <c r="O70">
        <v>6700</v>
      </c>
      <c r="P70" t="s">
        <v>10</v>
      </c>
      <c r="Q70" s="2">
        <f t="shared" si="9"/>
        <v>1.6417910447761195</v>
      </c>
      <c r="R70" t="s">
        <v>1</v>
      </c>
      <c r="S70" s="2">
        <f t="shared" si="8"/>
        <v>3.5</v>
      </c>
      <c r="T70" s="2">
        <f t="shared" si="10"/>
        <v>1.6417910447761195</v>
      </c>
      <c r="V70" s="2"/>
      <c r="W70" s="2"/>
    </row>
    <row r="71" spans="15:23">
      <c r="O71">
        <v>6800</v>
      </c>
      <c r="P71" t="s">
        <v>10</v>
      </c>
      <c r="Q71" s="2">
        <f t="shared" si="9"/>
        <v>1.6176470588235294</v>
      </c>
      <c r="R71" t="s">
        <v>1</v>
      </c>
      <c r="S71" s="2">
        <f t="shared" si="8"/>
        <v>3.5</v>
      </c>
      <c r="T71" s="2">
        <f t="shared" si="10"/>
        <v>1.6176470588235294</v>
      </c>
      <c r="V71" s="2"/>
      <c r="W71" s="2"/>
    </row>
    <row r="72" spans="15:23">
      <c r="O72">
        <v>6900</v>
      </c>
      <c r="P72" t="s">
        <v>10</v>
      </c>
      <c r="Q72" s="2">
        <f t="shared" si="9"/>
        <v>1.5942028985507246</v>
      </c>
      <c r="R72" t="s">
        <v>1</v>
      </c>
      <c r="S72" s="2">
        <f t="shared" si="8"/>
        <v>3.5</v>
      </c>
      <c r="T72" s="2">
        <f t="shared" si="10"/>
        <v>1.5942028985507246</v>
      </c>
      <c r="V72" s="2"/>
      <c r="W72" s="2"/>
    </row>
    <row r="73" spans="15:23">
      <c r="O73">
        <v>7000</v>
      </c>
      <c r="P73" t="s">
        <v>10</v>
      </c>
      <c r="Q73" s="2">
        <f t="shared" si="9"/>
        <v>1.5714285714285714</v>
      </c>
      <c r="R73" t="s">
        <v>1</v>
      </c>
      <c r="S73" s="2">
        <f t="shared" si="8"/>
        <v>3.5</v>
      </c>
      <c r="T73" s="2">
        <f t="shared" si="10"/>
        <v>1.5714285714285714</v>
      </c>
      <c r="V73" s="2"/>
      <c r="W73" s="2"/>
    </row>
  </sheetData>
  <mergeCells count="2">
    <mergeCell ref="Q4:R4"/>
    <mergeCell ref="O4:P4"/>
  </mergeCells>
  <phoneticPr fontId="4" type="noConversion"/>
  <conditionalFormatting sqref="T5:T73">
    <cfRule type="cellIs" dxfId="4" priority="2" stopIfTrue="1" operator="lessThan">
      <formula>$B$7</formula>
    </cfRule>
  </conditionalFormatting>
  <conditionalFormatting sqref="S5:S36">
    <cfRule type="cellIs" dxfId="3" priority="3" stopIfTrue="1" operator="lessThan">
      <formula>$Q5</formula>
    </cfRule>
  </conditionalFormatting>
  <conditionalFormatting sqref="Q5:Q73">
    <cfRule type="cellIs" dxfId="2" priority="4" stopIfTrue="1" operator="lessThan">
      <formula>#REF!</formula>
    </cfRule>
    <cfRule type="cellIs" dxfId="1" priority="5" stopIfTrue="1" operator="lessThan">
      <formula>$B$7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sqref="A1:C26"/>
    </sheetView>
  </sheetViews>
  <sheetFormatPr baseColWidth="10" defaultRowHeight="13" x14ac:dyDescent="0"/>
  <cols>
    <col min="1" max="1" width="7.42578125" customWidth="1"/>
  </cols>
  <sheetData>
    <row r="1" spans="1:7">
      <c r="A1" s="21" t="s">
        <v>20</v>
      </c>
      <c r="B1" s="22" t="s">
        <v>2</v>
      </c>
      <c r="C1" s="22"/>
      <c r="D1" t="s">
        <v>3</v>
      </c>
      <c r="F1" s="15" t="s">
        <v>14</v>
      </c>
    </row>
    <row r="2" spans="1:7">
      <c r="A2">
        <v>100</v>
      </c>
      <c r="B2" s="1">
        <f>FarTransport!$B$6/A2</f>
        <v>110</v>
      </c>
      <c r="C2" t="s">
        <v>1</v>
      </c>
      <c r="D2" s="2">
        <f>FarTransport!$B$7</f>
        <v>3.5</v>
      </c>
      <c r="E2" s="2" t="e">
        <f>FarTransport!#REF!+(FarTransport!$B$5+FarTransport!$B$3+FarTransport!$B$2)/A2</f>
        <v>#REF!</v>
      </c>
      <c r="F2" s="2">
        <v>3.5</v>
      </c>
      <c r="G2" t="s">
        <v>13</v>
      </c>
    </row>
    <row r="3" spans="1:7">
      <c r="A3">
        <v>200</v>
      </c>
      <c r="B3" s="1">
        <f>FarTransport!$B$6/A3</f>
        <v>55</v>
      </c>
      <c r="C3" t="s">
        <v>1</v>
      </c>
      <c r="D3" s="2">
        <f>FarTransport!$B$7</f>
        <v>3.5</v>
      </c>
      <c r="E3" s="2" t="e">
        <f>FarTransport!#REF!+(FarTransport!$B$5+FarTransport!$B$3+FarTransport!$B$2)/A3</f>
        <v>#REF!</v>
      </c>
    </row>
    <row r="4" spans="1:7">
      <c r="A4">
        <v>300</v>
      </c>
      <c r="B4" s="1">
        <f>FarTransport!$B$6/A4</f>
        <v>36.666666666666664</v>
      </c>
      <c r="C4" t="s">
        <v>1</v>
      </c>
      <c r="D4" s="2">
        <f>FarTransport!$B$7</f>
        <v>3.5</v>
      </c>
      <c r="E4" s="2" t="e">
        <f>FarTransport!#REF!+(FarTransport!$B$5+FarTransport!$B$3+FarTransport!$B$2)/A4</f>
        <v>#REF!</v>
      </c>
    </row>
    <row r="5" spans="1:7">
      <c r="A5">
        <v>400</v>
      </c>
      <c r="B5" s="1">
        <f>FarTransport!$B$6/A5</f>
        <v>27.5</v>
      </c>
      <c r="C5" t="s">
        <v>1</v>
      </c>
      <c r="D5" s="2">
        <f>FarTransport!$B$7</f>
        <v>3.5</v>
      </c>
      <c r="E5" s="2" t="e">
        <f>FarTransport!#REF!+(FarTransport!$B$5+FarTransport!$B$3+FarTransport!$B$2)/A5</f>
        <v>#REF!</v>
      </c>
    </row>
    <row r="6" spans="1:7">
      <c r="A6">
        <v>500</v>
      </c>
      <c r="B6" s="1">
        <f>FarTransport!$B$6/A6</f>
        <v>22</v>
      </c>
      <c r="C6" t="s">
        <v>1</v>
      </c>
      <c r="D6" s="2">
        <f>FarTransport!$B$7</f>
        <v>3.5</v>
      </c>
      <c r="E6" s="2" t="e">
        <f>FarTransport!#REF!+(FarTransport!$B$5+FarTransport!$B$3+FarTransport!$B$2)/A6</f>
        <v>#REF!</v>
      </c>
    </row>
    <row r="7" spans="1:7">
      <c r="A7">
        <v>600</v>
      </c>
      <c r="B7" s="1">
        <f>FarTransport!$B$6/A7</f>
        <v>18.333333333333332</v>
      </c>
      <c r="C7" t="s">
        <v>1</v>
      </c>
      <c r="D7" s="2">
        <f>FarTransport!$B$7</f>
        <v>3.5</v>
      </c>
      <c r="E7" s="2" t="e">
        <f>FarTransport!#REF!+(FarTransport!$B$5+FarTransport!$B$3+FarTransport!$B$2)/A7</f>
        <v>#REF!</v>
      </c>
    </row>
    <row r="8" spans="1:7">
      <c r="A8">
        <v>700</v>
      </c>
      <c r="B8" s="1">
        <f>FarTransport!$B$6/A8</f>
        <v>15.714285714285714</v>
      </c>
      <c r="C8" t="s">
        <v>1</v>
      </c>
      <c r="D8" s="2">
        <f>FarTransport!$B$7</f>
        <v>3.5</v>
      </c>
      <c r="E8" s="2" t="e">
        <f>FarTransport!#REF!+(FarTransport!$B$5+FarTransport!$B$3+FarTransport!$B$2)/A8</f>
        <v>#REF!</v>
      </c>
    </row>
    <row r="9" spans="1:7">
      <c r="A9">
        <v>800</v>
      </c>
      <c r="B9" s="1">
        <f>FarTransport!$B$6/A9</f>
        <v>13.75</v>
      </c>
      <c r="C9" t="s">
        <v>1</v>
      </c>
      <c r="D9" s="2">
        <f>FarTransport!$B$7</f>
        <v>3.5</v>
      </c>
      <c r="E9" s="2" t="e">
        <f>FarTransport!#REF!+(FarTransport!$B$5+FarTransport!$B$3+FarTransport!$B$2)/A9</f>
        <v>#REF!</v>
      </c>
    </row>
    <row r="10" spans="1:7">
      <c r="A10">
        <v>900</v>
      </c>
      <c r="B10" s="1">
        <f>FarTransport!$B$6/A10</f>
        <v>12.222222222222221</v>
      </c>
      <c r="C10" t="s">
        <v>1</v>
      </c>
      <c r="D10" s="2">
        <f>FarTransport!$B$7</f>
        <v>3.5</v>
      </c>
      <c r="E10" s="2" t="e">
        <f>FarTransport!#REF!+(FarTransport!$B$5+FarTransport!$B$3+FarTransport!$B$2)/A10</f>
        <v>#REF!</v>
      </c>
    </row>
    <row r="11" spans="1:7">
      <c r="A11">
        <v>1000</v>
      </c>
      <c r="B11" s="1">
        <f>FarTransport!$B$6/A11</f>
        <v>11</v>
      </c>
      <c r="C11" t="s">
        <v>1</v>
      </c>
      <c r="D11" s="2">
        <f>FarTransport!$B$7</f>
        <v>3.5</v>
      </c>
      <c r="E11" s="2" t="e">
        <f>FarTransport!#REF!+(FarTransport!$B$5+FarTransport!$B$3+FarTransport!$B$2)/A11</f>
        <v>#REF!</v>
      </c>
    </row>
    <row r="12" spans="1:7">
      <c r="A12">
        <v>1100</v>
      </c>
      <c r="B12" s="1">
        <f>FarTransport!$B$6/A12</f>
        <v>10</v>
      </c>
      <c r="C12" t="s">
        <v>1</v>
      </c>
      <c r="D12" s="2">
        <f>FarTransport!$B$7</f>
        <v>3.5</v>
      </c>
      <c r="E12" s="2" t="e">
        <f>FarTransport!#REF!+(FarTransport!$B$5+FarTransport!$B$3+FarTransport!$B$2)/A12</f>
        <v>#REF!</v>
      </c>
    </row>
    <row r="13" spans="1:7">
      <c r="A13">
        <v>1200</v>
      </c>
      <c r="B13" s="1">
        <f>FarTransport!$B$6/A13</f>
        <v>9.1666666666666661</v>
      </c>
      <c r="C13" t="s">
        <v>1</v>
      </c>
      <c r="D13" s="2">
        <f>FarTransport!$B$7</f>
        <v>3.5</v>
      </c>
      <c r="E13" s="2" t="e">
        <f>FarTransport!#REF!+(FarTransport!$B$5+FarTransport!$B$3+FarTransport!$B$2)/A13</f>
        <v>#REF!</v>
      </c>
    </row>
    <row r="14" spans="1:7">
      <c r="A14">
        <v>1300</v>
      </c>
      <c r="B14" s="1">
        <f>FarTransport!$B$6/A14</f>
        <v>8.4615384615384617</v>
      </c>
      <c r="C14" t="s">
        <v>1</v>
      </c>
      <c r="D14" s="2">
        <f>FarTransport!$B$7</f>
        <v>3.5</v>
      </c>
      <c r="E14" s="2" t="e">
        <f>FarTransport!#REF!+(FarTransport!$B$5+FarTransport!$B$3+FarTransport!$B$2)/A14</f>
        <v>#REF!</v>
      </c>
    </row>
    <row r="15" spans="1:7">
      <c r="A15">
        <v>1400</v>
      </c>
      <c r="B15" s="1">
        <f>FarTransport!$B$6/A15</f>
        <v>7.8571428571428568</v>
      </c>
      <c r="C15" t="s">
        <v>1</v>
      </c>
      <c r="D15" s="2">
        <f>FarTransport!$B$7</f>
        <v>3.5</v>
      </c>
      <c r="E15" s="2" t="e">
        <f>FarTransport!#REF!+(FarTransport!$B$5+FarTransport!$B$3+FarTransport!$B$2)/A15</f>
        <v>#REF!</v>
      </c>
    </row>
    <row r="16" spans="1:7">
      <c r="A16">
        <v>1500</v>
      </c>
      <c r="B16" s="1">
        <f>FarTransport!$B$6/A16</f>
        <v>7.333333333333333</v>
      </c>
      <c r="C16" t="s">
        <v>1</v>
      </c>
      <c r="D16" s="2">
        <f>FarTransport!$B$7</f>
        <v>3.5</v>
      </c>
      <c r="E16" s="2" t="e">
        <f>FarTransport!#REF!+(FarTransport!$B$5+FarTransport!$B$3+FarTransport!$B$2)/A16</f>
        <v>#REF!</v>
      </c>
    </row>
    <row r="17" spans="1:5">
      <c r="A17">
        <v>1600</v>
      </c>
      <c r="B17" s="1">
        <f>FarTransport!$B$6/A17</f>
        <v>6.875</v>
      </c>
      <c r="C17" t="s">
        <v>1</v>
      </c>
      <c r="D17" s="2">
        <f>FarTransport!$B$7</f>
        <v>3.5</v>
      </c>
      <c r="E17" s="2" t="e">
        <f>FarTransport!#REF!+(FarTransport!$B$5+FarTransport!$B$3+FarTransport!$B$2)/A17</f>
        <v>#REF!</v>
      </c>
    </row>
    <row r="18" spans="1:5">
      <c r="A18">
        <v>1700</v>
      </c>
      <c r="B18" s="1">
        <f>FarTransport!$B$6/A18</f>
        <v>6.4705882352941178</v>
      </c>
      <c r="C18" t="s">
        <v>1</v>
      </c>
      <c r="D18" s="2">
        <f>FarTransport!$B$7</f>
        <v>3.5</v>
      </c>
      <c r="E18" s="2" t="e">
        <f>FarTransport!#REF!+(FarTransport!$B$5+FarTransport!$B$3+FarTransport!$B$2)/A18</f>
        <v>#REF!</v>
      </c>
    </row>
    <row r="19" spans="1:5">
      <c r="A19">
        <v>1800</v>
      </c>
      <c r="B19" s="1">
        <f>FarTransport!$B$6/A19</f>
        <v>6.1111111111111107</v>
      </c>
      <c r="C19" t="s">
        <v>1</v>
      </c>
      <c r="D19" s="2">
        <f>FarTransport!$B$7</f>
        <v>3.5</v>
      </c>
      <c r="E19" s="2" t="e">
        <f>FarTransport!#REF!+(FarTransport!$B$5+FarTransport!$B$3+FarTransport!$B$2)/A19</f>
        <v>#REF!</v>
      </c>
    </row>
    <row r="20" spans="1:5">
      <c r="A20">
        <v>1900</v>
      </c>
      <c r="B20" s="1">
        <f>FarTransport!$B$6/A20</f>
        <v>5.7894736842105265</v>
      </c>
      <c r="C20" t="s">
        <v>1</v>
      </c>
      <c r="D20" s="2">
        <f>FarTransport!$B$7</f>
        <v>3.5</v>
      </c>
      <c r="E20" s="2" t="e">
        <f>FarTransport!#REF!+(FarTransport!$B$5+FarTransport!$B$3+FarTransport!$B$2)/A20</f>
        <v>#REF!</v>
      </c>
    </row>
    <row r="21" spans="1:5">
      <c r="A21">
        <v>2000</v>
      </c>
      <c r="B21" s="1">
        <f>FarTransport!$B$6/A21</f>
        <v>5.5</v>
      </c>
      <c r="C21" t="s">
        <v>1</v>
      </c>
      <c r="D21" s="2">
        <f>FarTransport!$B$7</f>
        <v>3.5</v>
      </c>
      <c r="E21" s="2" t="e">
        <f>FarTransport!#REF!+(FarTransport!$B$5+FarTransport!$B$3+FarTransport!$B$2)/A21</f>
        <v>#REF!</v>
      </c>
    </row>
    <row r="22" spans="1:5">
      <c r="A22">
        <v>2100</v>
      </c>
      <c r="B22" s="1">
        <f>FarTransport!$B$6/A22</f>
        <v>5.2380952380952381</v>
      </c>
      <c r="C22" t="s">
        <v>1</v>
      </c>
      <c r="D22" s="2">
        <f>FarTransport!$B$7</f>
        <v>3.5</v>
      </c>
      <c r="E22" s="2" t="e">
        <f>FarTransport!#REF!+(FarTransport!$B$5+FarTransport!$B$3+FarTransport!$B$2)/A22</f>
        <v>#REF!</v>
      </c>
    </row>
    <row r="23" spans="1:5">
      <c r="A23">
        <v>2200</v>
      </c>
      <c r="B23" s="1">
        <f>FarTransport!$B$6/A23</f>
        <v>5</v>
      </c>
      <c r="C23" t="s">
        <v>1</v>
      </c>
      <c r="D23" s="2">
        <f>FarTransport!$B$7</f>
        <v>3.5</v>
      </c>
      <c r="E23" s="2" t="e">
        <f>FarTransport!#REF!+(FarTransport!$B$5+FarTransport!$B$3+FarTransport!$B$2)/A23</f>
        <v>#REF!</v>
      </c>
    </row>
    <row r="24" spans="1:5">
      <c r="A24">
        <v>2300</v>
      </c>
      <c r="B24" s="1">
        <f>FarTransport!$B$6/A24</f>
        <v>4.7826086956521738</v>
      </c>
      <c r="C24" t="s">
        <v>1</v>
      </c>
      <c r="D24" s="2">
        <f>FarTransport!$B$7</f>
        <v>3.5</v>
      </c>
      <c r="E24" s="2" t="e">
        <f>FarTransport!#REF!+(FarTransport!$B$5+FarTransport!$B$3+FarTransport!$B$2)/A24</f>
        <v>#REF!</v>
      </c>
    </row>
    <row r="25" spans="1:5">
      <c r="A25">
        <v>2400</v>
      </c>
      <c r="B25" s="1">
        <f>FarTransport!$B$6/A25</f>
        <v>4.583333333333333</v>
      </c>
      <c r="C25" t="s">
        <v>1</v>
      </c>
      <c r="D25" s="2">
        <f>FarTransport!$B$7</f>
        <v>3.5</v>
      </c>
      <c r="E25" s="2" t="e">
        <f>FarTransport!#REF!+(FarTransport!$B$5+FarTransport!$B$3+FarTransport!$B$2)/A25</f>
        <v>#REF!</v>
      </c>
    </row>
    <row r="26" spans="1:5">
      <c r="A26">
        <v>2500</v>
      </c>
      <c r="B26" s="1">
        <f>FarTransport!$B$6/A26</f>
        <v>4.4000000000000004</v>
      </c>
      <c r="C26" t="s">
        <v>1</v>
      </c>
      <c r="D26" s="2">
        <f>FarTransport!$B$7</f>
        <v>3.5</v>
      </c>
      <c r="E26" s="2" t="e">
        <f>FarTransport!#REF!+(FarTransport!$B$5+FarTransport!$B$3+FarTransport!$B$2)/A26</f>
        <v>#REF!</v>
      </c>
    </row>
    <row r="27" spans="1:5">
      <c r="A27">
        <v>2600</v>
      </c>
      <c r="B27" s="1">
        <f>FarTransport!$B$6/A27</f>
        <v>4.2307692307692308</v>
      </c>
      <c r="C27" t="s">
        <v>1</v>
      </c>
      <c r="D27" s="2">
        <f>FarTransport!$B$7</f>
        <v>3.5</v>
      </c>
      <c r="E27" s="2" t="e">
        <f>FarTransport!#REF!+(FarTransport!$B$5+FarTransport!$B$3+FarTransport!$B$2)/A27</f>
        <v>#REF!</v>
      </c>
    </row>
    <row r="28" spans="1:5">
      <c r="A28">
        <v>2700</v>
      </c>
      <c r="B28" s="1">
        <f>FarTransport!$B$6/A28</f>
        <v>4.0740740740740744</v>
      </c>
      <c r="C28" t="s">
        <v>1</v>
      </c>
      <c r="D28" s="2">
        <f>FarTransport!$B$7</f>
        <v>3.5</v>
      </c>
      <c r="E28" s="2" t="e">
        <f>FarTransport!#REF!+(FarTransport!$B$5+FarTransport!$B$3+FarTransport!$B$2)/A28</f>
        <v>#REF!</v>
      </c>
    </row>
    <row r="29" spans="1:5">
      <c r="A29">
        <v>2800</v>
      </c>
      <c r="B29" s="1">
        <f>FarTransport!$B$6/A29</f>
        <v>3.9285714285714284</v>
      </c>
      <c r="C29" t="s">
        <v>1</v>
      </c>
      <c r="D29" s="2">
        <f>FarTransport!$B$7</f>
        <v>3.5</v>
      </c>
      <c r="E29" s="2" t="e">
        <f>FarTransport!#REF!+(FarTransport!$B$5+FarTransport!$B$3+FarTransport!$B$2)/A29</f>
        <v>#REF!</v>
      </c>
    </row>
    <row r="30" spans="1:5">
      <c r="A30">
        <v>2900</v>
      </c>
      <c r="B30" s="1">
        <f>FarTransport!$B$6/A30</f>
        <v>3.7931034482758621</v>
      </c>
      <c r="C30" t="s">
        <v>1</v>
      </c>
      <c r="D30" s="2">
        <f>FarTransport!$B$7</f>
        <v>3.5</v>
      </c>
      <c r="E30" s="2" t="e">
        <f>FarTransport!#REF!+(FarTransport!$B$5+FarTransport!$B$3+FarTransport!$B$2)/A30</f>
        <v>#REF!</v>
      </c>
    </row>
    <row r="31" spans="1:5">
      <c r="A31">
        <v>3000</v>
      </c>
      <c r="B31" s="1">
        <f>FarTransport!$B$6/A31</f>
        <v>3.6666666666666665</v>
      </c>
      <c r="C31" t="s">
        <v>1</v>
      </c>
      <c r="D31" s="2">
        <f>FarTransport!$B$7</f>
        <v>3.5</v>
      </c>
      <c r="E31" s="2" t="e">
        <f>FarTransport!#REF!+(FarTransport!$B$5+FarTransport!$B$3+FarTransport!$B$2)/A31</f>
        <v>#REF!</v>
      </c>
    </row>
    <row r="32" spans="1:5">
      <c r="A32">
        <v>3100</v>
      </c>
      <c r="B32" s="1">
        <f>FarTransport!$B$6/A32</f>
        <v>3.5483870967741935</v>
      </c>
      <c r="C32" t="s">
        <v>1</v>
      </c>
      <c r="D32" s="2">
        <f>FarTransport!$B$7</f>
        <v>3.5</v>
      </c>
      <c r="E32" s="2" t="e">
        <f>FarTransport!#REF!+(FarTransport!$B$5+FarTransport!$B$3+FarTransport!$B$2)/A32</f>
        <v>#REF!</v>
      </c>
    </row>
    <row r="33" spans="1:5">
      <c r="A33">
        <v>3200</v>
      </c>
      <c r="B33" s="1">
        <f>FarTransport!$B$6/A33</f>
        <v>3.4375</v>
      </c>
      <c r="C33" t="s">
        <v>1</v>
      </c>
      <c r="D33" s="2">
        <f>FarTransport!$B$7</f>
        <v>3.5</v>
      </c>
      <c r="E33" s="2" t="e">
        <f>FarTransport!#REF!+(FarTransport!$B$5+FarTransport!$B$3+FarTransport!$B$2)/A33</f>
        <v>#REF!</v>
      </c>
    </row>
    <row r="34" spans="1:5">
      <c r="A34">
        <v>3300</v>
      </c>
      <c r="B34" s="1">
        <f>FarTransport!$B$6/A34</f>
        <v>3.3333333333333335</v>
      </c>
      <c r="C34" t="s">
        <v>1</v>
      </c>
      <c r="D34" s="2">
        <f>FarTransport!$B$7</f>
        <v>3.5</v>
      </c>
      <c r="E34" s="2" t="e">
        <f>FarTransport!#REF!+(FarTransport!$B$5+FarTransport!$B$3+FarTransport!$B$2)/A34</f>
        <v>#REF!</v>
      </c>
    </row>
    <row r="35" spans="1:5">
      <c r="A35">
        <v>3400</v>
      </c>
      <c r="B35" s="1">
        <f>FarTransport!$B$6/A35</f>
        <v>3.2352941176470589</v>
      </c>
      <c r="C35" t="s">
        <v>1</v>
      </c>
      <c r="D35" s="2">
        <f>FarTransport!$B$7</f>
        <v>3.5</v>
      </c>
      <c r="E35" s="2" t="e">
        <f>FarTransport!#REF!+(FarTransport!$B$5+FarTransport!$B$3+FarTransport!$B$2)/A35</f>
        <v>#REF!</v>
      </c>
    </row>
    <row r="36" spans="1:5">
      <c r="A36">
        <v>3500</v>
      </c>
      <c r="B36" s="1">
        <f>FarTransport!$B$6/A36</f>
        <v>3.1428571428571428</v>
      </c>
      <c r="C36" t="s">
        <v>1</v>
      </c>
      <c r="D36" s="2">
        <f>FarTransport!$B$7</f>
        <v>3.5</v>
      </c>
      <c r="E36" s="2" t="e">
        <f>FarTransport!#REF!+(FarTransport!$B$5+FarTransport!$B$3+FarTransport!$B$2)/A36</f>
        <v>#REF!</v>
      </c>
    </row>
    <row r="37" spans="1:5">
      <c r="A37">
        <v>3600</v>
      </c>
      <c r="B37" s="1">
        <f>FarTransport!$B$6/A37</f>
        <v>3.0555555555555554</v>
      </c>
      <c r="C37" t="s">
        <v>1</v>
      </c>
      <c r="D37" s="2">
        <f>FarTransport!$B$7</f>
        <v>3.5</v>
      </c>
      <c r="E37" s="2" t="e">
        <f>FarTransport!#REF!+(FarTransport!$B$5+FarTransport!$B$3+FarTransport!$B$2)/A37</f>
        <v>#REF!</v>
      </c>
    </row>
    <row r="38" spans="1:5">
      <c r="A38">
        <v>3700</v>
      </c>
      <c r="B38" s="1">
        <f>FarTransport!$B$6/A38</f>
        <v>2.9729729729729728</v>
      </c>
      <c r="C38" t="s">
        <v>1</v>
      </c>
      <c r="D38" s="2">
        <f>FarTransport!$B$7</f>
        <v>3.5</v>
      </c>
      <c r="E38" s="2" t="e">
        <f>FarTransport!#REF!+(FarTransport!$B$5+FarTransport!$B$3+FarTransport!$B$2)/A38</f>
        <v>#REF!</v>
      </c>
    </row>
    <row r="39" spans="1:5">
      <c r="A39">
        <v>3800</v>
      </c>
      <c r="B39" s="1">
        <f>FarTransport!$B$6/A39</f>
        <v>2.8947368421052633</v>
      </c>
      <c r="C39" t="s">
        <v>1</v>
      </c>
      <c r="D39" s="2">
        <f>FarTransport!$B$7</f>
        <v>3.5</v>
      </c>
      <c r="E39" s="2" t="e">
        <f>FarTransport!#REF!+(FarTransport!$B$5+FarTransport!$B$3+FarTransport!$B$2)/A39</f>
        <v>#REF!</v>
      </c>
    </row>
    <row r="40" spans="1:5">
      <c r="A40">
        <v>3900</v>
      </c>
      <c r="B40" s="1">
        <f>FarTransport!$B$6/A40</f>
        <v>2.8205128205128207</v>
      </c>
      <c r="C40" t="s">
        <v>1</v>
      </c>
      <c r="D40" s="2">
        <f>FarTransport!$B$7</f>
        <v>3.5</v>
      </c>
      <c r="E40" s="2" t="e">
        <f>FarTransport!#REF!+(FarTransport!$B$5+FarTransport!$B$3+FarTransport!$B$2)/A40</f>
        <v>#REF!</v>
      </c>
    </row>
    <row r="41" spans="1:5">
      <c r="A41">
        <v>4000</v>
      </c>
      <c r="B41" s="1">
        <f>FarTransport!$B$6/A41</f>
        <v>2.75</v>
      </c>
      <c r="C41" t="s">
        <v>1</v>
      </c>
      <c r="D41" s="2">
        <f>FarTransport!$B$7</f>
        <v>3.5</v>
      </c>
      <c r="E41" s="2" t="e">
        <f>FarTransport!#REF!+(FarTransport!$B$5+FarTransport!$B$3+FarTransport!$B$2)/A41</f>
        <v>#REF!</v>
      </c>
    </row>
    <row r="42" spans="1:5">
      <c r="A42">
        <v>4100</v>
      </c>
      <c r="B42" s="1">
        <f>FarTransport!$B$6/A42</f>
        <v>2.6829268292682928</v>
      </c>
      <c r="C42" t="s">
        <v>1</v>
      </c>
      <c r="D42" s="2">
        <f>FarTransport!$B$7</f>
        <v>3.5</v>
      </c>
      <c r="E42" s="2" t="e">
        <f>FarTransport!#REF!+(FarTransport!$B$5+FarTransport!$B$3+FarTransport!$B$2)/A42</f>
        <v>#REF!</v>
      </c>
    </row>
    <row r="43" spans="1:5">
      <c r="A43">
        <v>4200</v>
      </c>
      <c r="B43" s="1">
        <f>FarTransport!$B$6/A43</f>
        <v>2.6190476190476191</v>
      </c>
      <c r="C43" t="s">
        <v>1</v>
      </c>
      <c r="D43" s="2">
        <f>FarTransport!$B$7</f>
        <v>3.5</v>
      </c>
      <c r="E43" s="2" t="e">
        <f>FarTransport!#REF!+(FarTransport!$B$5+FarTransport!$B$3+FarTransport!$B$2)/A43</f>
        <v>#REF!</v>
      </c>
    </row>
    <row r="44" spans="1:5">
      <c r="A44">
        <v>4300</v>
      </c>
      <c r="B44" s="1">
        <f>FarTransport!$B$6/A44</f>
        <v>2.558139534883721</v>
      </c>
      <c r="C44" t="s">
        <v>1</v>
      </c>
      <c r="D44" s="2">
        <f>FarTransport!$B$7</f>
        <v>3.5</v>
      </c>
      <c r="E44" s="2" t="e">
        <f>FarTransport!#REF!+(FarTransport!$B$5+FarTransport!$B$3+FarTransport!$B$2)/A44</f>
        <v>#REF!</v>
      </c>
    </row>
    <row r="45" spans="1:5">
      <c r="A45">
        <v>4400</v>
      </c>
      <c r="B45" s="1">
        <f>FarTransport!$B$6/A45</f>
        <v>2.5</v>
      </c>
      <c r="C45" t="s">
        <v>1</v>
      </c>
      <c r="D45" s="2">
        <f>FarTransport!$B$7</f>
        <v>3.5</v>
      </c>
      <c r="E45" s="2" t="e">
        <f>FarTransport!#REF!+(FarTransport!$B$5+FarTransport!$B$3+FarTransport!$B$2)/A45</f>
        <v>#REF!</v>
      </c>
    </row>
    <row r="46" spans="1:5">
      <c r="A46">
        <v>4500</v>
      </c>
      <c r="B46" s="1">
        <f>FarTransport!$B$6/A46</f>
        <v>2.4444444444444446</v>
      </c>
      <c r="C46" t="s">
        <v>1</v>
      </c>
      <c r="D46" s="2">
        <f>FarTransport!$B$7</f>
        <v>3.5</v>
      </c>
      <c r="E46" s="2" t="e">
        <f>FarTransport!#REF!+(FarTransport!$B$5+FarTransport!$B$3+FarTransport!$B$2)/A46</f>
        <v>#REF!</v>
      </c>
    </row>
    <row r="47" spans="1:5">
      <c r="A47">
        <v>4600</v>
      </c>
      <c r="B47" s="1">
        <f>FarTransport!$B$6/A47</f>
        <v>2.3913043478260869</v>
      </c>
      <c r="C47" t="s">
        <v>1</v>
      </c>
      <c r="D47" s="2">
        <f>FarTransport!$B$7</f>
        <v>3.5</v>
      </c>
      <c r="E47" s="2" t="e">
        <f>FarTransport!#REF!+(FarTransport!$B$5+FarTransport!$B$3+FarTransport!$B$2)/A47</f>
        <v>#REF!</v>
      </c>
    </row>
    <row r="48" spans="1:5">
      <c r="A48">
        <v>4700</v>
      </c>
      <c r="B48" s="1">
        <f>FarTransport!$B$6/A48</f>
        <v>2.3404255319148937</v>
      </c>
      <c r="C48" t="s">
        <v>1</v>
      </c>
      <c r="D48" s="2">
        <f>FarTransport!$B$7</f>
        <v>3.5</v>
      </c>
      <c r="E48" s="2" t="e">
        <f>FarTransport!#REF!+(FarTransport!$B$5+FarTransport!$B$3+FarTransport!$B$2)/A48</f>
        <v>#REF!</v>
      </c>
    </row>
    <row r="49" spans="1:5">
      <c r="A49">
        <v>4800</v>
      </c>
      <c r="B49" s="1">
        <f>FarTransport!$B$6/A49</f>
        <v>2.2916666666666665</v>
      </c>
      <c r="C49" t="s">
        <v>1</v>
      </c>
      <c r="D49" s="2">
        <f>FarTransport!$B$7</f>
        <v>3.5</v>
      </c>
      <c r="E49" s="2" t="e">
        <f>FarTransport!#REF!+(FarTransport!$B$5+FarTransport!$B$3+FarTransport!$B$2)/A49</f>
        <v>#REF!</v>
      </c>
    </row>
    <row r="50" spans="1:5">
      <c r="A50">
        <v>4900</v>
      </c>
      <c r="B50" s="1">
        <f>FarTransport!$B$6/A50</f>
        <v>2.2448979591836733</v>
      </c>
      <c r="C50" t="s">
        <v>1</v>
      </c>
      <c r="D50" s="2">
        <f>FarTransport!$B$7</f>
        <v>3.5</v>
      </c>
      <c r="E50" s="2" t="e">
        <f>FarTransport!#REF!+(FarTransport!$B$5+FarTransport!$B$3+FarTransport!$B$2)/A50</f>
        <v>#REF!</v>
      </c>
    </row>
    <row r="51" spans="1:5">
      <c r="A51">
        <v>5000</v>
      </c>
      <c r="B51" s="1">
        <f>FarTransport!$B$6/A51</f>
        <v>2.2000000000000002</v>
      </c>
      <c r="C51" t="s">
        <v>1</v>
      </c>
      <c r="D51" s="2">
        <f>FarTransport!$B$7</f>
        <v>3.5</v>
      </c>
      <c r="E51" s="2" t="e">
        <f>FarTransport!#REF!+(FarTransport!$B$5+FarTransport!$B$3+FarTransport!$B$2)/A51</f>
        <v>#REF!</v>
      </c>
    </row>
    <row r="52" spans="1:5">
      <c r="A52">
        <v>5100</v>
      </c>
      <c r="B52" s="1">
        <f>FarTransport!$B$6/A52</f>
        <v>2.1568627450980391</v>
      </c>
      <c r="C52" t="s">
        <v>1</v>
      </c>
      <c r="D52" s="2">
        <f>FarTransport!$B$7</f>
        <v>3.5</v>
      </c>
      <c r="E52" s="2" t="e">
        <f>FarTransport!#REF!+(FarTransport!$B$5+FarTransport!$B$3+FarTransport!$B$2)/A52</f>
        <v>#REF!</v>
      </c>
    </row>
    <row r="53" spans="1:5">
      <c r="A53">
        <v>5200</v>
      </c>
      <c r="B53" s="1">
        <f>FarTransport!$B$6/A53</f>
        <v>2.1153846153846154</v>
      </c>
      <c r="C53" t="s">
        <v>1</v>
      </c>
      <c r="D53" s="2">
        <f>FarTransport!$B$7</f>
        <v>3.5</v>
      </c>
      <c r="E53" s="2" t="e">
        <f>FarTransport!#REF!+(FarTransport!$B$5+FarTransport!$B$3+FarTransport!$B$2)/A53</f>
        <v>#REF!</v>
      </c>
    </row>
    <row r="54" spans="1:5">
      <c r="A54">
        <v>5300</v>
      </c>
      <c r="B54" s="1">
        <f>FarTransport!$B$6/A54</f>
        <v>2.0754716981132075</v>
      </c>
      <c r="C54" t="s">
        <v>1</v>
      </c>
      <c r="D54" s="2">
        <f>FarTransport!$B$7</f>
        <v>3.5</v>
      </c>
      <c r="E54" s="2" t="e">
        <f>FarTransport!#REF!+(FarTransport!$B$5+FarTransport!$B$3+FarTransport!$B$2)/A54</f>
        <v>#REF!</v>
      </c>
    </row>
    <row r="55" spans="1:5">
      <c r="A55">
        <v>5400</v>
      </c>
      <c r="B55" s="1">
        <f>FarTransport!$B$6/A55</f>
        <v>2.0370370370370372</v>
      </c>
      <c r="C55" t="s">
        <v>1</v>
      </c>
      <c r="D55" s="2">
        <f>FarTransport!$B$7</f>
        <v>3.5</v>
      </c>
      <c r="E55" s="2" t="e">
        <f>FarTransport!#REF!+(FarTransport!$B$5+FarTransport!$B$3+FarTransport!$B$2)/A55</f>
        <v>#REF!</v>
      </c>
    </row>
    <row r="56" spans="1:5">
      <c r="A56">
        <v>5500</v>
      </c>
      <c r="B56" s="1">
        <f>FarTransport!$B$6/A56</f>
        <v>2</v>
      </c>
      <c r="C56" t="s">
        <v>1</v>
      </c>
      <c r="D56" s="2">
        <f>FarTransport!$B$7</f>
        <v>3.5</v>
      </c>
      <c r="E56" s="2" t="e">
        <f>FarTransport!#REF!+(FarTransport!$B$5+FarTransport!$B$3+FarTransport!$B$2)/A56</f>
        <v>#REF!</v>
      </c>
    </row>
    <row r="57" spans="1:5">
      <c r="A57">
        <v>5600</v>
      </c>
      <c r="B57" s="1">
        <f>FarTransport!$B$6/A57</f>
        <v>1.9642857142857142</v>
      </c>
      <c r="C57" t="s">
        <v>1</v>
      </c>
      <c r="D57" s="2">
        <f>FarTransport!$B$7</f>
        <v>3.5</v>
      </c>
      <c r="E57" s="2" t="e">
        <f>FarTransport!#REF!+(FarTransport!$B$5+FarTransport!$B$3+FarTransport!$B$2)/A57</f>
        <v>#REF!</v>
      </c>
    </row>
    <row r="58" spans="1:5">
      <c r="A58">
        <v>5700</v>
      </c>
      <c r="B58" s="1">
        <f>FarTransport!$B$6/A58</f>
        <v>1.9298245614035088</v>
      </c>
      <c r="C58" t="s">
        <v>1</v>
      </c>
      <c r="D58" s="2">
        <f>FarTransport!$B$7</f>
        <v>3.5</v>
      </c>
      <c r="E58" s="2" t="e">
        <f>FarTransport!#REF!+(FarTransport!$B$5+FarTransport!$B$3+FarTransport!$B$2)/A58</f>
        <v>#REF!</v>
      </c>
    </row>
    <row r="59" spans="1:5">
      <c r="A59">
        <v>5800</v>
      </c>
      <c r="B59" s="1">
        <f>FarTransport!$B$6/A59</f>
        <v>1.896551724137931</v>
      </c>
      <c r="C59" t="s">
        <v>1</v>
      </c>
      <c r="D59" s="2">
        <f>FarTransport!$B$7</f>
        <v>3.5</v>
      </c>
      <c r="E59" s="2" t="e">
        <f>FarTransport!#REF!+(FarTransport!$B$5+FarTransport!$B$3+FarTransport!$B$2)/A59</f>
        <v>#REF!</v>
      </c>
    </row>
    <row r="60" spans="1:5">
      <c r="A60">
        <v>5900</v>
      </c>
      <c r="B60" s="1">
        <f>FarTransport!$B$6/A60</f>
        <v>1.8644067796610169</v>
      </c>
      <c r="C60" t="s">
        <v>1</v>
      </c>
      <c r="D60" s="2">
        <f>FarTransport!$B$7</f>
        <v>3.5</v>
      </c>
      <c r="E60" s="2" t="e">
        <f>FarTransport!#REF!+(FarTransport!$B$5+FarTransport!$B$3+FarTransport!$B$2)/A60</f>
        <v>#REF!</v>
      </c>
    </row>
    <row r="61" spans="1:5">
      <c r="A61">
        <v>6000</v>
      </c>
      <c r="B61" s="1">
        <f>FarTransport!$B$6/A61</f>
        <v>1.8333333333333333</v>
      </c>
      <c r="C61" t="s">
        <v>1</v>
      </c>
      <c r="D61" s="2">
        <f>FarTransport!$B$7</f>
        <v>3.5</v>
      </c>
      <c r="E61" s="2" t="e">
        <f>FarTransport!#REF!+(FarTransport!$B$5+FarTransport!$B$3+FarTransport!$B$2)/A61</f>
        <v>#REF!</v>
      </c>
    </row>
    <row r="62" spans="1:5">
      <c r="A62">
        <v>6100</v>
      </c>
      <c r="B62" s="1">
        <f>FarTransport!$B$6/A62</f>
        <v>1.8032786885245902</v>
      </c>
      <c r="C62" t="s">
        <v>1</v>
      </c>
      <c r="D62" s="2">
        <f>FarTransport!$B$7</f>
        <v>3.5</v>
      </c>
      <c r="E62" s="2" t="e">
        <f>FarTransport!#REF!+(FarTransport!$B$5+FarTransport!$B$3+FarTransport!$B$2)/A62</f>
        <v>#REF!</v>
      </c>
    </row>
    <row r="63" spans="1:5">
      <c r="A63">
        <v>6200</v>
      </c>
      <c r="B63" s="1">
        <f>FarTransport!$B$6/A63</f>
        <v>1.7741935483870968</v>
      </c>
      <c r="C63" t="s">
        <v>1</v>
      </c>
      <c r="D63" s="2">
        <f>FarTransport!$B$7</f>
        <v>3.5</v>
      </c>
      <c r="E63" s="2" t="e">
        <f>FarTransport!#REF!+(FarTransport!$B$5+FarTransport!$B$3+FarTransport!$B$2)/A63</f>
        <v>#REF!</v>
      </c>
    </row>
    <row r="64" spans="1:5">
      <c r="A64">
        <v>6300</v>
      </c>
      <c r="B64" s="1">
        <f>FarTransport!$B$6/A64</f>
        <v>1.746031746031746</v>
      </c>
      <c r="C64" t="s">
        <v>1</v>
      </c>
      <c r="D64" s="2">
        <f>FarTransport!$B$7</f>
        <v>3.5</v>
      </c>
      <c r="E64" s="2" t="e">
        <f>FarTransport!#REF!+(FarTransport!$B$5+FarTransport!$B$3+FarTransport!$B$2)/A64</f>
        <v>#REF!</v>
      </c>
    </row>
    <row r="65" spans="1:5">
      <c r="A65">
        <v>6400</v>
      </c>
      <c r="B65" s="1">
        <f>FarTransport!$B$6/A65</f>
        <v>1.71875</v>
      </c>
      <c r="C65" t="s">
        <v>1</v>
      </c>
      <c r="D65" s="2">
        <f>FarTransport!$B$7</f>
        <v>3.5</v>
      </c>
      <c r="E65" s="2" t="e">
        <f>FarTransport!#REF!+(FarTransport!$B$5+FarTransport!$B$3+FarTransport!$B$2)/A65</f>
        <v>#REF!</v>
      </c>
    </row>
    <row r="66" spans="1:5">
      <c r="A66">
        <v>6500</v>
      </c>
      <c r="B66" s="1">
        <f>FarTransport!$B$6/A66</f>
        <v>1.6923076923076923</v>
      </c>
      <c r="C66" t="s">
        <v>1</v>
      </c>
      <c r="D66" s="2">
        <f>FarTransport!$B$7</f>
        <v>3.5</v>
      </c>
      <c r="E66" s="2" t="e">
        <f>FarTransport!#REF!+(FarTransport!$B$5+FarTransport!$B$3+FarTransport!$B$2)/A66</f>
        <v>#REF!</v>
      </c>
    </row>
    <row r="67" spans="1:5">
      <c r="A67">
        <v>6600</v>
      </c>
      <c r="B67" s="1">
        <f>FarTransport!$B$6/A67</f>
        <v>1.6666666666666667</v>
      </c>
      <c r="C67" t="s">
        <v>1</v>
      </c>
      <c r="D67" s="2">
        <f>FarTransport!$B$7</f>
        <v>3.5</v>
      </c>
      <c r="E67" s="2" t="e">
        <f>FarTransport!#REF!+(FarTransport!$B$5+FarTransport!$B$3+FarTransport!$B$2)/A67</f>
        <v>#REF!</v>
      </c>
    </row>
    <row r="68" spans="1:5">
      <c r="A68">
        <v>6700</v>
      </c>
      <c r="B68" s="1">
        <f>FarTransport!$B$6/A68</f>
        <v>1.6417910447761195</v>
      </c>
      <c r="C68" t="s">
        <v>1</v>
      </c>
      <c r="D68" s="2">
        <f>FarTransport!$B$7</f>
        <v>3.5</v>
      </c>
      <c r="E68" s="2" t="e">
        <f>FarTransport!#REF!+(FarTransport!$B$5+FarTransport!$B$3+FarTransport!$B$2)/A68</f>
        <v>#REF!</v>
      </c>
    </row>
    <row r="69" spans="1:5">
      <c r="A69">
        <v>6800</v>
      </c>
      <c r="B69" s="1">
        <f>FarTransport!$B$6/A69</f>
        <v>1.6176470588235294</v>
      </c>
      <c r="C69" t="s">
        <v>1</v>
      </c>
      <c r="D69" s="2">
        <f>FarTransport!$B$7</f>
        <v>3.5</v>
      </c>
      <c r="E69" s="2" t="e">
        <f>FarTransport!#REF!+(FarTransport!$B$5+FarTransport!$B$3+FarTransport!$B$2)/A69</f>
        <v>#REF!</v>
      </c>
    </row>
    <row r="70" spans="1:5">
      <c r="A70">
        <v>6900</v>
      </c>
      <c r="B70" s="1">
        <f>FarTransport!$B$6/A70</f>
        <v>1.5942028985507246</v>
      </c>
      <c r="C70" t="s">
        <v>1</v>
      </c>
      <c r="D70" s="2">
        <f>FarTransport!$B$7</f>
        <v>3.5</v>
      </c>
      <c r="E70" s="2" t="e">
        <f>FarTransport!#REF!+(FarTransport!$B$5+FarTransport!$B$3+FarTransport!$B$2)/A70</f>
        <v>#REF!</v>
      </c>
    </row>
    <row r="71" spans="1:5">
      <c r="A71">
        <v>7000</v>
      </c>
      <c r="B71" s="1">
        <f>FarTransport!$B$6/A71</f>
        <v>1.5714285714285714</v>
      </c>
      <c r="C71" t="s">
        <v>1</v>
      </c>
      <c r="D71" s="2">
        <f>FarTransport!$B$7</f>
        <v>3.5</v>
      </c>
      <c r="E71" s="2" t="e">
        <f>FarTransport!#REF!+(FarTransport!$B$5+FarTransport!$B$3+FarTransport!$B$2)/A71</f>
        <v>#REF!</v>
      </c>
    </row>
  </sheetData>
  <mergeCells count="1">
    <mergeCell ref="B1:C1"/>
  </mergeCells>
  <conditionalFormatting sqref="E2:E71">
    <cfRule type="cellIs" dxfId="0" priority="2" operator="lessThan">
      <formula>$B$8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FarTransport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B. Norton User</dc:creator>
  <cp:lastModifiedBy>Bill Norton</cp:lastModifiedBy>
  <dcterms:created xsi:type="dcterms:W3CDTF">2010-08-26T15:27:47Z</dcterms:created>
  <dcterms:modified xsi:type="dcterms:W3CDTF">2011-06-22T16:53:17Z</dcterms:modified>
</cp:coreProperties>
</file>